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charts/chart14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charts/chart16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drawings/drawing10.xml" ContentType="application/vnd.openxmlformats-officedocument.drawingml.chartshapes+xml"/>
  <Override PartName="/xl/charts/chart1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8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3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3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3.xml" ContentType="application/vnd.openxmlformats-officedocument.drawingml.chartshapes+xml"/>
  <Override PartName="/xl/charts/chart3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4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0.xml" ContentType="application/vnd.openxmlformats-officedocument.drawingml.chartshapes+xml"/>
  <Override PartName="/xl/charts/chart42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4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3.xml" ContentType="application/vnd.openxmlformats-officedocument.drawingml.chartshapes+xml"/>
  <Override PartName="/xl/charts/chart4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6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6.xml" ContentType="application/vnd.openxmlformats-officedocument.drawing+xml"/>
  <Override PartName="/xl/charts/chart47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7.xml" ContentType="application/vnd.openxmlformats-officedocument.drawingml.chartshapes+xml"/>
  <Override PartName="/xl/charts/chart48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49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50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0.xml" ContentType="application/vnd.openxmlformats-officedocument.drawing+xml"/>
  <Override PartName="/xl/charts/chart51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52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1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42.xml" ContentType="application/vnd.openxmlformats-officedocument.drawing+xml"/>
  <Override PartName="/xl/charts/chart55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6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3.xml" ContentType="application/vnd.openxmlformats-officedocument.drawing+xml"/>
  <Override PartName="/xl/charts/chart57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8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4.xml" ContentType="application/vnd.openxmlformats-officedocument.drawing+xml"/>
  <Override PartName="/xl/charts/chart59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60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5.xml" ContentType="application/vnd.openxmlformats-officedocument.drawing+xml"/>
  <Override PartName="/xl/charts/chart61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6.xml" ContentType="application/vnd.openxmlformats-officedocument.drawingml.chartshapes+xml"/>
  <Override PartName="/xl/charts/chart62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63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9.xml" ContentType="application/vnd.openxmlformats-officedocument.drawingml.chartshapes+xml"/>
  <Override PartName="/xl/charts/chart64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65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5.xml" ContentType="application/vnd.openxmlformats-officedocument.themeOverride+xml"/>
  <Override PartName="/xl/drawings/drawing52.xml" ContentType="application/vnd.openxmlformats-officedocument.drawing+xml"/>
  <Override PartName="/xl/charts/chart66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7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3.xml" ContentType="application/vnd.openxmlformats-officedocument.drawing+xml"/>
  <Override PartName="/xl/charts/chart68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9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4.xml" ContentType="application/vnd.openxmlformats-officedocument.drawing+xml"/>
  <Override PartName="/xl/charts/chart70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71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5.xml" ContentType="application/vnd.openxmlformats-officedocument.drawing+xml"/>
  <Override PartName="/xl/charts/chart72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73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6.xml" ContentType="application/vnd.openxmlformats-officedocument.drawing+xml"/>
  <Override PartName="/xl/charts/chart74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75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7.xml" ContentType="application/vnd.openxmlformats-officedocument.drawing+xml"/>
  <Override PartName="/xl/charts/chart76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7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8.xml" ContentType="application/vnd.openxmlformats-officedocument.drawing+xml"/>
  <Override PartName="/xl/charts/chart78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9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59.xml" ContentType="application/vnd.openxmlformats-officedocument.drawing+xml"/>
  <Override PartName="/xl/charts/chart80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81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0.xml" ContentType="application/vnd.openxmlformats-officedocument.drawing+xml"/>
  <Override PartName="/xl/charts/chart82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83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1.xml" ContentType="application/vnd.openxmlformats-officedocument.drawing+xml"/>
  <Override PartName="/xl/charts/chart84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85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2.xml" ContentType="application/vnd.openxmlformats-officedocument.drawing+xml"/>
  <Override PartName="/xl/charts/chart86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87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3.xml" ContentType="application/vnd.openxmlformats-officedocument.drawing+xml"/>
  <Override PartName="/xl/charts/chart88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89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64.xml" ContentType="application/vnd.openxmlformats-officedocument.drawing+xml"/>
  <Override PartName="/xl/charts/chart90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65.xml" ContentType="application/vnd.openxmlformats-officedocument.drawingml.chartshapes+xml"/>
  <Override PartName="/xl/charts/chart91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92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68.xml" ContentType="application/vnd.openxmlformats-officedocument.drawingml.chartshapes+xml"/>
  <Override PartName="/xl/charts/chart93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charts/chart94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5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1.xml" ContentType="application/vnd.openxmlformats-officedocument.drawing+xml"/>
  <Override PartName="/xl/charts/chart96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97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2.xml" ContentType="application/vnd.openxmlformats-officedocument.drawing+xml"/>
  <Override PartName="/xl/charts/chart98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99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73.xml" ContentType="application/vnd.openxmlformats-officedocument.drawing+xml"/>
  <Override PartName="/xl/charts/chart100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101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drawings/drawing74.xml" ContentType="application/vnd.openxmlformats-officedocument.drawing+xml"/>
  <Override PartName="/xl/charts/chart102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75.xml" ContentType="application/vnd.openxmlformats-officedocument.drawingml.chartshapes+xml"/>
  <Override PartName="/xl/charts/chart103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drawings/drawing76.xml" ContentType="application/vnd.openxmlformats-officedocument.drawingml.chartshapes+xml"/>
  <Override PartName="/xl/drawings/drawing77.xml" ContentType="application/vnd.openxmlformats-officedocument.drawing+xml"/>
  <Override PartName="/xl/charts/chart104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78.xml" ContentType="application/vnd.openxmlformats-officedocument.drawingml.chartshapes+xml"/>
  <Override PartName="/xl/charts/chart105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drawings/drawing7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nbu.bank.gov.ua\docs\DFS\!NonBanking_Report\#14_3q23\xls\"/>
    </mc:Choice>
  </mc:AlternateContent>
  <bookViews>
    <workbookView xWindow="0" yWindow="0" windowWidth="23040" windowHeight="9192" tabRatio="843"/>
  </bookViews>
  <sheets>
    <sheet name="Перелік_Index" sheetId="130" r:id="rId1"/>
    <sheet name="1" sheetId="48" r:id="rId2"/>
    <sheet name="2" sheetId="49" r:id="rId3"/>
    <sheet name="3" sheetId="131" r:id="rId4"/>
    <sheet name="4" sheetId="120" r:id="rId5"/>
    <sheet name="5" sheetId="132" r:id="rId6"/>
    <sheet name="6" sheetId="133" r:id="rId7"/>
    <sheet name="7" sheetId="134" r:id="rId8"/>
    <sheet name="8" sheetId="135" r:id="rId9"/>
    <sheet name="9" sheetId="136" r:id="rId10"/>
    <sheet name="10" sheetId="137" r:id="rId11"/>
    <sheet name="11" sheetId="138" r:id="rId12"/>
    <sheet name="12" sheetId="139" r:id="rId13"/>
    <sheet name="13" sheetId="142" r:id="rId14"/>
    <sheet name="14" sheetId="143" r:id="rId15"/>
    <sheet name="15" sheetId="140" r:id="rId16"/>
    <sheet name="16" sheetId="144" r:id="rId17"/>
    <sheet name="17" sheetId="145" r:id="rId18"/>
    <sheet name="18" sheetId="147" r:id="rId19"/>
    <sheet name="19" sheetId="146" r:id="rId20"/>
    <sheet name="20" sheetId="148" r:id="rId21"/>
    <sheet name="21" sheetId="149" r:id="rId22"/>
    <sheet name="22" sheetId="150" r:id="rId23"/>
    <sheet name="23" sheetId="151" r:id="rId24"/>
    <sheet name="24" sheetId="152" r:id="rId25"/>
    <sheet name="25" sheetId="141" r:id="rId26"/>
    <sheet name="26" sheetId="153" r:id="rId27"/>
    <sheet name="27" sheetId="155" r:id="rId28"/>
    <sheet name="28" sheetId="124" r:id="rId29"/>
    <sheet name="29" sheetId="125" r:id="rId30"/>
    <sheet name="30" sheetId="126" r:id="rId31"/>
    <sheet name="31" sheetId="127" r:id="rId32"/>
    <sheet name="32" sheetId="128" r:id="rId33"/>
    <sheet name="33" sheetId="129" r:id="rId34"/>
    <sheet name="34" sheetId="72" r:id="rId35"/>
    <sheet name="35" sheetId="73" r:id="rId36"/>
    <sheet name="36" sheetId="104" r:id="rId37"/>
    <sheet name="37" sheetId="105" r:id="rId38"/>
    <sheet name="38" sheetId="106" r:id="rId39"/>
    <sheet name="39" sheetId="107" r:id="rId40"/>
    <sheet name="40" sheetId="122" r:id="rId41"/>
    <sheet name="41" sheetId="108" r:id="rId42"/>
    <sheet name="42" sheetId="109" r:id="rId43"/>
    <sheet name="43" sheetId="110" r:id="rId44"/>
    <sheet name="44" sheetId="111" r:id="rId45"/>
    <sheet name="45" sheetId="123" r:id="rId46"/>
    <sheet name="46" sheetId="112" r:id="rId47"/>
    <sheet name="47" sheetId="113" r:id="rId48"/>
    <sheet name="48" sheetId="84" r:id="rId49"/>
    <sheet name="49" sheetId="103" r:id="rId50"/>
    <sheet name="50" sheetId="114" r:id="rId51"/>
    <sheet name="51" sheetId="115" r:id="rId52"/>
    <sheet name="52" sheetId="116" r:id="rId53"/>
    <sheet name="53" sheetId="117" r:id="rId54"/>
    <sheet name="ABR" sheetId="154" r:id="rId5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53" l="1"/>
  <c r="M14" i="153"/>
  <c r="M13" i="153"/>
  <c r="M12" i="153"/>
  <c r="R6" i="137"/>
  <c r="R9" i="137" s="1"/>
  <c r="R5" i="137"/>
  <c r="R4" i="137"/>
  <c r="W16" i="133"/>
  <c r="V16" i="133"/>
  <c r="U16" i="133"/>
  <c r="T16" i="133"/>
  <c r="S16" i="133"/>
  <c r="R16" i="133"/>
  <c r="Q16" i="133"/>
  <c r="W15" i="133"/>
  <c r="V15" i="133"/>
  <c r="U15" i="133"/>
  <c r="T15" i="133"/>
  <c r="S15" i="133"/>
  <c r="R15" i="133"/>
  <c r="Q15" i="133"/>
  <c r="W14" i="133"/>
  <c r="V14" i="133"/>
  <c r="U14" i="133"/>
  <c r="T14" i="133"/>
  <c r="S14" i="133"/>
  <c r="R14" i="133"/>
  <c r="Q14" i="133"/>
  <c r="W13" i="133"/>
  <c r="V13" i="133"/>
  <c r="U13" i="133"/>
  <c r="T13" i="133"/>
  <c r="S13" i="133"/>
  <c r="R13" i="133"/>
  <c r="Q13" i="133"/>
  <c r="W12" i="133"/>
  <c r="V12" i="133"/>
  <c r="U12" i="133"/>
  <c r="T12" i="133"/>
  <c r="S12" i="133"/>
  <c r="R12" i="133"/>
  <c r="Q12" i="133"/>
  <c r="W11" i="133"/>
  <c r="V11" i="133"/>
  <c r="U11" i="133"/>
  <c r="T11" i="133"/>
  <c r="S11" i="133"/>
  <c r="R11" i="133"/>
  <c r="Q11" i="133"/>
  <c r="W10" i="133"/>
  <c r="V10" i="133"/>
  <c r="U10" i="133"/>
  <c r="T10" i="133"/>
  <c r="S10" i="133"/>
  <c r="R10" i="133"/>
  <c r="Q10" i="133"/>
  <c r="W9" i="133"/>
  <c r="V9" i="133"/>
  <c r="U9" i="133"/>
  <c r="T9" i="133"/>
  <c r="S9" i="133"/>
  <c r="R9" i="133"/>
  <c r="Q9" i="133"/>
  <c r="B15" i="130"/>
  <c r="C46" i="130"/>
  <c r="B11" i="130"/>
  <c r="C39" i="130"/>
  <c r="B9" i="130"/>
  <c r="C50" i="130"/>
  <c r="B3" i="130"/>
  <c r="C37" i="130"/>
  <c r="C19" i="130"/>
  <c r="C12" i="130"/>
  <c r="B5" i="130"/>
  <c r="B26" i="130"/>
  <c r="B53" i="130"/>
  <c r="B31" i="130"/>
  <c r="C52" i="130"/>
  <c r="B32" i="130"/>
  <c r="B18" i="130"/>
  <c r="B42" i="130"/>
  <c r="B10" i="130"/>
  <c r="B28" i="130"/>
  <c r="B23" i="130"/>
  <c r="B50" i="130"/>
  <c r="C29" i="130"/>
  <c r="B51" i="130"/>
  <c r="C23" i="130"/>
  <c r="B44" i="130"/>
  <c r="B29" i="130"/>
  <c r="B7" i="130"/>
  <c r="B46" i="130"/>
  <c r="C15" i="130"/>
  <c r="C54" i="130"/>
  <c r="C21" i="130"/>
  <c r="B35" i="130"/>
  <c r="B13" i="130"/>
  <c r="C28" i="130"/>
  <c r="C20" i="130"/>
  <c r="B2" i="130"/>
  <c r="C38" i="130"/>
  <c r="B37" i="130"/>
  <c r="C53" i="130"/>
  <c r="C31" i="130"/>
  <c r="C22" i="130"/>
  <c r="B49" i="130"/>
  <c r="B45" i="130"/>
  <c r="C25" i="130"/>
  <c r="B48" i="130"/>
  <c r="C26" i="130"/>
  <c r="B33" i="130"/>
  <c r="C34" i="130"/>
  <c r="C47" i="130"/>
  <c r="C7" i="130"/>
  <c r="C11" i="130"/>
  <c r="C27" i="130"/>
  <c r="B34" i="130"/>
  <c r="C3" i="130"/>
  <c r="B8" i="130"/>
  <c r="C48" i="130"/>
  <c r="B36" i="130"/>
  <c r="C18" i="130"/>
  <c r="B39" i="130"/>
  <c r="C40" i="130"/>
  <c r="C16" i="130"/>
  <c r="B54" i="130"/>
  <c r="B19" i="130"/>
  <c r="B30" i="130"/>
  <c r="C32" i="130"/>
  <c r="C42" i="130"/>
  <c r="B38" i="130"/>
  <c r="B25" i="130"/>
  <c r="C10" i="130"/>
  <c r="B20" i="130"/>
  <c r="C51" i="130"/>
  <c r="C14" i="130"/>
  <c r="C30" i="130"/>
  <c r="B52" i="130"/>
  <c r="C8" i="130"/>
  <c r="C41" i="130"/>
  <c r="B4" i="130"/>
  <c r="C6" i="130"/>
  <c r="B41" i="130"/>
  <c r="C33" i="130"/>
  <c r="C43" i="130"/>
  <c r="C13" i="130"/>
  <c r="B40" i="130"/>
  <c r="B21" i="130"/>
  <c r="B16" i="130"/>
  <c r="C9" i="130"/>
  <c r="C45" i="130"/>
  <c r="B6" i="130"/>
  <c r="B43" i="130"/>
  <c r="C24" i="130"/>
  <c r="B24" i="130"/>
  <c r="C49" i="130"/>
  <c r="C17" i="130"/>
  <c r="C2" i="130"/>
  <c r="B47" i="130"/>
  <c r="C4" i="130"/>
  <c r="B14" i="130"/>
  <c r="B22" i="130"/>
  <c r="B27" i="130"/>
  <c r="B17" i="130"/>
  <c r="C5" i="130"/>
  <c r="C36" i="130"/>
  <c r="B12" i="130"/>
  <c r="C35" i="130"/>
  <c r="C44" i="130"/>
  <c r="W15" i="111" l="1"/>
  <c r="V15" i="111" l="1"/>
  <c r="T15" i="111" l="1"/>
  <c r="U15" i="111"/>
  <c r="S15" i="111"/>
</calcChain>
</file>

<file path=xl/sharedStrings.xml><?xml version="1.0" encoding="utf-8"?>
<sst xmlns="http://schemas.openxmlformats.org/spreadsheetml/2006/main" count="2003" uniqueCount="614">
  <si>
    <t>Банки</t>
  </si>
  <si>
    <t>Фінансові компанії</t>
  </si>
  <si>
    <t>ЮО-лізингодавці*</t>
  </si>
  <si>
    <t>Кредитні спілки</t>
  </si>
  <si>
    <t>Ломбарди</t>
  </si>
  <si>
    <t>Гроші (рахунки в банках)</t>
  </si>
  <si>
    <t>Основні засоби</t>
  </si>
  <si>
    <t>Інвестиційна нерухомість</t>
  </si>
  <si>
    <t>Фінансові інвестиції</t>
  </si>
  <si>
    <t>Дебіторська заборгованість</t>
  </si>
  <si>
    <t>Інші активи</t>
  </si>
  <si>
    <t>Кредити банків</t>
  </si>
  <si>
    <t>Кредиторська заборгованість</t>
  </si>
  <si>
    <t>Доходи майбутніх періодів</t>
  </si>
  <si>
    <t>Інші зобов’язання</t>
  </si>
  <si>
    <t>Капітал</t>
  </si>
  <si>
    <t>Залучення фінактивів</t>
  </si>
  <si>
    <t>Факторинг</t>
  </si>
  <si>
    <t>Кредити</t>
  </si>
  <si>
    <t>Юридичні особи</t>
  </si>
  <si>
    <t>Фізичні особи*</t>
  </si>
  <si>
    <t>Прибуток</t>
  </si>
  <si>
    <t>Збиток</t>
  </si>
  <si>
    <t>І.19</t>
  </si>
  <si>
    <t>ІІ.19</t>
  </si>
  <si>
    <t>ІІІ.19</t>
  </si>
  <si>
    <t>І.20</t>
  </si>
  <si>
    <t>ІІ.20</t>
  </si>
  <si>
    <t>Більше 3 років</t>
  </si>
  <si>
    <t>Від 1 до 2 років</t>
  </si>
  <si>
    <t>Кількість договорів, тис. од. (п. ш.)</t>
  </si>
  <si>
    <t>Чистий фінансовий результат, млрд грн</t>
  </si>
  <si>
    <t>ROA (п. ш.)</t>
  </si>
  <si>
    <t>ROE (п. ш.)</t>
  </si>
  <si>
    <t>Banks</t>
  </si>
  <si>
    <t>Credit unions</t>
  </si>
  <si>
    <t>Pawnshops</t>
  </si>
  <si>
    <t>LE-lessors*</t>
  </si>
  <si>
    <t>Fixed assets</t>
  </si>
  <si>
    <t>Financial investments</t>
  </si>
  <si>
    <t>Receivables</t>
  </si>
  <si>
    <t>Other assets</t>
  </si>
  <si>
    <t>Cash (bank accounts)</t>
  </si>
  <si>
    <t>Investment properties</t>
  </si>
  <si>
    <t>Bank loans</t>
  </si>
  <si>
    <t>Other liabilities</t>
  </si>
  <si>
    <t>Loans</t>
  </si>
  <si>
    <t>Factoring</t>
  </si>
  <si>
    <t>Fund raising</t>
  </si>
  <si>
    <t>From 1 to 2 years</t>
  </si>
  <si>
    <t>From 2 to 3 years</t>
  </si>
  <si>
    <t>Over 3 years</t>
  </si>
  <si>
    <t>Number of contracts, thousands (r.h.s.)</t>
  </si>
  <si>
    <t>Profit</t>
  </si>
  <si>
    <t>Loss</t>
  </si>
  <si>
    <t>ROE (r.h.s.)</t>
  </si>
  <si>
    <t>ROA (r.h.s.)</t>
  </si>
  <si>
    <t>Q1.19</t>
  </si>
  <si>
    <t>Q2.19</t>
  </si>
  <si>
    <t>Q3.19</t>
  </si>
  <si>
    <t>Q4.19</t>
  </si>
  <si>
    <t>Q1.20</t>
  </si>
  <si>
    <t>Q2.20</t>
  </si>
  <si>
    <t>Accounts payable</t>
  </si>
  <si>
    <t>Equity</t>
  </si>
  <si>
    <t>Deferred income</t>
  </si>
  <si>
    <t>Обсяг операцій факторингу, млрд грн</t>
  </si>
  <si>
    <t>Finance companies</t>
  </si>
  <si>
    <t>Q3.20</t>
  </si>
  <si>
    <t>ІІІ.20</t>
  </si>
  <si>
    <t>Volume of factoring operations, UAH billions</t>
  </si>
  <si>
    <t>Net financial result, UAH billions</t>
  </si>
  <si>
    <t>Назва:</t>
  </si>
  <si>
    <t>Структура активів фінансового сектору, млрд грн</t>
  </si>
  <si>
    <t>Повернутися до переліку / Return to the Index</t>
  </si>
  <si>
    <t>Title:</t>
  </si>
  <si>
    <t>Джерело:</t>
  </si>
  <si>
    <t>НБУ</t>
  </si>
  <si>
    <t>Source:</t>
  </si>
  <si>
    <t>NBU</t>
  </si>
  <si>
    <t>Примітка:</t>
  </si>
  <si>
    <t>Note:</t>
  </si>
  <si>
    <t>Кількість надавачів фінансових послуг</t>
  </si>
  <si>
    <t>Number of financial service providers</t>
  </si>
  <si>
    <t>Insurers</t>
  </si>
  <si>
    <t>Страховики</t>
  </si>
  <si>
    <t>Фінансовий результат фінансових компаній наростаючим підсумком, млрд грн</t>
  </si>
  <si>
    <t>Financial performance of finance companies on cumulative basis, UAH billions</t>
  </si>
  <si>
    <t>IV.20</t>
  </si>
  <si>
    <t>Q4.20</t>
  </si>
  <si>
    <t>Corporates</t>
  </si>
  <si>
    <t>Individuals*</t>
  </si>
  <si>
    <t>До 31 дня</t>
  </si>
  <si>
    <t>Від 32 до 92 днів</t>
  </si>
  <si>
    <t>Від 93 днів до 1 року</t>
  </si>
  <si>
    <t>Up to 31 days</t>
  </si>
  <si>
    <t>From 32 to 92 days</t>
  </si>
  <si>
    <t>From 93 days to 1 year</t>
  </si>
  <si>
    <t>Фінансовий лізинг**</t>
  </si>
  <si>
    <t>Asset structure of the financial sector, UAH billions</t>
  </si>
  <si>
    <t>* ЮО-лізингодавці не є фінансовими компаніями, однак послуги з надання фінансового лізингу регулюються НБУ</t>
  </si>
  <si>
    <t>* Legal entities (LE) - lessors do not belong to finance companies, but financial leasing services are regulated by the NBU</t>
  </si>
  <si>
    <t>I.21</t>
  </si>
  <si>
    <t>Q1.21</t>
  </si>
  <si>
    <t>І.21</t>
  </si>
  <si>
    <t>Q2.21</t>
  </si>
  <si>
    <t>ІІ.21</t>
  </si>
  <si>
    <t>Q3.21</t>
  </si>
  <si>
    <t>III.21</t>
  </si>
  <si>
    <t>ІІІ.21</t>
  </si>
  <si>
    <t>IV.21</t>
  </si>
  <si>
    <t>Q4.21</t>
  </si>
  <si>
    <t>Кредитні спілки (п. ш.)</t>
  </si>
  <si>
    <t>Ломбарди (п. ш.)</t>
  </si>
  <si>
    <t>Credit unions (r.h.s.)</t>
  </si>
  <si>
    <t>Pawnshops (r.h.s.)</t>
  </si>
  <si>
    <t>Q1.22</t>
  </si>
  <si>
    <t>І.22</t>
  </si>
  <si>
    <t>Структура активів фінансових компаній, млрд грн</t>
  </si>
  <si>
    <t>Finance companies’ asset structure, UAH billions</t>
  </si>
  <si>
    <t>Структура зобов’язань фінансових компаній, млрд грн</t>
  </si>
  <si>
    <t>Composition of finance companies’ equity and liabilities, UAH billions</t>
  </si>
  <si>
    <t>Кредиторська заборг.</t>
  </si>
  <si>
    <t>Обсяги наданих фінансових послуг фінансовими компаніями за видами послуг (за квартал), млрд грн</t>
  </si>
  <si>
    <t>Financial services provided by finance companies, by type of service (quarterly data), UAH billions</t>
  </si>
  <si>
    <t>* Until 1 July 2020 includes guarantees and sureties, afterwards - guarantees only. ** Legal entities-lessors and finance companies.</t>
  </si>
  <si>
    <t>Leasing**</t>
  </si>
  <si>
    <t>Залишки валових кредитів фінансових компаній, млрд грн</t>
  </si>
  <si>
    <t>Gross outstanding loans of finance companies, UAH billions</t>
  </si>
  <si>
    <t>* Включаючи ФОП.</t>
  </si>
  <si>
    <t>* Including sole proprietors.</t>
  </si>
  <si>
    <t>Від 2 до 3 років</t>
  </si>
  <si>
    <t>Legal entity</t>
  </si>
  <si>
    <t>Volume and number of factoring agreements</t>
  </si>
  <si>
    <t>Фінансовий результат (наростаючим підсумком) та показники рентабельності фінансових компаній</t>
  </si>
  <si>
    <t>Financial performance of finance companies (on cumulative basis) and their return ratios</t>
  </si>
  <si>
    <t>Структура активів ломбардів, млрд грн</t>
  </si>
  <si>
    <t>Грошові кошти  </t>
  </si>
  <si>
    <t xml:space="preserve">Cash </t>
  </si>
  <si>
    <t>Інше</t>
  </si>
  <si>
    <t>Other</t>
  </si>
  <si>
    <t>Структура пасивів ломбардів, млрд грн</t>
  </si>
  <si>
    <t>Власний капітал</t>
  </si>
  <si>
    <t>Коефіцієнт покриття заставою, % (п. ш.)</t>
  </si>
  <si>
    <t>Сollateral coverage ratio, % (r.h.s.)</t>
  </si>
  <si>
    <t>Кредити, млрд грн</t>
  </si>
  <si>
    <t>Loans, UAH billions</t>
  </si>
  <si>
    <t>Вироби із дорогоцінних металів та дорогоцінного каміння </t>
  </si>
  <si>
    <t> Jewelry</t>
  </si>
  <si>
    <t>Побутова техніка </t>
  </si>
  <si>
    <t>Appliances</t>
  </si>
  <si>
    <t>Автомобілі, нерухомість, інше</t>
  </si>
  <si>
    <t>Cars, real estate, others</t>
  </si>
  <si>
    <t>Структура доходів та витрат ломбардів, млрд грн</t>
  </si>
  <si>
    <t>Structure of income and expenses of pawnshops, UAH billions</t>
  </si>
  <si>
    <t>* Уключають витрати, пов’язані з реалізацією та утриманням заставного майна.</t>
  </si>
  <si>
    <t>Процентний дохід</t>
  </si>
  <si>
    <t>Interest income</t>
  </si>
  <si>
    <t>Штрафи, пеня</t>
  </si>
  <si>
    <t>Fines, penalties</t>
  </si>
  <si>
    <t>Дохід від реалізації майна</t>
  </si>
  <si>
    <t>Income from the sale of property</t>
  </si>
  <si>
    <t>Інші доходи </t>
  </si>
  <si>
    <t>Other income</t>
  </si>
  <si>
    <t>Витрати на зарплату</t>
  </si>
  <si>
    <t>Salary costs</t>
  </si>
  <si>
    <t>Витрати на оренду</t>
  </si>
  <si>
    <t>Rental costs</t>
  </si>
  <si>
    <t>Інші витрати*</t>
  </si>
  <si>
    <t>Other costs*</t>
  </si>
  <si>
    <t>Показники фінансової діяльності ломбардів</t>
  </si>
  <si>
    <t>Financial performance indicators of pawnshops</t>
  </si>
  <si>
    <t>Чистий прибуток, млн грн</t>
  </si>
  <si>
    <t>Net profit, UAH millions</t>
  </si>
  <si>
    <t>Q2.22</t>
  </si>
  <si>
    <t>ІІ.22</t>
  </si>
  <si>
    <t>I.22</t>
  </si>
  <si>
    <t>Guarantees*</t>
  </si>
  <si>
    <t>Гарантії*</t>
  </si>
  <si>
    <t>I.20</t>
  </si>
  <si>
    <t>III.20</t>
  </si>
  <si>
    <t>III.22</t>
  </si>
  <si>
    <t>Будівельне обладнання та техніка</t>
  </si>
  <si>
    <t>Інше обладнання</t>
  </si>
  <si>
    <t>Легкові автомобілі</t>
  </si>
  <si>
    <t>Автотранспорт для перевезення вантажів та пасажирів</t>
  </si>
  <si>
    <t>Інший транспорт</t>
  </si>
  <si>
    <t>Будівлі та споруди</t>
  </si>
  <si>
    <t>До 1 року</t>
  </si>
  <si>
    <t>Від 3 до 5 років</t>
  </si>
  <si>
    <t>Від 5 до 10 років</t>
  </si>
  <si>
    <t>Більше 10 років</t>
  </si>
  <si>
    <t>Обсяги наданих фінансових послуг фінансовими компаніями за видами послуг, ІV кв. 2021 = 100%</t>
  </si>
  <si>
    <t>Financial services provided by finance companies, by type of service (quarterly data), Q4 2021 = 100%</t>
  </si>
  <si>
    <t>Pawnshop’s assets, UAH billions</t>
  </si>
  <si>
    <t>Обсяги договорів фінансового лізингу за обладнанням, млрд грн</t>
  </si>
  <si>
    <t>Обсяги договорів фінансового лізингу за терміном дії, млрд грн</t>
  </si>
  <si>
    <t>* Including expenses related to selling and maintaining pledged property.</t>
  </si>
  <si>
    <t>Pawnshops’ liabilities and equity, UAH billions</t>
  </si>
  <si>
    <t>* До 01.07.2020 включає інформацію про гарантії та поручительства, починаючи з 01.07.2020 – виключно гарантії.
** ЮО-лізингодавці та фінансові компанії.</t>
  </si>
  <si>
    <t>Обсяг наданих протягом кварталу кредитів фінансовими компаніями за видами позичальників, млрд грн</t>
  </si>
  <si>
    <t>Loans issued during quarter by financial companies, by borrower category, UAH billions</t>
  </si>
  <si>
    <t>Структура обсягу кредитів, наданих протягом кварталу, фінансовими компаніями за строковістю і типом клієнтів</t>
  </si>
  <si>
    <t>Breakdown of loans issued during quarter, by financial companies by maturity and client’s type</t>
  </si>
  <si>
    <t>Обсяг та кількість договорів факторингу</t>
  </si>
  <si>
    <t>Volumes of financial leasing agreements by type of equipment, UAH billions</t>
  </si>
  <si>
    <t>Construction equipment and machinery</t>
  </si>
  <si>
    <t>Agricultural equipment and machinery (except transport)</t>
  </si>
  <si>
    <t>Other equipment</t>
  </si>
  <si>
    <t>Passenger cars</t>
  </si>
  <si>
    <t>Commercial motor vehicles</t>
  </si>
  <si>
    <t>Other vehicles</t>
  </si>
  <si>
    <t>Buildings and structures</t>
  </si>
  <si>
    <t>Volumes of financial leasing agreements by maturity, UAH billions</t>
  </si>
  <si>
    <t>Up to 1 year</t>
  </si>
  <si>
    <t>From 3 to 5 years</t>
  </si>
  <si>
    <t>From 5 to 10 years</t>
  </si>
  <si>
    <t>Over 10 years</t>
  </si>
  <si>
    <t>Обсяг наданих кредитів ломбардами (за квартал) та рівень покриття заставою</t>
  </si>
  <si>
    <t>Amount of loans issued by pawnshops during the quarter and collateral coverage ratio</t>
  </si>
  <si>
    <t>Структура обсягу наданих кредитів ломбардами за видами застави</t>
  </si>
  <si>
    <t>Pawnshop’s loan portfolio structure by type of collateral</t>
  </si>
  <si>
    <t>Q3.22</t>
  </si>
  <si>
    <t>ІІІ.22</t>
  </si>
  <si>
    <t>Q4.22</t>
  </si>
  <si>
    <t>IV.22</t>
  </si>
  <si>
    <t>Сільгосп. обладнання та техніка (крім транспорту)</t>
  </si>
  <si>
    <t>I.23</t>
  </si>
  <si>
    <t>Q1.23</t>
  </si>
  <si>
    <t>І.23</t>
  </si>
  <si>
    <t>Частка активів десяти найбільших установ у сегментах</t>
  </si>
  <si>
    <t>Share of assets of the TOP 10 institutions in the segments</t>
  </si>
  <si>
    <t>Q2.23</t>
  </si>
  <si>
    <t>ІІ.23</t>
  </si>
  <si>
    <t>Частка договорів за кількістю</t>
  </si>
  <si>
    <t>Частка договорів за сумами</t>
  </si>
  <si>
    <t>Авансовий платіж</t>
  </si>
  <si>
    <t>Кредити постачальників</t>
  </si>
  <si>
    <t>Випуск ЦП</t>
  </si>
  <si>
    <t>Кошти МФО</t>
  </si>
  <si>
    <t>Кошти бюджетів</t>
  </si>
  <si>
    <t>Інші джерела</t>
  </si>
  <si>
    <t>Частки кредитних угод фінансових компаній, укладених дистанційно упродовж кварталу</t>
  </si>
  <si>
    <t>Share of contracts by quantity</t>
  </si>
  <si>
    <t>Share of contracts by amounts</t>
  </si>
  <si>
    <t>Shares of credit agreements of financial companies concluded remotely during the quarter</t>
  </si>
  <si>
    <t>Розподіл джерел фінансування лізингових операцій за звітний період*, млрд грн</t>
  </si>
  <si>
    <t>Finance companies and LE-lessors.</t>
  </si>
  <si>
    <t>Фінансові компанії та ЮО-лізингодавці.</t>
  </si>
  <si>
    <t>Distribution of sources of financing of leasing operations for the reporting period*, UAH billions</t>
  </si>
  <si>
    <t>Advance payment</t>
  </si>
  <si>
    <t>Supplier loans</t>
  </si>
  <si>
    <t>MFI funds</t>
  </si>
  <si>
    <t>Budget funds</t>
  </si>
  <si>
    <t>Other sources</t>
  </si>
  <si>
    <t>Securities issue</t>
  </si>
  <si>
    <t>Q3.23</t>
  </si>
  <si>
    <t>III.23</t>
  </si>
  <si>
    <t>ІІІ.23</t>
  </si>
  <si>
    <t>Частка кредитів, заставою за якими є автомобілі, нерухомість та інші види активів, становить 0.61%.</t>
  </si>
  <si>
    <t>The share of loans secured with cars, real estate, and other assets is 0.61%.</t>
  </si>
  <si>
    <t>Січень-вересень 2022 року</t>
  </si>
  <si>
    <t>Січень-вересень 2023 року</t>
  </si>
  <si>
    <t>Загальні активи кредитних спілок (КС) та частка членів кредитних спілок, які  отримали кредити, млрд грн</t>
  </si>
  <si>
    <t>Total assets of credit unions (CU) and share of credit union members who took out loans, UAH billions</t>
  </si>
  <si>
    <t>12.19</t>
  </si>
  <si>
    <t>12.20</t>
  </si>
  <si>
    <t>12.21</t>
  </si>
  <si>
    <t>12.22</t>
  </si>
  <si>
    <t>03.23</t>
  </si>
  <si>
    <t>06.23</t>
  </si>
  <si>
    <t>09.23</t>
  </si>
  <si>
    <t>Активи КС, що залучають депозити</t>
  </si>
  <si>
    <t>Assets of deposit-taking CUs</t>
  </si>
  <si>
    <t>Активи КС, що не залучають депозити</t>
  </si>
  <si>
    <t>Assets of non-deposit-taking CUs</t>
  </si>
  <si>
    <t>Частка членів КС, які мають кредити, % (п. ш.)</t>
  </si>
  <si>
    <t>CU members that have loans, % of the total numbers (r.h.s.)</t>
  </si>
  <si>
    <t>Структура основної суми заборгованості за кредитами членів кредитних спілок, млрд грн</t>
  </si>
  <si>
    <t>Structure of the principal amount of the share of СU members debt on loans, UAH billions</t>
  </si>
  <si>
    <t>На бізнесові потреби</t>
  </si>
  <si>
    <t>Business loans</t>
  </si>
  <si>
    <t>На придбання, будівництво, ремонт нерухомості</t>
  </si>
  <si>
    <t>Loans for the purchase, construction, repair of real estate</t>
  </si>
  <si>
    <t>Споживчі</t>
  </si>
  <si>
    <t>Consumer loans</t>
  </si>
  <si>
    <t>Частка прострочених більш як на 90 днів кредитів, % (п. ш.)</t>
  </si>
  <si>
    <t>NPL, % (r.h.s.)</t>
  </si>
  <si>
    <t>Зобов’язання та власний капітал, млн грн</t>
  </si>
  <si>
    <t>Liabilities and equity, UAH millions</t>
  </si>
  <si>
    <t>Значення у відсотках на графіку показують частку складових у структурі фондування.</t>
  </si>
  <si>
    <t>The percentage values ​​on the graph show the share of components in the funding structure.</t>
  </si>
  <si>
    <t>Обов’язкові пайові внески </t>
  </si>
  <si>
    <t>Compulsory share contributions</t>
  </si>
  <si>
    <t>Додаткові поворотні внески</t>
  </si>
  <si>
    <t>Add. repayable contributions</t>
  </si>
  <si>
    <t>Резервний капітал </t>
  </si>
  <si>
    <t>Reserve capital</t>
  </si>
  <si>
    <t>Accumulated profit / loss</t>
  </si>
  <si>
    <t xml:space="preserve">Депозити </t>
  </si>
  <si>
    <t xml:space="preserve">Deposits </t>
  </si>
  <si>
    <t>Кошти ОКС, КС, банків, інші зобов’язання</t>
  </si>
  <si>
    <t>Funds of UCU, CU, banks, оther liabilities</t>
  </si>
  <si>
    <t>Доходи та витрати кредитних спілок (наростаючим підсумком), млн грн</t>
  </si>
  <si>
    <t>Income and expenses of credit unions (CU) on cumulative basis, UAH millions</t>
  </si>
  <si>
    <t>Інші доходи</t>
  </si>
  <si>
    <t>Інші чисті процентні доходи</t>
  </si>
  <si>
    <t>Дохід від розформ. резервів</t>
  </si>
  <si>
    <t>Чисті проц. доходи (члени КС)</t>
  </si>
  <si>
    <t>Витрати на форм. резервів</t>
  </si>
  <si>
    <t>Інші витрати</t>
  </si>
  <si>
    <t>Непроцентні операційні витрати</t>
  </si>
  <si>
    <t>Other net interest income</t>
  </si>
  <si>
    <t>Income from disbandment of reserves</t>
  </si>
  <si>
    <t>Net interest income (CU members)</t>
  </si>
  <si>
    <t xml:space="preserve">Expenses for reserves formation  </t>
  </si>
  <si>
    <t>Other expenses</t>
  </si>
  <si>
    <t>Non-interest  operating expenses</t>
  </si>
  <si>
    <t>Операційна ефективність діяльності кредитних спілок (наростаючим підсумком)</t>
  </si>
  <si>
    <t>Operational efficiency on cumulative basis</t>
  </si>
  <si>
    <t>ІV.19</t>
  </si>
  <si>
    <t>Net interest income from transact. with CU members, UAH mln</t>
  </si>
  <si>
    <t>Приріст резервів забезпечення покриття втрат</t>
  </si>
  <si>
    <t>Increase in provisions for losses, UAH mln</t>
  </si>
  <si>
    <t>Чистий фінансовий результат</t>
  </si>
  <si>
    <t>Net financial result, UAH mln</t>
  </si>
  <si>
    <t>CIR, % (п. ш.)</t>
  </si>
  <si>
    <t>CIR, % (r.h.s.)</t>
  </si>
  <si>
    <t>Розподіл нормативів достатності основного капіталу за часткою активів кредитних спілок</t>
  </si>
  <si>
    <t>Distribution of banks’ core capital adequacy standards by CU’s assets</t>
  </si>
  <si>
    <t/>
  </si>
  <si>
    <t>03.21</t>
  </si>
  <si>
    <t>06.21</t>
  </si>
  <si>
    <t>09.21</t>
  </si>
  <si>
    <t>03.22</t>
  </si>
  <si>
    <t>06.22</t>
  </si>
  <si>
    <t>09.22</t>
  </si>
  <si>
    <t>&lt;7%</t>
  </si>
  <si>
    <t>7–15%</t>
  </si>
  <si>
    <t>15–30%</t>
  </si>
  <si>
    <t>30–50%</t>
  </si>
  <si>
    <t>&gt;50%</t>
  </si>
  <si>
    <t>Назва</t>
  </si>
  <si>
    <t>ABR</t>
  </si>
  <si>
    <t>Перелік скорочень</t>
  </si>
  <si>
    <t>Abbreviations</t>
  </si>
  <si>
    <t>Чистий фінансовий результат надавачів небанківських фінансових послуг, млн грн</t>
  </si>
  <si>
    <t>Jan-Sept 2022</t>
  </si>
  <si>
    <t>Jan-Sept 2023</t>
  </si>
  <si>
    <t>Обсяг активів страховиків та їхня кількість, млрд грн</t>
  </si>
  <si>
    <t>Number of insurers and their assets, UAH billions</t>
  </si>
  <si>
    <t>Страховики життя</t>
  </si>
  <si>
    <t>Life</t>
  </si>
  <si>
    <t>Ризикові страховики</t>
  </si>
  <si>
    <t>Non-life</t>
  </si>
  <si>
    <t>Кількість компаній (п. ш.)</t>
  </si>
  <si>
    <t>Number of insurers (r.h.s.)</t>
  </si>
  <si>
    <t>Структура прийнятних активів на покриття резервів страховиків, млрд грн</t>
  </si>
  <si>
    <t>Structure of assets eligible to cover insurers’ reserves, UAH billions</t>
  </si>
  <si>
    <t>Motor (Transport) Insurance Bureau of Ukraine.</t>
  </si>
  <si>
    <t>Інші</t>
  </si>
  <si>
    <t>Нерухоме майно</t>
  </si>
  <si>
    <t>Real estate</t>
  </si>
  <si>
    <t>Поточні рахунки</t>
  </si>
  <si>
    <t>Current accounts</t>
  </si>
  <si>
    <t>Вимоги до перестраховиків</t>
  </si>
  <si>
    <t>Reinsurance claims</t>
  </si>
  <si>
    <t>Залишки в МТСБУ</t>
  </si>
  <si>
    <t>Balances at MTIBU</t>
  </si>
  <si>
    <t>Державні цінні папери</t>
  </si>
  <si>
    <t>Government securities</t>
  </si>
  <si>
    <t>Депозити</t>
  </si>
  <si>
    <t>Deposits</t>
  </si>
  <si>
    <t>Структура активів страховиків життя</t>
  </si>
  <si>
    <t>Assets breakdown of life insurers</t>
  </si>
  <si>
    <t>Long-term investments</t>
  </si>
  <si>
    <t>Довгострокові інвестиції</t>
  </si>
  <si>
    <t>Current investments</t>
  </si>
  <si>
    <t>Поточні інвестиції</t>
  </si>
  <si>
    <t>Cash</t>
  </si>
  <si>
    <t>Грошові кошти</t>
  </si>
  <si>
    <t>Вимоги до перестраховика</t>
  </si>
  <si>
    <t>Deferred acquisition costs</t>
  </si>
  <si>
    <t>Відстрочені аквіз. витрати</t>
  </si>
  <si>
    <t>Структура активів ризикових страховиків</t>
  </si>
  <si>
    <t>Assets breakdown of non-life insurers</t>
  </si>
  <si>
    <t>Кошти у МТСБУ</t>
  </si>
  <si>
    <t>Премії та рівень виплат за видами страхування, млрд грн</t>
  </si>
  <si>
    <t>Premiums and ratio of claims paid by type of insurance, UAH billions</t>
  </si>
  <si>
    <t>ІII.20</t>
  </si>
  <si>
    <t>ІII.21</t>
  </si>
  <si>
    <t>ІII.22</t>
  </si>
  <si>
    <t>ІII.23</t>
  </si>
  <si>
    <t>Валові страхові премії страхування життя</t>
  </si>
  <si>
    <t>Gross life insurance premiums</t>
  </si>
  <si>
    <t>Валові страхові премії ризикового страхування</t>
  </si>
  <si>
    <t>Gross non-life insurance premiums</t>
  </si>
  <si>
    <t>Рівень виплат страхування життя* (п. ш.)</t>
  </si>
  <si>
    <t>Ratio of life claims paid  (r.h.s.)</t>
  </si>
  <si>
    <t>Рівень виплат ризикового страхування* (п. ш.)</t>
  </si>
  <si>
    <t>Ratio of non-life claims paid (r.h.s.)</t>
  </si>
  <si>
    <t>Премії, належні перестраховикам, рівень виплат та коефіцієнт утримання, млрд грн</t>
  </si>
  <si>
    <t>Premiums ceded to reinsurers, ratio of claims paid and retention rate, UAH billions</t>
  </si>
  <si>
    <t>130+110</t>
  </si>
  <si>
    <t>021+031</t>
  </si>
  <si>
    <t>020+030+020</t>
  </si>
  <si>
    <t>030-031</t>
  </si>
  <si>
    <t>Премії, належні перестраховикам-нерезидентам</t>
  </si>
  <si>
    <t>Premiums ceded to non-resident reinsurers</t>
  </si>
  <si>
    <t>Премії, належні перестраховикам-резидентам</t>
  </si>
  <si>
    <t>Premiums ceded to resident reinsurers</t>
  </si>
  <si>
    <t>Retention ratio* (r.h.s.)</t>
  </si>
  <si>
    <t>Рівень виплат* (п. ш.)</t>
  </si>
  <si>
    <t xml:space="preserve">Ratio of claims paid (r.h.s.) </t>
  </si>
  <si>
    <t>Страхові премії та виплати за найпоширенішими видами страхування за січень-вересень 2023 року, млрд грн</t>
  </si>
  <si>
    <t>Breakdown of insurance premiums and claim payments by most popular types of insurance in 9 months of 2023, UAH billions</t>
  </si>
  <si>
    <t>Значення у відсотках вказує на рівень виплат відповідного виду.</t>
  </si>
  <si>
    <t>The percentage value indicates the claim payouts to premiums ratio of the respective type of insurance.  C&amp;C - Comprehensive and collision car insurance * Compulsory motor third party liability insurance ** International Motor Insurance Card System. C&amp;C - Comprehensive and collision car insurance.</t>
  </si>
  <si>
    <t>Premiums</t>
  </si>
  <si>
    <t>Claims</t>
  </si>
  <si>
    <t>Премії</t>
  </si>
  <si>
    <t>Виплати</t>
  </si>
  <si>
    <t>C&amp;C</t>
  </si>
  <si>
    <t>КАСКО</t>
  </si>
  <si>
    <t>MTPL*</t>
  </si>
  <si>
    <t>ОСЦПВ</t>
  </si>
  <si>
    <t>Health insurance</t>
  </si>
  <si>
    <t>Медичне страхування</t>
  </si>
  <si>
    <t>Green Card**</t>
  </si>
  <si>
    <t>Life insurance</t>
  </si>
  <si>
    <t>Життя</t>
  </si>
  <si>
    <t>Property and fire risks</t>
  </si>
  <si>
    <t>Майно та вогн. ризики</t>
  </si>
  <si>
    <t>Liability</t>
  </si>
  <si>
    <t>Відповідальність</t>
  </si>
  <si>
    <t>Accident insurance</t>
  </si>
  <si>
    <t>Від нещасних випадків</t>
  </si>
  <si>
    <t>Cargo and luggage</t>
  </si>
  <si>
    <t>Вантажі та багаж</t>
  </si>
  <si>
    <t>Financial exposure</t>
  </si>
  <si>
    <t>Фінансові ризики</t>
  </si>
  <si>
    <t>Страхові премії за найбільшими видами страхування, І квартал 2020 року = 100%</t>
  </si>
  <si>
    <t>Breakdown of insurance premiums by most types of insurance, Q1 2020 = 100%</t>
  </si>
  <si>
    <t xml:space="preserve"> C&amp;C - Comprehensive and collision car insurance. * Compulsory motor third party liability insurance. ** International Motor Insurance Card. </t>
  </si>
  <si>
    <t>“Зелена картка”</t>
  </si>
  <si>
    <t>Структура страхових премій за основними видами страхування, млрд грн</t>
  </si>
  <si>
    <t>Structure of insurance premiums by major types of insurance, UAH billions</t>
  </si>
  <si>
    <t>* КАСКО, ОСЦПВ, “Зелена картка”. ** Життя, медичне страхування</t>
  </si>
  <si>
    <t>* Comprehensive and collision car insurance, MTPL (Compulsory motor third party liability insurance), Green Card (International Motor Insurance Card). ** Health insurance, life insurance</t>
  </si>
  <si>
    <t>II.21</t>
  </si>
  <si>
    <t>II.22</t>
  </si>
  <si>
    <t>II.23</t>
  </si>
  <si>
    <t>Автострахування*</t>
  </si>
  <si>
    <t>Motor*</t>
  </si>
  <si>
    <t>Особисте**</t>
  </si>
  <si>
    <t>Personal**</t>
  </si>
  <si>
    <t>Декомпозиція чистого фінансового результату страховиків, млрд грн</t>
  </si>
  <si>
    <t>Non-life insurers</t>
  </si>
  <si>
    <t>Life insurers</t>
  </si>
  <si>
    <t>9M 2021</t>
  </si>
  <si>
    <t>9M 2022</t>
  </si>
  <si>
    <t>9M 2023</t>
  </si>
  <si>
    <t>9 міс. 2021</t>
  </si>
  <si>
    <t>9 міс. 2022</t>
  </si>
  <si>
    <t>9 міс. 2023</t>
  </si>
  <si>
    <t>Операційний результат</t>
  </si>
  <si>
    <t>Інвестиційний результат</t>
  </si>
  <si>
    <t>Other revenues and expenses</t>
  </si>
  <si>
    <t>Інші доходи та витрати</t>
  </si>
  <si>
    <t>Income tax</t>
  </si>
  <si>
    <t>Податок на прибуток</t>
  </si>
  <si>
    <t>Net income</t>
  </si>
  <si>
    <t>Валові страхові премії за видами страхування (без вхідного перестрахування), І квартал 2020 року = 100%</t>
  </si>
  <si>
    <t>Net insurance premiums by types of insurance (without input reinsurance), Q1 2020 = 100%</t>
  </si>
  <si>
    <t>Non-Life</t>
  </si>
  <si>
    <t>Премії з ризикового страхування в розрізі типів страхувальників, І квартал 2020 року = 100%</t>
  </si>
  <si>
    <t>Non-life insurance premiums in terms of types of policyholders, Q1 2020 = 100%</t>
  </si>
  <si>
    <t>* Legal entities.</t>
  </si>
  <si>
    <t>Non-Life ФО</t>
  </si>
  <si>
    <t>Non-Life ЮО</t>
  </si>
  <si>
    <t>Коефіцієнти резервування добровільного страхування</t>
  </si>
  <si>
    <t>Loss reserve ratios of voluntary insurance</t>
  </si>
  <si>
    <t>Коефіцієнти резервування розраховані в річному вимірі.</t>
  </si>
  <si>
    <t>Annualized ratios.</t>
  </si>
  <si>
    <t>Loss reserves, UAH billions</t>
  </si>
  <si>
    <t>Резерв збитків, млрд грн</t>
  </si>
  <si>
    <t>Loss reserves to net premiums ratio (r.h.s.)</t>
  </si>
  <si>
    <t>Резерви збитків до чистих премій (п. ш.)</t>
  </si>
  <si>
    <t>Loss reserves to net claims ratio (r.h.s.)</t>
  </si>
  <si>
    <t>Резерви збитків до чистих виплат (п. ш.)</t>
  </si>
  <si>
    <t>Share of IBNR in loss reserves (r.h.s.)</t>
  </si>
  <si>
    <t>Частка IBNR у резервах збитків (п. ш.)</t>
  </si>
  <si>
    <t>Резерви збитків до чистих премій (за квартал) (п. ш.)</t>
  </si>
  <si>
    <t>Резерви збитків до чистих виплат (за квартал) (п. ш.)</t>
  </si>
  <si>
    <t>Коефіцієнти резервування обов’язкового страхування</t>
  </si>
  <si>
    <t>Loss reserve ratios of compulsory insurance</t>
  </si>
  <si>
    <t>Динаміка коефіцієнтів збитковості (loss ratio) основних видів страхування</t>
  </si>
  <si>
    <t>Loss ratio dynamics for key insurance types</t>
  </si>
  <si>
    <t>Annualized ratios. C&amp;C - Comprehensive and collision car insurance. * Compulsory motor third party liability insurance ** International Motor Insurance Card System</t>
  </si>
  <si>
    <t>С&amp;C</t>
  </si>
  <si>
    <t>Частка премій з обов’язкового страхування та коефіцієнти збитковості (loss ratio) ризикового страхування</t>
  </si>
  <si>
    <t>Share of compulsory insurance premiums and loss ratio of non-life insurance</t>
  </si>
  <si>
    <t>Share of premiums from mandatory insurance</t>
  </si>
  <si>
    <t>Частка премій від обов’язкових видів страхування</t>
  </si>
  <si>
    <t>Loss ratio of mandatory insurance</t>
  </si>
  <si>
    <t>Loss ratio обов’язкового страхування</t>
  </si>
  <si>
    <t>Loss ratio of voluntary insurance</t>
  </si>
  <si>
    <t>Loss ratio добровільного страхування</t>
  </si>
  <si>
    <t>Фінансовий результат наростаючим підсумком і показники операційної діяльності ризикових страховиків, млрд грн</t>
  </si>
  <si>
    <t>Cumulative profit or loss and operating performance indicators of non-life insurers, UAH billions</t>
  </si>
  <si>
    <t>Financial result</t>
  </si>
  <si>
    <t>Фінансовий результат</t>
  </si>
  <si>
    <t>Loss ratio (r.h.s.)</t>
  </si>
  <si>
    <t>Loss ratio (п. ш.)</t>
  </si>
  <si>
    <t>Combined ratio (r.h.s.)</t>
  </si>
  <si>
    <t>Combined ratio (п. ш.)</t>
  </si>
  <si>
    <t>Operating ratio (r.h.s.)</t>
  </si>
  <si>
    <t>Operating ratio (п. ш.)</t>
  </si>
  <si>
    <t>Фінансовий результат наростаючим підсумком і прибутковість ризикових страховиків, млрд грн</t>
  </si>
  <si>
    <t>Financial performance of non-life insurers on a cumulative basis, UAH billions</t>
  </si>
  <si>
    <t>Показники операційної діяльності ризикових страховиків у брутто та нетто вимірах</t>
  </si>
  <si>
    <t>Net and gross performance indicators of non-life insurers</t>
  </si>
  <si>
    <t>Gross</t>
  </si>
  <si>
    <t>Net</t>
  </si>
  <si>
    <t>Брутто</t>
  </si>
  <si>
    <t>Нетто</t>
  </si>
  <si>
    <t>IIІ.23</t>
  </si>
  <si>
    <t>Loss ratio</t>
  </si>
  <si>
    <t>Combined ratio</t>
  </si>
  <si>
    <t>Operating ratio</t>
  </si>
  <si>
    <t>Розподіл страховиків за рентабельністю активів</t>
  </si>
  <si>
    <t>Distribution of insurers by return on assets</t>
  </si>
  <si>
    <t>ROA&lt;0%</t>
  </si>
  <si>
    <r>
      <t>0%</t>
    </r>
    <r>
      <rPr>
        <sz val="7.5"/>
        <color theme="1"/>
        <rFont val="Calibri"/>
        <family val="2"/>
        <charset val="204"/>
      </rPr>
      <t>≤</t>
    </r>
    <r>
      <rPr>
        <sz val="7.5"/>
        <color theme="1"/>
        <rFont val="Arial"/>
        <family val="2"/>
        <charset val="204"/>
      </rPr>
      <t>ROA&lt;3%</t>
    </r>
  </si>
  <si>
    <t>3%≤ROA&lt;6%</t>
  </si>
  <si>
    <t>6%≤ROA&lt;10%</t>
  </si>
  <si>
    <t>ROA&gt;10%</t>
  </si>
  <si>
    <t>Фінансовий результат наростаючим підсумком і прибутковість страховиків життя, млрд грн</t>
  </si>
  <si>
    <t>Financial performance of life insurers on a cumulative basis, UAH billions</t>
  </si>
  <si>
    <t>Number of companies (r.h.s.)</t>
  </si>
  <si>
    <t>Assets, UAH billions</t>
  </si>
  <si>
    <t>Активи, млрд грн</t>
  </si>
  <si>
    <t>&lt;50%</t>
  </si>
  <si>
    <t>50–99%</t>
  </si>
  <si>
    <t>100–150%</t>
  </si>
  <si>
    <t>&gt;150%</t>
  </si>
  <si>
    <t>Графік побудовано з використанням даних 108 компаній.</t>
  </si>
  <si>
    <t>This figure is based on data from 108 companies.</t>
  </si>
  <si>
    <t>Накопичений прибуток / збиток </t>
  </si>
  <si>
    <t>Чисті процентні доходи за операц. із членами КС</t>
  </si>
  <si>
    <t>Коефіцієнт утримання** (п. ш.)</t>
  </si>
  <si>
    <t>CIR</t>
  </si>
  <si>
    <t>Cost-to-income ratio. The ratio of operating expenses to operating income</t>
  </si>
  <si>
    <t>The loss ratio plus the ratio of operating expenses to premiums adjusted for unearned premium reserves</t>
  </si>
  <si>
    <t>CU</t>
  </si>
  <si>
    <t>Comprehensive and collision car insurance</t>
  </si>
  <si>
    <t>IBNR</t>
  </si>
  <si>
    <t>Incurred but not reported (claims)</t>
  </si>
  <si>
    <t>Green Card</t>
  </si>
  <si>
    <t>International Motor Insurance Card System</t>
  </si>
  <si>
    <t>LE</t>
  </si>
  <si>
    <t>Legal entity lessors</t>
  </si>
  <si>
    <t>A legal entity that is not a financial institution entitled to provide a single financial service which is financial leasing. They can engage in other economic activities, such as operating leasing.</t>
  </si>
  <si>
    <t>The ratio of claim payments adjusted for the change in claims provisions and claims handling expenses to premiums adjusted for unearned premium reserves</t>
  </si>
  <si>
    <t>MTIBU</t>
  </si>
  <si>
    <t>Motor (Transport) Insurance Bureau of Ukraine</t>
  </si>
  <si>
    <t>National Bank of Ukraine</t>
  </si>
  <si>
    <t>NBFIs</t>
  </si>
  <si>
    <t>Non-bank financial institutions</t>
  </si>
  <si>
    <t>NPL</t>
  </si>
  <si>
    <t>Nonperforming loans</t>
  </si>
  <si>
    <t>MTPL</t>
  </si>
  <si>
    <t>Compulsory Motor third party liability insurance</t>
  </si>
  <si>
    <t>Ratio of claims paid</t>
  </si>
  <si>
    <t>The ratio of claim payments to premiums for four quarters preceding the estimate date</t>
  </si>
  <si>
    <t>Register</t>
  </si>
  <si>
    <t>The state register of financial institutions</t>
  </si>
  <si>
    <t>ROA</t>
  </si>
  <si>
    <t>Return on assets</t>
  </si>
  <si>
    <t>ROE</t>
  </si>
  <si>
    <t>Return on equity</t>
  </si>
  <si>
    <t>UCU</t>
  </si>
  <si>
    <t>Union of credit unions</t>
  </si>
  <si>
    <t>pp</t>
  </si>
  <si>
    <t>Percentage point</t>
  </si>
  <si>
    <t>UAH</t>
  </si>
  <si>
    <t>Ukrainian hryvnia</t>
  </si>
  <si>
    <t>USD, US dollar</t>
  </si>
  <si>
    <t>United States dollar</t>
  </si>
  <si>
    <t>Q</t>
  </si>
  <si>
    <t>Quarter</t>
  </si>
  <si>
    <t>H1 / H2</t>
  </si>
  <si>
    <t>First / second half (of a year)</t>
  </si>
  <si>
    <t>mln</t>
  </si>
  <si>
    <t>million</t>
  </si>
  <si>
    <t>r.h.s.</t>
  </si>
  <si>
    <t>Right-hand scale</t>
  </si>
  <si>
    <t>yoy</t>
  </si>
  <si>
    <t>Year-on-year</t>
  </si>
  <si>
    <t>qoq</t>
  </si>
  <si>
    <t>Quarter-on-quarter</t>
  </si>
  <si>
    <t>Розподіл кількості компаній і розміру активів страховиків* за співвідношенням прийнятних активів та нормативного запасу платоспроможності на 1 жовтня 2023 року</t>
  </si>
  <si>
    <t>Розподіл активів страховиків* за співвідношенням прийнятних активів та нормативного запасу платоспроможності</t>
  </si>
  <si>
    <t>Distribution of number and assets of insurers by ratio of eligible assets to required solvency margin, as of 1 October 2023</t>
  </si>
  <si>
    <t>** Співвідношення чистих премій страховиків до валових премій</t>
  </si>
  <si>
    <t>** ratio of insurers’ net premiums to gross premiums</t>
  </si>
  <si>
    <t>Distribution of insurers’ assets by ratio of eligible assets to required solvency margin</t>
  </si>
  <si>
    <t>Net profit/loss of providers of non-banking financial services, UAH millions</t>
  </si>
  <si>
    <t>Decomposition of insurers' net income, UAH billions</t>
  </si>
  <si>
    <t>Operating income</t>
  </si>
  <si>
    <t>Investment income</t>
  </si>
  <si>
    <t>Non-life individuals</t>
  </si>
  <si>
    <t>Non-life LEs*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</si>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</sst>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#,##0.000"/>
    <numFmt numFmtId="168" formatCode="0.000"/>
    <numFmt numFmtId="169" formatCode="0.000%"/>
    <numFmt numFmtId="170" formatCode="0.00000"/>
    <numFmt numFmtId="171" formatCode="#,##0.0000"/>
    <numFmt numFmtId="172" formatCode="0.0000"/>
    <numFmt numFmtId="173" formatCode="_-* #,##0.0_-;\-* #,##0.0_-;_-* &quot;-&quot;??_-;_-@_-"/>
    <numFmt numFmtId="174" formatCode="_-* #,##0_-;\-* #,##0_-;_-* &quot;-&quot;??_-;_-@_-"/>
    <numFmt numFmtId="175" formatCode="_-* #,##0.0\ _₴_-;\-* #,##0.0\ _₴_-;_-* &quot;-&quot;?\ _₴_-;_-@_-"/>
    <numFmt numFmtId="176" formatCode="_-* #,##0.00\ _₴_-;\-* #,##0.00\ _₴_-;_-* &quot;-&quot;??\ _₴_-;_-@_-"/>
    <numFmt numFmtId="177" formatCode="#,##0.00000"/>
    <numFmt numFmtId="178" formatCode="0.000000"/>
  </numFmts>
  <fonts count="6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b/>
      <i/>
      <sz val="7.5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  <charset val="204"/>
    </font>
    <font>
      <sz val="7.5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color theme="1"/>
      <name val="Calibri"/>
      <family val="2"/>
      <charset val="204"/>
      <scheme val="minor"/>
    </font>
    <font>
      <b/>
      <i/>
      <sz val="7.5"/>
      <color rgb="FF141414"/>
      <name val="Arial"/>
      <family val="2"/>
      <charset val="204"/>
    </font>
    <font>
      <sz val="7.5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i/>
      <sz val="7.5"/>
      <color theme="1"/>
      <name val="Arial"/>
      <family val="2"/>
      <charset val="204"/>
    </font>
    <font>
      <sz val="7.5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7.5"/>
      <color rgb="FF222222"/>
      <name val="Arial"/>
      <family val="2"/>
      <charset val="204"/>
    </font>
    <font>
      <sz val="9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7.5"/>
      <color rgb="FF000000"/>
      <name val="Arial"/>
      <family val="2"/>
      <charset val="204"/>
    </font>
    <font>
      <sz val="12"/>
      <name val="Arial Cyr"/>
      <charset val="204"/>
    </font>
    <font>
      <sz val="9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201F35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2"/>
      <color rgb="FF000000"/>
      <name val="Calibri"/>
      <family val="2"/>
      <charset val="204"/>
      <scheme val="minor"/>
    </font>
    <font>
      <i/>
      <sz val="7.5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i/>
      <sz val="7.5"/>
      <name val="Arial"/>
      <family val="2"/>
      <charset val="204"/>
    </font>
    <font>
      <sz val="8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Tahoma"/>
      <family val="2"/>
      <charset val="204"/>
    </font>
    <font>
      <sz val="8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7.5"/>
      <color theme="10"/>
      <name val="Arial"/>
      <family val="2"/>
      <charset val="204"/>
    </font>
    <font>
      <b/>
      <sz val="7.5"/>
      <color theme="1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7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7.5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7.5"/>
      <color indexed="61"/>
      <name val="Arial"/>
      <family val="2"/>
      <charset val="204"/>
    </font>
    <font>
      <sz val="7.5"/>
      <color theme="1"/>
      <name val="Calibri"/>
      <family val="2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77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3" fillId="0" borderId="0"/>
    <xf numFmtId="0" fontId="21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20" fillId="0" borderId="0"/>
    <xf numFmtId="0" fontId="24" fillId="0" borderId="0"/>
    <xf numFmtId="0" fontId="20" fillId="0" borderId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3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3" fillId="0" borderId="0"/>
    <xf numFmtId="0" fontId="3" fillId="0" borderId="0"/>
    <xf numFmtId="9" fontId="3" fillId="0" borderId="0" quotePrefix="1" applyFont="0" applyFill="0" applyBorder="0" applyAlignment="0">
      <protection locked="0"/>
    </xf>
    <xf numFmtId="0" fontId="3" fillId="0" borderId="0"/>
    <xf numFmtId="43" fontId="3" fillId="0" borderId="0" quotePrefix="1" applyFont="0" applyFill="0" applyBorder="0" applyAlignment="0">
      <protection locked="0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0" fontId="25" fillId="0" borderId="0"/>
    <xf numFmtId="0" fontId="20" fillId="0" borderId="0"/>
    <xf numFmtId="0" fontId="28" fillId="0" borderId="0"/>
    <xf numFmtId="0" fontId="30" fillId="0" borderId="0"/>
    <xf numFmtId="0" fontId="30" fillId="0" borderId="0"/>
    <xf numFmtId="0" fontId="3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5">
    <xf numFmtId="0" fontId="0" fillId="0" borderId="0" xfId="0"/>
    <xf numFmtId="3" fontId="0" fillId="0" borderId="0" xfId="0" applyNumberFormat="1"/>
    <xf numFmtId="0" fontId="9" fillId="2" borderId="0" xfId="14" applyFont="1" applyFill="1"/>
    <xf numFmtId="0" fontId="12" fillId="2" borderId="0" xfId="14" applyFont="1" applyFill="1"/>
    <xf numFmtId="0" fontId="12" fillId="2" borderId="0" xfId="16" applyFont="1" applyFill="1"/>
    <xf numFmtId="0" fontId="12" fillId="0" borderId="0" xfId="2" applyFont="1"/>
    <xf numFmtId="14" fontId="13" fillId="0" borderId="0" xfId="0" applyNumberFormat="1" applyFont="1" applyAlignment="1">
      <alignment horizontal="center"/>
    </xf>
    <xf numFmtId="3" fontId="12" fillId="0" borderId="0" xfId="2" applyNumberFormat="1" applyFont="1"/>
    <xf numFmtId="3" fontId="12" fillId="0" borderId="0" xfId="2" applyNumberFormat="1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Fill="1" applyAlignment="1">
      <alignment horizontal="center"/>
    </xf>
    <xf numFmtId="1" fontId="13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2" applyFont="1" applyFill="1"/>
    <xf numFmtId="0" fontId="13" fillId="2" borderId="0" xfId="0" applyFont="1" applyFill="1"/>
    <xf numFmtId="3" fontId="13" fillId="0" borderId="0" xfId="0" applyNumberFormat="1" applyFont="1"/>
    <xf numFmtId="166" fontId="13" fillId="0" borderId="0" xfId="0" applyNumberFormat="1" applyFont="1"/>
    <xf numFmtId="165" fontId="13" fillId="0" borderId="0" xfId="1" applyNumberFormat="1" applyFont="1" applyAlignment="1">
      <alignment horizontal="right"/>
    </xf>
    <xf numFmtId="165" fontId="13" fillId="0" borderId="0" xfId="0" applyNumberFormat="1" applyFont="1"/>
    <xf numFmtId="3" fontId="13" fillId="0" borderId="0" xfId="1" applyNumberFormat="1" applyFont="1" applyFill="1" applyAlignment="1">
      <alignment horizontal="right"/>
    </xf>
    <xf numFmtId="165" fontId="0" fillId="0" borderId="0" xfId="0" applyNumberForma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 applyFill="1" applyAlignment="1">
      <alignment horizontal="right"/>
    </xf>
    <xf numFmtId="9" fontId="13" fillId="0" borderId="0" xfId="0" applyNumberFormat="1" applyFont="1"/>
    <xf numFmtId="0" fontId="18" fillId="2" borderId="0" xfId="0" applyFont="1" applyFill="1"/>
    <xf numFmtId="0" fontId="16" fillId="2" borderId="0" xfId="0" applyFont="1" applyFill="1"/>
    <xf numFmtId="0" fontId="12" fillId="2" borderId="0" xfId="0" applyFont="1" applyFill="1"/>
    <xf numFmtId="9" fontId="12" fillId="0" borderId="0" xfId="1" applyFont="1" applyFill="1" applyBorder="1"/>
    <xf numFmtId="14" fontId="13" fillId="2" borderId="0" xfId="0" applyNumberFormat="1" applyFont="1" applyFill="1"/>
    <xf numFmtId="0" fontId="12" fillId="2" borderId="0" xfId="0" applyFont="1" applyFill="1" applyBorder="1"/>
    <xf numFmtId="9" fontId="13" fillId="2" borderId="0" xfId="1" applyFont="1" applyFill="1"/>
    <xf numFmtId="9" fontId="12" fillId="2" borderId="0" xfId="1" applyFont="1" applyFill="1" applyBorder="1"/>
    <xf numFmtId="0" fontId="19" fillId="0" borderId="0" xfId="0" applyFont="1" applyFill="1"/>
    <xf numFmtId="165" fontId="12" fillId="0" borderId="0" xfId="1" applyNumberFormat="1" applyFont="1" applyAlignment="1">
      <alignment horizontal="right"/>
    </xf>
    <xf numFmtId="0" fontId="18" fillId="0" borderId="0" xfId="32" applyFont="1"/>
    <xf numFmtId="0" fontId="13" fillId="0" borderId="0" xfId="32" applyFont="1"/>
    <xf numFmtId="0" fontId="13" fillId="0" borderId="0" xfId="21" applyFont="1" applyFill="1"/>
    <xf numFmtId="0" fontId="26" fillId="0" borderId="0" xfId="0" applyFont="1" applyAlignment="1">
      <alignment horizontal="left" vertical="center"/>
    </xf>
    <xf numFmtId="0" fontId="27" fillId="0" borderId="0" xfId="0" applyFont="1"/>
    <xf numFmtId="0" fontId="18" fillId="0" borderId="0" xfId="32" applyFont="1" applyAlignment="1"/>
    <xf numFmtId="49" fontId="12" fillId="2" borderId="0" xfId="0" applyNumberFormat="1" applyFont="1" applyFill="1" applyBorder="1" applyAlignment="1" applyProtection="1">
      <alignment horizontal="left" vertical="center"/>
    </xf>
    <xf numFmtId="0" fontId="9" fillId="0" borderId="0" xfId="32" applyFont="1"/>
    <xf numFmtId="10" fontId="13" fillId="0" borderId="0" xfId="0" applyNumberFormat="1" applyFont="1"/>
    <xf numFmtId="10" fontId="12" fillId="0" borderId="0" xfId="0" applyNumberFormat="1" applyFont="1"/>
    <xf numFmtId="14" fontId="13" fillId="0" borderId="0" xfId="0" applyNumberFormat="1" applyFont="1"/>
    <xf numFmtId="166" fontId="0" fillId="0" borderId="0" xfId="0" applyNumberFormat="1"/>
    <xf numFmtId="0" fontId="15" fillId="0" borderId="0" xfId="0" applyFont="1" applyFill="1"/>
    <xf numFmtId="1" fontId="13" fillId="0" borderId="0" xfId="1" applyNumberFormat="1" applyFont="1" applyAlignment="1">
      <alignment horizontal="right"/>
    </xf>
    <xf numFmtId="1" fontId="13" fillId="0" borderId="0" xfId="1" applyNumberFormat="1" applyFont="1" applyFill="1" applyAlignment="1">
      <alignment horizontal="right"/>
    </xf>
    <xf numFmtId="1" fontId="12" fillId="0" borderId="0" xfId="1" applyNumberFormat="1" applyFont="1" applyFill="1" applyAlignment="1">
      <alignment horizontal="right"/>
    </xf>
    <xf numFmtId="168" fontId="0" fillId="0" borderId="0" xfId="0" applyNumberFormat="1"/>
    <xf numFmtId="0" fontId="12" fillId="0" borderId="0" xfId="14" applyFont="1" applyFill="1"/>
    <xf numFmtId="166" fontId="13" fillId="0" borderId="0" xfId="0" applyNumberFormat="1" applyFont="1" applyAlignment="1">
      <alignment horizontal="center"/>
    </xf>
    <xf numFmtId="164" fontId="13" fillId="0" borderId="0" xfId="1" applyNumberFormat="1" applyFont="1" applyFill="1" applyAlignment="1">
      <alignment horizontal="center"/>
    </xf>
    <xf numFmtId="0" fontId="11" fillId="0" borderId="1" xfId="15" applyFont="1" applyBorder="1" applyAlignment="1"/>
    <xf numFmtId="0" fontId="11" fillId="0" borderId="0" xfId="15" applyFont="1" applyBorder="1" applyAlignment="1"/>
    <xf numFmtId="0" fontId="9" fillId="0" borderId="0" xfId="0" applyFont="1"/>
    <xf numFmtId="9" fontId="13" fillId="0" borderId="0" xfId="1" applyFont="1"/>
    <xf numFmtId="9" fontId="12" fillId="0" borderId="0" xfId="1" applyFont="1"/>
    <xf numFmtId="166" fontId="12" fillId="0" borderId="0" xfId="1" applyNumberFormat="1" applyFont="1" applyFill="1" applyAlignment="1">
      <alignment horizontal="right"/>
    </xf>
    <xf numFmtId="165" fontId="13" fillId="0" borderId="0" xfId="1" applyNumberFormat="1" applyFont="1" applyFill="1" applyAlignment="1">
      <alignment horizontal="right"/>
    </xf>
    <xf numFmtId="166" fontId="12" fillId="0" borderId="0" xfId="0" applyNumberFormat="1" applyFont="1"/>
    <xf numFmtId="9" fontId="13" fillId="0" borderId="0" xfId="1" applyNumberFormat="1" applyFont="1"/>
    <xf numFmtId="0" fontId="29" fillId="0" borderId="0" xfId="0" applyFont="1"/>
    <xf numFmtId="9" fontId="13" fillId="2" borderId="0" xfId="1" applyFont="1" applyFill="1" applyBorder="1" applyAlignment="1" applyProtection="1">
      <alignment horizontal="right" vertical="center"/>
    </xf>
    <xf numFmtId="9" fontId="13" fillId="0" borderId="0" xfId="1" applyFont="1" applyBorder="1"/>
    <xf numFmtId="0" fontId="12" fillId="0" borderId="0" xfId="0" applyFont="1" applyAlignment="1">
      <alignment horizontal="left" vertical="center"/>
    </xf>
    <xf numFmtId="0" fontId="9" fillId="0" borderId="0" xfId="32" applyFont="1" applyFill="1"/>
    <xf numFmtId="9" fontId="13" fillId="0" borderId="0" xfId="1" applyFont="1" applyFill="1"/>
    <xf numFmtId="9" fontId="12" fillId="0" borderId="0" xfId="1" applyFont="1" applyFill="1"/>
    <xf numFmtId="167" fontId="13" fillId="0" borderId="0" xfId="0" applyNumberFormat="1" applyFont="1"/>
    <xf numFmtId="0" fontId="11" fillId="0" borderId="1" xfId="15" applyFont="1" applyBorder="1" applyAlignment="1">
      <alignment horizontal="center"/>
    </xf>
    <xf numFmtId="0" fontId="11" fillId="0" borderId="1" xfId="15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4" fillId="0" borderId="0" xfId="0" applyNumberFormat="1" applyFont="1"/>
    <xf numFmtId="0" fontId="13" fillId="0" borderId="0" xfId="0" applyFont="1" applyAlignment="1">
      <alignment horizontal="right"/>
    </xf>
    <xf numFmtId="1" fontId="12" fillId="0" borderId="0" xfId="0" applyNumberFormat="1" applyFont="1" applyAlignment="1">
      <alignment horizontal="center" vertical="center"/>
    </xf>
    <xf numFmtId="10" fontId="13" fillId="0" borderId="0" xfId="1" applyNumberFormat="1" applyFont="1"/>
    <xf numFmtId="10" fontId="12" fillId="0" borderId="0" xfId="1" applyNumberFormat="1" applyFont="1"/>
    <xf numFmtId="0" fontId="12" fillId="0" borderId="0" xfId="0" applyFont="1" applyFill="1" applyBorder="1"/>
    <xf numFmtId="166" fontId="12" fillId="0" borderId="0" xfId="0" applyNumberFormat="1" applyFont="1" applyAlignment="1">
      <alignment horizontal="center" vertical="center"/>
    </xf>
    <xf numFmtId="0" fontId="11" fillId="0" borderId="1" xfId="15" applyFont="1" applyBorder="1" applyAlignment="1">
      <alignment horizontal="center"/>
    </xf>
    <xf numFmtId="164" fontId="0" fillId="0" borderId="0" xfId="1" applyNumberFormat="1" applyFont="1"/>
    <xf numFmtId="0" fontId="12" fillId="0" borderId="0" xfId="14" applyFont="1" applyFill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Fill="1"/>
    <xf numFmtId="9" fontId="14" fillId="0" borderId="0" xfId="1" applyFont="1"/>
    <xf numFmtId="0" fontId="13" fillId="0" borderId="0" xfId="32" applyFont="1" applyFill="1" applyAlignment="1"/>
    <xf numFmtId="0" fontId="13" fillId="0" borderId="0" xfId="21" applyFont="1" applyFill="1" applyAlignment="1"/>
    <xf numFmtId="168" fontId="12" fillId="0" borderId="0" xfId="1" applyNumberFormat="1" applyFont="1"/>
    <xf numFmtId="0" fontId="11" fillId="0" borderId="1" xfId="15" applyFont="1" applyBorder="1" applyAlignment="1">
      <alignment horizontal="center"/>
    </xf>
    <xf numFmtId="0" fontId="13" fillId="0" borderId="0" xfId="0" applyFont="1" applyAlignment="1">
      <alignment horizontal="center"/>
    </xf>
    <xf numFmtId="10" fontId="0" fillId="0" borderId="0" xfId="1" applyNumberFormat="1" applyFont="1"/>
    <xf numFmtId="9" fontId="0" fillId="0" borderId="0" xfId="1" applyFont="1"/>
    <xf numFmtId="0" fontId="13" fillId="0" borderId="0" xfId="1" applyNumberFormat="1" applyFont="1"/>
    <xf numFmtId="0" fontId="14" fillId="0" borderId="0" xfId="1" applyNumberFormat="1" applyFont="1"/>
    <xf numFmtId="0" fontId="0" fillId="0" borderId="0" xfId="0" applyNumberFormat="1"/>
    <xf numFmtId="0" fontId="9" fillId="2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12" fillId="0" borderId="0" xfId="1" applyNumberFormat="1" applyFont="1"/>
    <xf numFmtId="3" fontId="12" fillId="0" borderId="0" xfId="1" applyNumberFormat="1" applyFont="1" applyFill="1" applyAlignment="1">
      <alignment horizontal="right"/>
    </xf>
    <xf numFmtId="1" fontId="13" fillId="0" borderId="0" xfId="0" applyNumberFormat="1" applyFont="1" applyFill="1"/>
    <xf numFmtId="1" fontId="12" fillId="0" borderId="0" xfId="0" applyNumberFormat="1" applyFont="1" applyFill="1"/>
    <xf numFmtId="166" fontId="13" fillId="0" borderId="0" xfId="0" applyNumberFormat="1" applyFont="1" applyFill="1" applyAlignment="1">
      <alignment horizontal="center"/>
    </xf>
    <xf numFmtId="166" fontId="12" fillId="0" borderId="0" xfId="0" applyNumberFormat="1" applyFont="1" applyFill="1" applyAlignment="1">
      <alignment horizontal="center" vertical="center"/>
    </xf>
    <xf numFmtId="166" fontId="13" fillId="0" borderId="0" xfId="0" applyNumberFormat="1" applyFont="1" applyFill="1"/>
    <xf numFmtId="166" fontId="13" fillId="0" borderId="0" xfId="1" applyNumberFormat="1" applyFont="1" applyFill="1" applyAlignment="1">
      <alignment horizontal="right"/>
    </xf>
    <xf numFmtId="166" fontId="12" fillId="0" borderId="0" xfId="0" applyNumberFormat="1" applyFont="1" applyFill="1"/>
    <xf numFmtId="167" fontId="13" fillId="0" borderId="0" xfId="0" applyNumberFormat="1" applyFont="1" applyFill="1"/>
    <xf numFmtId="168" fontId="13" fillId="0" borderId="0" xfId="0" applyNumberFormat="1" applyFont="1" applyFill="1"/>
    <xf numFmtId="165" fontId="12" fillId="0" borderId="0" xfId="1" applyNumberFormat="1" applyFont="1" applyFill="1" applyAlignment="1">
      <alignment horizontal="right"/>
    </xf>
    <xf numFmtId="9" fontId="13" fillId="0" borderId="0" xfId="1" applyNumberFormat="1" applyFont="1" applyFill="1"/>
    <xf numFmtId="9" fontId="12" fillId="0" borderId="0" xfId="1" applyNumberFormat="1" applyFont="1" applyFill="1"/>
    <xf numFmtId="164" fontId="12" fillId="0" borderId="0" xfId="1" applyNumberFormat="1" applyFont="1" applyFill="1"/>
    <xf numFmtId="0" fontId="11" fillId="0" borderId="1" xfId="15" applyFont="1" applyBorder="1" applyAlignment="1">
      <alignment horizontal="center"/>
    </xf>
    <xf numFmtId="0" fontId="11" fillId="0" borderId="1" xfId="15" applyFont="1" applyBorder="1" applyAlignment="1">
      <alignment horizontal="left"/>
    </xf>
    <xf numFmtId="0" fontId="12" fillId="2" borderId="0" xfId="16" applyFont="1" applyFill="1" applyAlignment="1"/>
    <xf numFmtId="0" fontId="0" fillId="0" borderId="0" xfId="0" applyAlignment="1"/>
    <xf numFmtId="0" fontId="13" fillId="0" borderId="0" xfId="0" applyFont="1" applyAlignment="1"/>
    <xf numFmtId="0" fontId="12" fillId="2" borderId="0" xfId="14" applyFont="1" applyFill="1" applyBorder="1"/>
    <xf numFmtId="0" fontId="19" fillId="0" borderId="0" xfId="0" applyFont="1" applyBorder="1" applyAlignment="1">
      <alignment horizontal="left" vertical="center"/>
    </xf>
    <xf numFmtId="0" fontId="12" fillId="0" borderId="0" xfId="14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1" xfId="15" applyFont="1" applyBorder="1" applyAlignment="1">
      <alignment horizontal="left"/>
    </xf>
    <xf numFmtId="0" fontId="13" fillId="0" borderId="0" xfId="0" applyFont="1" applyAlignment="1">
      <alignment horizontal="center"/>
    </xf>
    <xf numFmtId="0" fontId="18" fillId="0" borderId="0" xfId="34" applyFont="1" applyFill="1"/>
    <xf numFmtId="0" fontId="13" fillId="0" borderId="0" xfId="24" applyFont="1" applyFill="1"/>
    <xf numFmtId="0" fontId="11" fillId="0" borderId="1" xfId="15" applyFont="1" applyFill="1" applyBorder="1" applyAlignment="1">
      <alignment horizontal="left"/>
    </xf>
    <xf numFmtId="0" fontId="18" fillId="0" borderId="0" xfId="34" applyFont="1"/>
    <xf numFmtId="0" fontId="13" fillId="0" borderId="0" xfId="24" applyFont="1"/>
    <xf numFmtId="0" fontId="13" fillId="0" borderId="0" xfId="24" applyFont="1" applyAlignment="1">
      <alignment wrapText="1"/>
    </xf>
    <xf numFmtId="0" fontId="16" fillId="0" borderId="0" xfId="24" applyFont="1"/>
    <xf numFmtId="0" fontId="12" fillId="0" borderId="0" xfId="24" applyFont="1"/>
    <xf numFmtId="166" fontId="13" fillId="0" borderId="0" xfId="24" applyNumberFormat="1" applyFont="1"/>
    <xf numFmtId="0" fontId="33" fillId="0" borderId="0" xfId="23" applyFont="1" applyFill="1"/>
    <xf numFmtId="49" fontId="34" fillId="0" borderId="0" xfId="23" applyNumberFormat="1" applyFont="1" applyFill="1" applyBorder="1" applyAlignment="1">
      <alignment horizontal="center" vertical="center"/>
    </xf>
    <xf numFmtId="0" fontId="17" fillId="0" borderId="0" xfId="23" applyFont="1" applyFill="1"/>
    <xf numFmtId="0" fontId="17" fillId="0" borderId="0" xfId="23" applyFont="1" applyFill="1" applyAlignment="1">
      <alignment horizontal="right"/>
    </xf>
    <xf numFmtId="166" fontId="17" fillId="0" borderId="0" xfId="23" applyNumberFormat="1" applyFont="1" applyFill="1"/>
    <xf numFmtId="0" fontId="33" fillId="0" borderId="0" xfId="23" applyFont="1" applyFill="1" applyAlignment="1">
      <alignment horizontal="center"/>
    </xf>
    <xf numFmtId="0" fontId="35" fillId="0" borderId="0" xfId="18" applyFont="1" applyAlignment="1">
      <alignment vertical="top" wrapText="1" shrinkToFit="1"/>
    </xf>
    <xf numFmtId="0" fontId="12" fillId="0" borderId="0" xfId="18" applyFont="1" applyAlignment="1">
      <alignment vertical="top" wrapText="1" shrinkToFit="1"/>
    </xf>
    <xf numFmtId="49" fontId="29" fillId="0" borderId="0" xfId="23" applyNumberFormat="1" applyFont="1" applyFill="1" applyBorder="1" applyAlignment="1">
      <alignment horizontal="center" vertical="center"/>
    </xf>
    <xf numFmtId="0" fontId="33" fillId="0" borderId="0" xfId="23" applyFont="1" applyFill="1" applyBorder="1"/>
    <xf numFmtId="0" fontId="12" fillId="0" borderId="0" xfId="23" applyFont="1" applyFill="1" applyBorder="1"/>
    <xf numFmtId="0" fontId="12" fillId="0" borderId="0" xfId="23" applyFont="1" applyFill="1" applyBorder="1" applyAlignment="1">
      <alignment horizontal="left"/>
    </xf>
    <xf numFmtId="166" fontId="29" fillId="0" borderId="0" xfId="23" applyNumberFormat="1" applyFont="1" applyFill="1" applyBorder="1" applyAlignment="1">
      <alignment horizontal="center"/>
    </xf>
    <xf numFmtId="9" fontId="29" fillId="0" borderId="0" xfId="1" applyFont="1" applyFill="1" applyBorder="1" applyAlignment="1">
      <alignment horizontal="center"/>
    </xf>
    <xf numFmtId="0" fontId="36" fillId="0" borderId="0" xfId="23" applyFont="1" applyFill="1"/>
    <xf numFmtId="0" fontId="37" fillId="0" borderId="0" xfId="23" applyFont="1" applyFill="1"/>
    <xf numFmtId="165" fontId="38" fillId="0" borderId="0" xfId="23" applyNumberFormat="1" applyFont="1" applyFill="1" applyBorder="1" applyAlignment="1">
      <alignment horizontal="center" vertical="center"/>
    </xf>
    <xf numFmtId="3" fontId="39" fillId="0" borderId="0" xfId="23" applyNumberFormat="1" applyFont="1" applyFill="1" applyBorder="1" applyAlignment="1">
      <alignment horizontal="center" vertical="center"/>
    </xf>
    <xf numFmtId="165" fontId="39" fillId="0" borderId="0" xfId="23" applyNumberFormat="1" applyFont="1" applyFill="1" applyBorder="1" applyAlignment="1">
      <alignment horizontal="center" vertical="center"/>
    </xf>
    <xf numFmtId="0" fontId="40" fillId="0" borderId="0" xfId="23" applyFont="1" applyFill="1" applyBorder="1" applyAlignment="1">
      <alignment horizontal="center"/>
    </xf>
    <xf numFmtId="0" fontId="33" fillId="0" borderId="0" xfId="23" applyFont="1" applyFill="1" applyBorder="1" applyAlignment="1">
      <alignment horizontal="center"/>
    </xf>
    <xf numFmtId="0" fontId="40" fillId="0" borderId="0" xfId="23" applyFont="1" applyFill="1" applyAlignment="1">
      <alignment horizontal="center"/>
    </xf>
    <xf numFmtId="0" fontId="12" fillId="0" borderId="0" xfId="36" applyFont="1" applyAlignment="1">
      <alignment horizontal="center" vertical="center"/>
    </xf>
    <xf numFmtId="0" fontId="11" fillId="0" borderId="1" xfId="12" applyFont="1" applyBorder="1" applyAlignment="1">
      <alignment horizontal="left"/>
    </xf>
    <xf numFmtId="0" fontId="13" fillId="0" borderId="0" xfId="24" applyFont="1" applyAlignment="1">
      <alignment horizontal="left"/>
    </xf>
    <xf numFmtId="0" fontId="13" fillId="0" borderId="0" xfId="35" applyFont="1" applyAlignment="1">
      <alignment horizontal="left"/>
    </xf>
    <xf numFmtId="1" fontId="13" fillId="0" borderId="0" xfId="24" applyNumberFormat="1" applyFont="1" applyFill="1"/>
    <xf numFmtId="0" fontId="34" fillId="0" borderId="0" xfId="37" applyFont="1"/>
    <xf numFmtId="0" fontId="29" fillId="0" borderId="0" xfId="37" applyFont="1"/>
    <xf numFmtId="1" fontId="34" fillId="0" borderId="0" xfId="37" applyNumberFormat="1" applyFont="1" applyFill="1"/>
    <xf numFmtId="0" fontId="34" fillId="0" borderId="0" xfId="37" applyFont="1" applyFill="1"/>
    <xf numFmtId="0" fontId="34" fillId="0" borderId="0" xfId="37" applyFont="1" applyFill="1" applyBorder="1"/>
    <xf numFmtId="0" fontId="41" fillId="0" borderId="0" xfId="37" applyFont="1"/>
    <xf numFmtId="0" fontId="42" fillId="0" borderId="0" xfId="37" applyFont="1" applyBorder="1"/>
    <xf numFmtId="166" fontId="39" fillId="0" borderId="0" xfId="23" applyNumberFormat="1" applyFont="1" applyFill="1" applyAlignment="1">
      <alignment horizontal="center"/>
    </xf>
    <xf numFmtId="1" fontId="39" fillId="0" borderId="0" xfId="23" applyNumberFormat="1" applyFont="1" applyFill="1" applyAlignment="1">
      <alignment horizontal="center"/>
    </xf>
    <xf numFmtId="0" fontId="41" fillId="0" borderId="0" xfId="37" applyFont="1" applyFill="1"/>
    <xf numFmtId="0" fontId="41" fillId="0" borderId="0" xfId="37" applyFont="1" applyFill="1" applyBorder="1"/>
    <xf numFmtId="0" fontId="43" fillId="0" borderId="0" xfId="37" applyFont="1"/>
    <xf numFmtId="0" fontId="32" fillId="0" borderId="0" xfId="37" applyFont="1"/>
    <xf numFmtId="0" fontId="12" fillId="0" borderId="0" xfId="37" applyFont="1" applyBorder="1" applyAlignment="1">
      <alignment horizontal="center"/>
    </xf>
    <xf numFmtId="49" fontId="29" fillId="0" borderId="0" xfId="37" applyNumberFormat="1" applyFont="1" applyFill="1" applyBorder="1" applyAlignment="1">
      <alignment horizontal="center" vertical="center"/>
    </xf>
    <xf numFmtId="0" fontId="44" fillId="0" borderId="0" xfId="37" applyFont="1" applyAlignment="1">
      <alignment horizontal="center"/>
    </xf>
    <xf numFmtId="0" fontId="43" fillId="0" borderId="0" xfId="37" applyFont="1" applyAlignment="1"/>
    <xf numFmtId="0" fontId="43" fillId="0" borderId="0" xfId="37" applyFont="1" applyFill="1" applyAlignment="1"/>
    <xf numFmtId="0" fontId="43" fillId="0" borderId="0" xfId="37" applyFont="1" applyFill="1" applyBorder="1" applyAlignment="1"/>
    <xf numFmtId="0" fontId="44" fillId="0" borderId="0" xfId="37" applyFont="1" applyFill="1" applyBorder="1" applyAlignment="1">
      <alignment horizontal="center"/>
    </xf>
    <xf numFmtId="0" fontId="43" fillId="0" borderId="0" xfId="37" applyFont="1" applyFill="1" applyBorder="1"/>
    <xf numFmtId="0" fontId="12" fillId="0" borderId="0" xfId="37" applyFont="1" applyBorder="1" applyAlignment="1">
      <alignment horizontal="left"/>
    </xf>
    <xf numFmtId="1" fontId="29" fillId="0" borderId="0" xfId="31" applyNumberFormat="1" applyFont="1" applyBorder="1" applyAlignment="1">
      <alignment horizontal="center"/>
    </xf>
    <xf numFmtId="1" fontId="12" fillId="0" borderId="0" xfId="31" applyNumberFormat="1" applyFont="1" applyBorder="1" applyAlignment="1">
      <alignment horizontal="center"/>
    </xf>
    <xf numFmtId="1" fontId="12" fillId="0" borderId="0" xfId="31" applyNumberFormat="1" applyFont="1" applyFill="1" applyBorder="1" applyAlignment="1">
      <alignment horizontal="center"/>
    </xf>
    <xf numFmtId="1" fontId="29" fillId="0" borderId="0" xfId="31" applyNumberFormat="1" applyFont="1" applyFill="1" applyBorder="1" applyAlignment="1">
      <alignment horizontal="center"/>
    </xf>
    <xf numFmtId="0" fontId="22" fillId="0" borderId="0" xfId="37"/>
    <xf numFmtId="9" fontId="29" fillId="0" borderId="0" xfId="1" applyFont="1" applyAlignment="1">
      <alignment horizontal="center"/>
    </xf>
    <xf numFmtId="9" fontId="29" fillId="0" borderId="0" xfId="1" applyFont="1" applyFill="1" applyAlignment="1">
      <alignment horizontal="center"/>
    </xf>
    <xf numFmtId="0" fontId="22" fillId="0" borderId="0" xfId="37" applyFill="1"/>
    <xf numFmtId="0" fontId="22" fillId="0" borderId="0" xfId="37" applyFill="1" applyBorder="1"/>
    <xf numFmtId="9" fontId="29" fillId="0" borderId="0" xfId="1" applyFont="1"/>
    <xf numFmtId="9" fontId="22" fillId="0" borderId="0" xfId="1" applyFont="1" applyFill="1"/>
    <xf numFmtId="9" fontId="0" fillId="0" borderId="0" xfId="64" applyFont="1"/>
    <xf numFmtId="1" fontId="22" fillId="0" borderId="0" xfId="37" applyNumberFormat="1" applyFill="1"/>
    <xf numFmtId="1" fontId="22" fillId="0" borderId="0" xfId="37" applyNumberFormat="1"/>
    <xf numFmtId="0" fontId="13" fillId="0" borderId="0" xfId="24" applyFont="1" applyFill="1" applyAlignment="1">
      <alignment horizontal="left"/>
    </xf>
    <xf numFmtId="0" fontId="13" fillId="0" borderId="0" xfId="24" applyFont="1" applyFill="1" applyAlignment="1">
      <alignment wrapText="1"/>
    </xf>
    <xf numFmtId="0" fontId="13" fillId="0" borderId="0" xfId="35" applyFont="1" applyFill="1" applyAlignment="1">
      <alignment horizontal="left"/>
    </xf>
    <xf numFmtId="0" fontId="12" fillId="0" borderId="0" xfId="16" applyFont="1" applyFill="1"/>
    <xf numFmtId="0" fontId="19" fillId="0" borderId="0" xfId="0" applyFont="1" applyAlignment="1">
      <alignment vertical="center"/>
    </xf>
    <xf numFmtId="0" fontId="31" fillId="0" borderId="0" xfId="39" applyFont="1" applyFill="1" applyBorder="1"/>
    <xf numFmtId="0" fontId="29" fillId="0" borderId="0" xfId="39" applyFont="1" applyFill="1" applyBorder="1" applyAlignment="1">
      <alignment horizontal="left"/>
    </xf>
    <xf numFmtId="49" fontId="39" fillId="0" borderId="0" xfId="23" applyNumberFormat="1" applyFont="1" applyFill="1" applyAlignment="1">
      <alignment horizontal="center"/>
    </xf>
    <xf numFmtId="49" fontId="31" fillId="0" borderId="0" xfId="39" applyNumberFormat="1" applyFont="1" applyFill="1" applyBorder="1"/>
    <xf numFmtId="49" fontId="29" fillId="0" borderId="0" xfId="39" applyNumberFormat="1" applyFont="1" applyFill="1" applyBorder="1" applyAlignment="1">
      <alignment horizontal="left"/>
    </xf>
    <xf numFmtId="0" fontId="12" fillId="0" borderId="0" xfId="39" applyFont="1" applyFill="1" applyBorder="1" applyAlignment="1">
      <alignment horizontal="left" vertical="top" wrapText="1"/>
    </xf>
    <xf numFmtId="49" fontId="29" fillId="0" borderId="0" xfId="36" applyNumberFormat="1" applyFont="1"/>
    <xf numFmtId="1" fontId="31" fillId="0" borderId="0" xfId="39" applyNumberFormat="1" applyFont="1" applyFill="1" applyBorder="1"/>
    <xf numFmtId="1" fontId="29" fillId="0" borderId="0" xfId="39" applyNumberFormat="1" applyFont="1" applyFill="1" applyBorder="1" applyAlignment="1">
      <alignment horizontal="center"/>
    </xf>
    <xf numFmtId="0" fontId="29" fillId="0" borderId="0" xfId="39" applyFont="1" applyFill="1" applyBorder="1" applyAlignment="1">
      <alignment horizontal="center"/>
    </xf>
    <xf numFmtId="0" fontId="45" fillId="0" borderId="0" xfId="24" applyFont="1" applyFill="1"/>
    <xf numFmtId="0" fontId="13" fillId="0" borderId="0" xfId="65" applyFont="1"/>
    <xf numFmtId="0" fontId="18" fillId="0" borderId="0" xfId="66" applyFont="1" applyFill="1"/>
    <xf numFmtId="49" fontId="13" fillId="0" borderId="0" xfId="65" applyNumberFormat="1" applyFont="1" applyAlignment="1">
      <alignment horizontal="center"/>
    </xf>
    <xf numFmtId="0" fontId="11" fillId="0" borderId="0" xfId="50" applyFont="1" applyBorder="1" applyAlignment="1">
      <alignment horizontal="center"/>
    </xf>
    <xf numFmtId="0" fontId="13" fillId="0" borderId="0" xfId="65" applyFont="1" applyAlignment="1">
      <alignment horizontal="center"/>
    </xf>
    <xf numFmtId="0" fontId="13" fillId="0" borderId="0" xfId="65" applyFont="1" applyFill="1" applyAlignment="1">
      <alignment horizontal="center"/>
    </xf>
    <xf numFmtId="0" fontId="31" fillId="0" borderId="0" xfId="23" applyFont="1"/>
    <xf numFmtId="0" fontId="13" fillId="0" borderId="0" xfId="65" applyFont="1" applyAlignment="1">
      <alignment vertical="top"/>
    </xf>
    <xf numFmtId="0" fontId="16" fillId="0" borderId="0" xfId="65" applyFont="1" applyAlignment="1">
      <alignment vertical="top"/>
    </xf>
    <xf numFmtId="49" fontId="13" fillId="0" borderId="0" xfId="65" applyNumberFormat="1" applyFont="1" applyFill="1" applyAlignment="1">
      <alignment horizontal="center" vertical="top"/>
    </xf>
    <xf numFmtId="0" fontId="29" fillId="0" borderId="0" xfId="65" applyFont="1" applyFill="1" applyAlignment="1">
      <alignment horizontal="center" vertical="top" wrapText="1"/>
    </xf>
    <xf numFmtId="0" fontId="13" fillId="0" borderId="0" xfId="65" applyFont="1" applyFill="1" applyAlignment="1">
      <alignment horizontal="center" vertical="top" wrapText="1"/>
    </xf>
    <xf numFmtId="166" fontId="13" fillId="0" borderId="0" xfId="65" applyNumberFormat="1" applyFont="1" applyFill="1" applyAlignment="1">
      <alignment horizontal="center"/>
    </xf>
    <xf numFmtId="166" fontId="13" fillId="0" borderId="0" xfId="65" applyNumberFormat="1" applyFont="1"/>
    <xf numFmtId="4" fontId="13" fillId="0" borderId="0" xfId="65" applyNumberFormat="1" applyFont="1"/>
    <xf numFmtId="166" fontId="13" fillId="0" borderId="0" xfId="31" applyNumberFormat="1" applyFont="1" applyAlignment="1">
      <alignment horizontal="center"/>
    </xf>
    <xf numFmtId="166" fontId="13" fillId="0" borderId="0" xfId="65" applyNumberFormat="1" applyFont="1" applyAlignment="1">
      <alignment horizontal="center"/>
    </xf>
    <xf numFmtId="9" fontId="13" fillId="0" borderId="0" xfId="31" applyNumberFormat="1" applyFont="1" applyAlignment="1">
      <alignment horizontal="center"/>
    </xf>
    <xf numFmtId="0" fontId="18" fillId="0" borderId="0" xfId="22" applyFont="1" applyFill="1" applyBorder="1"/>
    <xf numFmtId="0" fontId="13" fillId="0" borderId="0" xfId="24" applyFont="1" applyFill="1" applyBorder="1"/>
    <xf numFmtId="0" fontId="11" fillId="0" borderId="0" xfId="15" applyFont="1" applyFill="1" applyBorder="1" applyAlignment="1">
      <alignment horizontal="left"/>
    </xf>
    <xf numFmtId="0" fontId="12" fillId="0" borderId="0" xfId="24" applyFont="1" applyFill="1" applyBorder="1" applyAlignment="1">
      <alignment horizontal="center"/>
    </xf>
    <xf numFmtId="0" fontId="13" fillId="0" borderId="0" xfId="24" applyFont="1" applyFill="1" applyBorder="1" applyAlignment="1">
      <alignment horizontal="center"/>
    </xf>
    <xf numFmtId="0" fontId="13" fillId="0" borderId="0" xfId="24" applyFont="1" applyFill="1" applyBorder="1" applyAlignment="1">
      <alignment wrapText="1"/>
    </xf>
    <xf numFmtId="0" fontId="13" fillId="0" borderId="0" xfId="24" applyFont="1" applyFill="1" applyBorder="1" applyAlignment="1">
      <alignment horizontal="left"/>
    </xf>
    <xf numFmtId="0" fontId="13" fillId="0" borderId="0" xfId="24" applyFont="1" applyBorder="1"/>
    <xf numFmtId="0" fontId="13" fillId="0" borderId="0" xfId="24" applyFont="1" applyBorder="1" applyAlignment="1">
      <alignment wrapText="1"/>
    </xf>
    <xf numFmtId="0" fontId="13" fillId="0" borderId="0" xfId="26" applyFont="1" applyBorder="1" applyAlignment="1">
      <alignment horizontal="left"/>
    </xf>
    <xf numFmtId="0" fontId="12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left"/>
    </xf>
    <xf numFmtId="0" fontId="12" fillId="2" borderId="0" xfId="16" applyFont="1" applyFill="1" applyBorder="1"/>
    <xf numFmtId="165" fontId="13" fillId="0" borderId="0" xfId="24" applyNumberFormat="1" applyFont="1" applyBorder="1" applyAlignment="1">
      <alignment horizontal="center"/>
    </xf>
    <xf numFmtId="49" fontId="47" fillId="0" borderId="0" xfId="39" applyNumberFormat="1" applyFont="1" applyFill="1" applyBorder="1" applyAlignment="1" applyProtection="1">
      <alignment horizontal="center" vertical="center"/>
    </xf>
    <xf numFmtId="49" fontId="47" fillId="0" borderId="0" xfId="39" applyNumberFormat="1" applyFont="1" applyFill="1" applyBorder="1" applyAlignment="1" applyProtection="1">
      <alignment horizontal="left" vertical="center"/>
    </xf>
    <xf numFmtId="165" fontId="47" fillId="0" borderId="0" xfId="39" applyNumberFormat="1" applyFont="1" applyFill="1" applyBorder="1" applyAlignment="1" applyProtection="1">
      <alignment horizontal="center" vertical="center"/>
    </xf>
    <xf numFmtId="165" fontId="47" fillId="0" borderId="0" xfId="23" applyNumberFormat="1" applyFont="1" applyFill="1" applyBorder="1" applyAlignment="1" applyProtection="1">
      <alignment horizontal="center" vertical="center" wrapText="1"/>
    </xf>
    <xf numFmtId="0" fontId="22" fillId="0" borderId="0" xfId="39" applyFill="1" applyBorder="1"/>
    <xf numFmtId="0" fontId="22" fillId="0" borderId="0" xfId="39" applyFill="1" applyBorder="1" applyAlignment="1">
      <alignment horizontal="center"/>
    </xf>
    <xf numFmtId="165" fontId="22" fillId="0" borderId="0" xfId="39" applyNumberFormat="1" applyFill="1" applyBorder="1" applyAlignment="1">
      <alignment horizontal="center"/>
    </xf>
    <xf numFmtId="165" fontId="22" fillId="0" borderId="0" xfId="39" applyNumberFormat="1" applyFill="1" applyBorder="1"/>
    <xf numFmtId="9" fontId="22" fillId="0" borderId="0" xfId="1" applyFont="1" applyFill="1" applyBorder="1"/>
    <xf numFmtId="0" fontId="48" fillId="0" borderId="0" xfId="39" applyFont="1" applyFill="1" applyBorder="1"/>
    <xf numFmtId="0" fontId="12" fillId="0" borderId="0" xfId="39" applyFont="1" applyBorder="1" applyAlignment="1">
      <alignment horizontal="center"/>
    </xf>
    <xf numFmtId="0" fontId="12" fillId="0" borderId="0" xfId="39" applyFont="1" applyBorder="1" applyAlignment="1"/>
    <xf numFmtId="0" fontId="29" fillId="0" borderId="0" xfId="39" applyFont="1" applyFill="1" applyBorder="1"/>
    <xf numFmtId="170" fontId="29" fillId="0" borderId="0" xfId="39" applyNumberFormat="1" applyFont="1" applyFill="1" applyBorder="1"/>
    <xf numFmtId="165" fontId="12" fillId="0" borderId="0" xfId="39" applyNumberFormat="1" applyFont="1" applyFill="1" applyBorder="1" applyAlignment="1">
      <alignment horizontal="center"/>
    </xf>
    <xf numFmtId="165" fontId="22" fillId="0" borderId="0" xfId="39" applyNumberFormat="1" applyFill="1" applyAlignment="1">
      <alignment horizontal="center"/>
    </xf>
    <xf numFmtId="49" fontId="49" fillId="0" borderId="0" xfId="39" applyNumberFormat="1" applyFont="1" applyFill="1" applyBorder="1" applyAlignment="1" applyProtection="1">
      <alignment horizontal="left" vertical="center"/>
    </xf>
    <xf numFmtId="165" fontId="49" fillId="0" borderId="0" xfId="39" applyNumberFormat="1" applyFont="1" applyFill="1" applyBorder="1" applyAlignment="1" applyProtection="1">
      <alignment horizontal="center" vertical="center"/>
    </xf>
    <xf numFmtId="0" fontId="12" fillId="0" borderId="0" xfId="39" applyFont="1" applyFill="1" applyBorder="1"/>
    <xf numFmtId="0" fontId="49" fillId="0" borderId="0" xfId="39" applyNumberFormat="1" applyFont="1" applyFill="1" applyBorder="1" applyAlignment="1" applyProtection="1">
      <alignment horizontal="center" vertical="center"/>
    </xf>
    <xf numFmtId="165" fontId="22" fillId="0" borderId="0" xfId="39" applyNumberFormat="1" applyFill="1" applyBorder="1" applyAlignment="1"/>
    <xf numFmtId="9" fontId="22" fillId="0" borderId="0" xfId="1" applyFont="1" applyFill="1" applyAlignment="1">
      <alignment horizontal="center"/>
    </xf>
    <xf numFmtId="9" fontId="12" fillId="0" borderId="0" xfId="31" applyFont="1" applyFill="1" applyBorder="1" applyAlignment="1">
      <alignment horizontal="center"/>
    </xf>
    <xf numFmtId="9" fontId="22" fillId="0" borderId="0" xfId="39" applyNumberFormat="1" applyFill="1" applyAlignment="1">
      <alignment horizontal="center"/>
    </xf>
    <xf numFmtId="0" fontId="12" fillId="0" borderId="0" xfId="39" applyFont="1" applyFill="1" applyBorder="1" applyAlignment="1">
      <alignment horizontal="center"/>
    </xf>
    <xf numFmtId="9" fontId="22" fillId="0" borderId="0" xfId="1" applyFont="1" applyFill="1" applyBorder="1" applyAlignment="1">
      <alignment horizontal="center"/>
    </xf>
    <xf numFmtId="0" fontId="22" fillId="0" borderId="0" xfId="39" applyFill="1" applyBorder="1" applyAlignment="1"/>
    <xf numFmtId="0" fontId="29" fillId="0" borderId="0" xfId="39" applyFont="1" applyBorder="1"/>
    <xf numFmtId="0" fontId="22" fillId="0" borderId="0" xfId="39" applyBorder="1" applyAlignment="1">
      <alignment horizontal="center"/>
    </xf>
    <xf numFmtId="0" fontId="50" fillId="0" borderId="0" xfId="39" applyFont="1" applyBorder="1" applyAlignment="1">
      <alignment horizontal="center"/>
    </xf>
    <xf numFmtId="165" fontId="50" fillId="0" borderId="0" xfId="39" applyNumberFormat="1" applyFont="1" applyBorder="1" applyAlignment="1">
      <alignment horizontal="center"/>
    </xf>
    <xf numFmtId="165" fontId="22" fillId="0" borderId="0" xfId="39" applyNumberFormat="1" applyBorder="1" applyAlignment="1">
      <alignment horizontal="center"/>
    </xf>
    <xf numFmtId="0" fontId="22" fillId="0" borderId="0" xfId="39" applyBorder="1"/>
    <xf numFmtId="165" fontId="29" fillId="0" borderId="0" xfId="39" applyNumberFormat="1" applyFont="1" applyFill="1" applyBorder="1" applyAlignment="1">
      <alignment horizontal="center"/>
    </xf>
    <xf numFmtId="0" fontId="51" fillId="0" borderId="0" xfId="39" applyFont="1" applyFill="1" applyBorder="1" applyAlignment="1">
      <alignment horizontal="center"/>
    </xf>
    <xf numFmtId="0" fontId="51" fillId="0" borderId="0" xfId="39" applyFont="1" applyFill="1" applyBorder="1" applyAlignment="1"/>
    <xf numFmtId="0" fontId="18" fillId="0" borderId="0" xfId="24" applyFont="1"/>
    <xf numFmtId="0" fontId="13" fillId="0" borderId="0" xfId="67" applyFont="1"/>
    <xf numFmtId="0" fontId="18" fillId="2" borderId="0" xfId="68" applyFont="1" applyFill="1"/>
    <xf numFmtId="0" fontId="13" fillId="0" borderId="0" xfId="67" applyFont="1" applyAlignment="1">
      <alignment horizontal="center"/>
    </xf>
    <xf numFmtId="0" fontId="13" fillId="0" borderId="0" xfId="67" applyFont="1" applyFill="1"/>
    <xf numFmtId="0" fontId="18" fillId="0" borderId="0" xfId="21" applyFont="1"/>
    <xf numFmtId="0" fontId="13" fillId="2" borderId="0" xfId="68" applyFont="1" applyFill="1"/>
    <xf numFmtId="0" fontId="12" fillId="0" borderId="0" xfId="21" applyFont="1"/>
    <xf numFmtId="166" fontId="13" fillId="0" borderId="0" xfId="67" applyNumberFormat="1" applyFont="1"/>
    <xf numFmtId="9" fontId="13" fillId="0" borderId="0" xfId="69" applyFont="1"/>
    <xf numFmtId="2" fontId="13" fillId="0" borderId="0" xfId="67" applyNumberFormat="1" applyFont="1" applyFill="1"/>
    <xf numFmtId="49" fontId="13" fillId="0" borderId="0" xfId="67" applyNumberFormat="1" applyFont="1"/>
    <xf numFmtId="49" fontId="13" fillId="0" borderId="0" xfId="67" applyNumberFormat="1" applyFont="1" applyAlignment="1">
      <alignment horizontal="center"/>
    </xf>
    <xf numFmtId="49" fontId="13" fillId="0" borderId="0" xfId="69" applyNumberFormat="1" applyFont="1" applyAlignment="1">
      <alignment horizontal="center"/>
    </xf>
    <xf numFmtId="49" fontId="13" fillId="0" borderId="0" xfId="67" applyNumberFormat="1" applyFont="1" applyFill="1" applyAlignment="1">
      <alignment horizontal="center"/>
    </xf>
    <xf numFmtId="164" fontId="13" fillId="0" borderId="0" xfId="69" applyNumberFormat="1" applyFont="1" applyFill="1" applyAlignment="1">
      <alignment horizontal="center"/>
    </xf>
    <xf numFmtId="164" fontId="13" fillId="0" borderId="0" xfId="70" applyNumberFormat="1" applyFont="1"/>
    <xf numFmtId="0" fontId="13" fillId="0" borderId="0" xfId="71" applyFont="1"/>
    <xf numFmtId="0" fontId="53" fillId="0" borderId="0" xfId="0" applyFont="1" applyAlignment="1">
      <alignment horizontal="center"/>
    </xf>
    <xf numFmtId="0" fontId="11" fillId="0" borderId="0" xfId="15" applyFont="1"/>
    <xf numFmtId="0" fontId="19" fillId="0" borderId="0" xfId="0" applyFont="1"/>
    <xf numFmtId="0" fontId="11" fillId="0" borderId="0" xfId="15" applyFont="1" applyAlignment="1">
      <alignment horizontal="right"/>
    </xf>
    <xf numFmtId="165" fontId="13" fillId="2" borderId="0" xfId="0" applyNumberFormat="1" applyFont="1" applyFill="1"/>
    <xf numFmtId="0" fontId="13" fillId="2" borderId="0" xfId="0" applyFont="1" applyFill="1" applyAlignment="1"/>
    <xf numFmtId="1" fontId="13" fillId="2" borderId="0" xfId="0" applyNumberFormat="1" applyFont="1" applyFill="1" applyAlignment="1"/>
    <xf numFmtId="3" fontId="13" fillId="2" borderId="0" xfId="0" applyNumberFormat="1" applyFont="1" applyFill="1"/>
    <xf numFmtId="0" fontId="53" fillId="2" borderId="0" xfId="0" applyFont="1" applyFill="1"/>
    <xf numFmtId="1" fontId="13" fillId="2" borderId="0" xfId="0" applyNumberFormat="1" applyFont="1" applyFill="1"/>
    <xf numFmtId="0" fontId="11" fillId="0" borderId="1" xfId="73" applyFont="1" applyBorder="1" applyAlignment="1">
      <alignment horizontal="left"/>
    </xf>
    <xf numFmtId="0" fontId="11" fillId="0" borderId="0" xfId="73" applyFont="1" applyBorder="1" applyAlignment="1">
      <alignment horizontal="center"/>
    </xf>
    <xf numFmtId="0" fontId="3" fillId="2" borderId="0" xfId="51" applyFill="1"/>
    <xf numFmtId="0" fontId="44" fillId="2" borderId="0" xfId="0" applyFont="1" applyFill="1"/>
    <xf numFmtId="0" fontId="12" fillId="2" borderId="0" xfId="51" applyFont="1" applyFill="1"/>
    <xf numFmtId="49" fontId="13" fillId="2" borderId="0" xfId="0" applyNumberFormat="1" applyFont="1" applyFill="1"/>
    <xf numFmtId="9" fontId="3" fillId="2" borderId="0" xfId="1" applyFont="1" applyFill="1"/>
    <xf numFmtId="3" fontId="12" fillId="0" borderId="0" xfId="0" applyNumberFormat="1" applyFont="1"/>
    <xf numFmtId="165" fontId="3" fillId="2" borderId="0" xfId="51" applyNumberFormat="1" applyFill="1"/>
    <xf numFmtId="171" fontId="3" fillId="2" borderId="0" xfId="51" applyNumberFormat="1" applyFill="1"/>
    <xf numFmtId="170" fontId="3" fillId="2" borderId="0" xfId="1" applyNumberFormat="1" applyFont="1" applyFill="1"/>
    <xf numFmtId="2" fontId="13" fillId="0" borderId="0" xfId="1" applyNumberFormat="1" applyFont="1" applyFill="1" applyBorder="1"/>
    <xf numFmtId="164" fontId="13" fillId="0" borderId="0" xfId="1" applyNumberFormat="1" applyFont="1" applyFill="1" applyBorder="1"/>
    <xf numFmtId="10" fontId="13" fillId="0" borderId="0" xfId="1" applyNumberFormat="1" applyFont="1" applyFill="1" applyBorder="1"/>
    <xf numFmtId="2" fontId="3" fillId="2" borderId="0" xfId="1" applyNumberFormat="1" applyFont="1" applyFill="1"/>
    <xf numFmtId="172" fontId="13" fillId="0" borderId="0" xfId="1" applyNumberFormat="1" applyFont="1" applyFill="1" applyBorder="1"/>
    <xf numFmtId="164" fontId="3" fillId="2" borderId="0" xfId="1" applyNumberFormat="1" applyFont="1" applyFill="1"/>
    <xf numFmtId="10" fontId="3" fillId="2" borderId="0" xfId="51" applyNumberFormat="1" applyFill="1"/>
    <xf numFmtId="4" fontId="3" fillId="2" borderId="0" xfId="51" applyNumberFormat="1" applyFill="1"/>
    <xf numFmtId="168" fontId="3" fillId="2" borderId="0" xfId="51" applyNumberFormat="1" applyFill="1"/>
    <xf numFmtId="0" fontId="0" fillId="2" borderId="0" xfId="0" applyFill="1"/>
    <xf numFmtId="0" fontId="11" fillId="0" borderId="1" xfId="73" applyFont="1" applyBorder="1" applyAlignment="1">
      <alignment horizontal="center"/>
    </xf>
    <xf numFmtId="0" fontId="12" fillId="0" borderId="0" xfId="16" applyFont="1"/>
    <xf numFmtId="14" fontId="13" fillId="0" borderId="0" xfId="0" applyNumberFormat="1" applyFont="1" applyFill="1"/>
    <xf numFmtId="14" fontId="0" fillId="2" borderId="0" xfId="0" applyNumberFormat="1" applyFill="1"/>
    <xf numFmtId="166" fontId="13" fillId="2" borderId="0" xfId="0" applyNumberFormat="1" applyFont="1" applyFill="1"/>
    <xf numFmtId="166" fontId="12" fillId="2" borderId="0" xfId="0" applyNumberFormat="1" applyFont="1" applyFill="1"/>
    <xf numFmtId="166" fontId="0" fillId="2" borderId="0" xfId="0" applyNumberFormat="1" applyFill="1"/>
    <xf numFmtId="166" fontId="32" fillId="2" borderId="0" xfId="0" applyNumberFormat="1" applyFont="1" applyFill="1"/>
    <xf numFmtId="9" fontId="0" fillId="0" borderId="0" xfId="0" applyNumberFormat="1"/>
    <xf numFmtId="9" fontId="0" fillId="2" borderId="0" xfId="0" applyNumberFormat="1" applyFill="1"/>
    <xf numFmtId="9" fontId="0" fillId="2" borderId="0" xfId="1" applyFont="1" applyFill="1"/>
    <xf numFmtId="0" fontId="32" fillId="2" borderId="0" xfId="0" applyFont="1" applyFill="1"/>
    <xf numFmtId="164" fontId="32" fillId="2" borderId="0" xfId="1" applyNumberFormat="1" applyFont="1" applyFill="1"/>
    <xf numFmtId="49" fontId="0" fillId="2" borderId="0" xfId="0" applyNumberFormat="1" applyFill="1"/>
    <xf numFmtId="0" fontId="15" fillId="2" borderId="0" xfId="0" applyFont="1" applyFill="1"/>
    <xf numFmtId="49" fontId="12" fillId="2" borderId="0" xfId="41" applyNumberFormat="1" applyFont="1" applyFill="1"/>
    <xf numFmtId="9" fontId="13" fillId="2" borderId="0" xfId="1" applyNumberFormat="1" applyFont="1" applyFill="1" applyProtection="1"/>
    <xf numFmtId="49" fontId="3" fillId="2" borderId="0" xfId="41" applyNumberFormat="1" applyFill="1"/>
    <xf numFmtId="9" fontId="0" fillId="2" borderId="0" xfId="1" applyFont="1" applyFill="1" applyProtection="1"/>
    <xf numFmtId="164" fontId="0" fillId="2" borderId="0" xfId="0" applyNumberFormat="1" applyFill="1"/>
    <xf numFmtId="10" fontId="0" fillId="2" borderId="0" xfId="0" applyNumberFormat="1" applyFill="1"/>
    <xf numFmtId="9" fontId="13" fillId="2" borderId="0" xfId="1" applyFont="1" applyFill="1" applyProtection="1"/>
    <xf numFmtId="0" fontId="3" fillId="2" borderId="0" xfId="43" applyFill="1"/>
    <xf numFmtId="0" fontId="11" fillId="0" borderId="0" xfId="74" applyFont="1" applyBorder="1" applyAlignment="1"/>
    <xf numFmtId="0" fontId="55" fillId="2" borderId="0" xfId="43" applyFont="1" applyFill="1"/>
    <xf numFmtId="0" fontId="12" fillId="2" borderId="0" xfId="43" applyFont="1" applyFill="1"/>
    <xf numFmtId="0" fontId="13" fillId="2" borderId="0" xfId="0" applyFont="1" applyFill="1" applyAlignment="1">
      <alignment horizontal="center"/>
    </xf>
    <xf numFmtId="49" fontId="12" fillId="2" borderId="0" xfId="43" applyNumberFormat="1" applyFont="1" applyFill="1" applyAlignment="1">
      <alignment vertical="center"/>
    </xf>
    <xf numFmtId="173" fontId="12" fillId="2" borderId="0" xfId="44" applyNumberFormat="1" applyFont="1" applyFill="1" applyBorder="1" applyAlignment="1">
      <alignment horizontal="right" vertical="center"/>
      <protection locked="0"/>
    </xf>
    <xf numFmtId="173" fontId="12" fillId="2" borderId="0" xfId="44" applyNumberFormat="1" applyFont="1" applyFill="1" applyBorder="1" applyAlignment="1">
      <alignment horizontal="right"/>
      <protection locked="0"/>
    </xf>
    <xf numFmtId="173" fontId="12" fillId="0" borderId="0" xfId="44" applyNumberFormat="1" applyFont="1" applyFill="1" applyBorder="1" applyAlignment="1">
      <alignment horizontal="right"/>
      <protection locked="0"/>
    </xf>
    <xf numFmtId="43" fontId="12" fillId="0" borderId="0" xfId="44" applyNumberFormat="1" applyFont="1" applyFill="1" applyBorder="1" applyAlignment="1">
      <alignment horizontal="right"/>
      <protection locked="0"/>
    </xf>
    <xf numFmtId="9" fontId="12" fillId="2" borderId="0" xfId="1" applyFont="1" applyFill="1" applyBorder="1" applyAlignment="1" applyProtection="1">
      <alignment horizontal="right"/>
      <protection locked="0"/>
    </xf>
    <xf numFmtId="9" fontId="13" fillId="0" borderId="0" xfId="1" applyFont="1" applyFill="1" applyBorder="1" applyAlignment="1" applyProtection="1">
      <alignment horizontal="right"/>
      <protection locked="0"/>
    </xf>
    <xf numFmtId="9" fontId="13" fillId="0" borderId="0" xfId="1" applyNumberFormat="1" applyFont="1" applyFill="1" applyBorder="1" applyAlignment="1" applyProtection="1">
      <alignment horizontal="right"/>
      <protection locked="0"/>
    </xf>
    <xf numFmtId="173" fontId="3" fillId="2" borderId="0" xfId="43" applyNumberFormat="1" applyFill="1"/>
    <xf numFmtId="10" fontId="3" fillId="2" borderId="0" xfId="1" applyNumberFormat="1" applyFont="1" applyFill="1"/>
    <xf numFmtId="2" fontId="3" fillId="2" borderId="0" xfId="43" applyNumberFormat="1" applyFill="1"/>
    <xf numFmtId="174" fontId="3" fillId="2" borderId="0" xfId="43" applyNumberFormat="1" applyFill="1"/>
    <xf numFmtId="173" fontId="56" fillId="2" borderId="0" xfId="43" applyNumberFormat="1" applyFont="1" applyFill="1"/>
    <xf numFmtId="175" fontId="3" fillId="2" borderId="0" xfId="43" applyNumberFormat="1" applyFill="1"/>
    <xf numFmtId="4" fontId="57" fillId="2" borderId="0" xfId="43" applyNumberFormat="1" applyFont="1" applyFill="1"/>
    <xf numFmtId="4" fontId="3" fillId="2" borderId="0" xfId="43" applyNumberFormat="1" applyFill="1"/>
    <xf numFmtId="0" fontId="3" fillId="0" borderId="0" xfId="43"/>
    <xf numFmtId="164" fontId="3" fillId="2" borderId="0" xfId="43" applyNumberFormat="1" applyFill="1"/>
    <xf numFmtId="0" fontId="57" fillId="2" borderId="0" xfId="43" applyFont="1" applyFill="1"/>
    <xf numFmtId="9" fontId="57" fillId="2" borderId="0" xfId="1" applyFont="1" applyFill="1"/>
    <xf numFmtId="0" fontId="3" fillId="0" borderId="0" xfId="43" applyAlignment="1">
      <alignment horizontal="right"/>
    </xf>
    <xf numFmtId="0" fontId="3" fillId="2" borderId="0" xfId="51" applyFill="1" applyAlignment="1">
      <alignment horizontal="right"/>
    </xf>
    <xf numFmtId="0" fontId="55" fillId="0" borderId="0" xfId="43" applyFont="1" applyAlignment="1">
      <alignment horizontal="right"/>
    </xf>
    <xf numFmtId="0" fontId="55" fillId="0" borderId="0" xfId="43" applyFont="1"/>
    <xf numFmtId="0" fontId="58" fillId="0" borderId="0" xfId="43" applyFont="1" applyAlignment="1">
      <alignment horizontal="right"/>
    </xf>
    <xf numFmtId="0" fontId="58" fillId="0" borderId="0" xfId="43" applyFont="1"/>
    <xf numFmtId="3" fontId="58" fillId="0" borderId="0" xfId="43" applyNumberFormat="1" applyFont="1" applyAlignment="1">
      <alignment horizontal="right"/>
    </xf>
    <xf numFmtId="3" fontId="58" fillId="0" borderId="0" xfId="43" applyNumberFormat="1" applyFont="1"/>
    <xf numFmtId="0" fontId="13" fillId="2" borderId="0" xfId="16" applyFont="1" applyFill="1"/>
    <xf numFmtId="0" fontId="58" fillId="2" borderId="0" xfId="43" applyFont="1" applyFill="1" applyAlignment="1">
      <alignment horizontal="right"/>
    </xf>
    <xf numFmtId="0" fontId="12" fillId="0" borderId="0" xfId="43" applyFont="1"/>
    <xf numFmtId="0" fontId="12" fillId="0" borderId="0" xfId="43" applyFont="1" applyAlignment="1">
      <alignment horizontal="right"/>
    </xf>
    <xf numFmtId="0" fontId="59" fillId="0" borderId="0" xfId="43" applyFont="1" applyAlignment="1">
      <alignment horizontal="right"/>
    </xf>
    <xf numFmtId="166" fontId="12" fillId="0" borderId="0" xfId="43" applyNumberFormat="1" applyFont="1" applyAlignment="1">
      <alignment horizontal="right"/>
    </xf>
    <xf numFmtId="9" fontId="12" fillId="0" borderId="0" xfId="1" applyFont="1" applyAlignment="1">
      <alignment horizontal="right"/>
    </xf>
    <xf numFmtId="9" fontId="12" fillId="0" borderId="0" xfId="1" applyNumberFormat="1" applyFont="1" applyAlignment="1">
      <alignment horizontal="right"/>
    </xf>
    <xf numFmtId="0" fontId="3" fillId="2" borderId="0" xfId="43" applyFill="1" applyAlignment="1">
      <alignment horizontal="right"/>
    </xf>
    <xf numFmtId="166" fontId="3" fillId="2" borderId="0" xfId="43" applyNumberFormat="1" applyFill="1" applyAlignment="1">
      <alignment horizontal="right"/>
    </xf>
    <xf numFmtId="166" fontId="3" fillId="0" borderId="0" xfId="43" applyNumberFormat="1" applyAlignment="1">
      <alignment horizontal="right"/>
    </xf>
    <xf numFmtId="166" fontId="55" fillId="0" borderId="0" xfId="43" applyNumberFormat="1" applyFont="1"/>
    <xf numFmtId="49" fontId="55" fillId="0" borderId="0" xfId="43" applyNumberFormat="1" applyFont="1"/>
    <xf numFmtId="2" fontId="55" fillId="0" borderId="0" xfId="43" applyNumberFormat="1" applyFont="1"/>
    <xf numFmtId="9" fontId="55" fillId="0" borderId="0" xfId="1" applyFont="1"/>
    <xf numFmtId="49" fontId="55" fillId="0" borderId="0" xfId="1" applyNumberFormat="1" applyFont="1"/>
    <xf numFmtId="2" fontId="55" fillId="0" borderId="0" xfId="1" applyNumberFormat="1" applyFont="1"/>
    <xf numFmtId="170" fontId="55" fillId="0" borderId="0" xfId="43" applyNumberFormat="1" applyFont="1"/>
    <xf numFmtId="166" fontId="3" fillId="0" borderId="0" xfId="43" applyNumberFormat="1"/>
    <xf numFmtId="0" fontId="11" fillId="2" borderId="1" xfId="52" applyFont="1" applyFill="1" applyBorder="1" applyAlignment="1">
      <alignment horizontal="left"/>
    </xf>
    <xf numFmtId="0" fontId="54" fillId="2" borderId="0" xfId="0" applyFont="1" applyFill="1"/>
    <xf numFmtId="0" fontId="19" fillId="2" borderId="0" xfId="0" applyFont="1" applyFill="1"/>
    <xf numFmtId="176" fontId="0" fillId="2" borderId="0" xfId="0" applyNumberFormat="1" applyFill="1"/>
    <xf numFmtId="4" fontId="60" fillId="2" borderId="0" xfId="0" applyNumberFormat="1" applyFont="1" applyFill="1" applyAlignment="1">
      <alignment horizontal="right" vertical="top"/>
    </xf>
    <xf numFmtId="173" fontId="0" fillId="2" borderId="0" xfId="0" applyNumberFormat="1" applyFill="1"/>
    <xf numFmtId="174" fontId="29" fillId="2" borderId="0" xfId="72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/>
    </xf>
    <xf numFmtId="4" fontId="29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3" fontId="13" fillId="2" borderId="0" xfId="0" applyNumberFormat="1" applyFont="1" applyFill="1" applyAlignment="1">
      <alignment vertical="center"/>
    </xf>
    <xf numFmtId="9" fontId="54" fillId="2" borderId="0" xfId="1" applyFont="1" applyFill="1"/>
    <xf numFmtId="177" fontId="0" fillId="2" borderId="0" xfId="0" applyNumberFormat="1" applyFill="1"/>
    <xf numFmtId="165" fontId="0" fillId="2" borderId="0" xfId="0" applyNumberFormat="1" applyFill="1"/>
    <xf numFmtId="9" fontId="32" fillId="2" borderId="0" xfId="1" applyFont="1" applyFill="1"/>
    <xf numFmtId="173" fontId="29" fillId="2" borderId="0" xfId="72" applyNumberFormat="1" applyFont="1" applyFill="1" applyBorder="1" applyAlignment="1">
      <alignment vertical="center"/>
    </xf>
    <xf numFmtId="4" fontId="0" fillId="2" borderId="0" xfId="0" applyNumberFormat="1" applyFill="1"/>
    <xf numFmtId="2" fontId="0" fillId="2" borderId="0" xfId="0" applyNumberFormat="1" applyFill="1"/>
    <xf numFmtId="9" fontId="44" fillId="2" borderId="0" xfId="1" applyFont="1" applyFill="1"/>
    <xf numFmtId="167" fontId="0" fillId="2" borderId="0" xfId="0" applyNumberFormat="1" applyFill="1"/>
    <xf numFmtId="9" fontId="13" fillId="2" borderId="0" xfId="1" applyFont="1" applyFill="1" applyAlignment="1">
      <alignment horizontal="right"/>
    </xf>
    <xf numFmtId="9" fontId="13" fillId="2" borderId="0" xfId="1" applyFont="1" applyFill="1" applyAlignment="1">
      <alignment horizontal="left" vertical="center"/>
    </xf>
    <xf numFmtId="9" fontId="13" fillId="2" borderId="0" xfId="1" applyFont="1" applyFill="1" applyAlignment="1">
      <alignment vertical="center"/>
    </xf>
    <xf numFmtId="9" fontId="13" fillId="2" borderId="0" xfId="1" applyFont="1" applyFill="1" applyBorder="1" applyAlignment="1">
      <alignment vertical="center"/>
    </xf>
    <xf numFmtId="9" fontId="13" fillId="2" borderId="0" xfId="1" applyFont="1" applyFill="1" applyBorder="1" applyAlignment="1">
      <alignment horizontal="left" vertical="center"/>
    </xf>
    <xf numFmtId="9" fontId="13" fillId="2" borderId="0" xfId="0" applyNumberFormat="1" applyFont="1" applyFill="1" applyAlignment="1">
      <alignment horizontal="left" vertical="center"/>
    </xf>
    <xf numFmtId="14" fontId="13" fillId="2" borderId="0" xfId="0" applyNumberFormat="1" applyFont="1" applyFill="1" applyAlignment="1">
      <alignment horizontal="right"/>
    </xf>
    <xf numFmtId="0" fontId="18" fillId="2" borderId="0" xfId="10" applyFont="1" applyFill="1"/>
    <xf numFmtId="0" fontId="15" fillId="2" borderId="0" xfId="10" applyFont="1" applyFill="1"/>
    <xf numFmtId="0" fontId="1" fillId="2" borderId="0" xfId="7" applyFill="1"/>
    <xf numFmtId="0" fontId="13" fillId="2" borderId="0" xfId="7" applyFont="1" applyFill="1"/>
    <xf numFmtId="0" fontId="13" fillId="2" borderId="0" xfId="10" applyFont="1" applyFill="1"/>
    <xf numFmtId="2" fontId="13" fillId="2" borderId="0" xfId="7" applyNumberFormat="1" applyFont="1" applyFill="1"/>
    <xf numFmtId="164" fontId="13" fillId="2" borderId="0" xfId="75" applyNumberFormat="1" applyFont="1" applyFill="1" applyBorder="1" applyAlignment="1">
      <alignment horizontal="right"/>
    </xf>
    <xf numFmtId="166" fontId="13" fillId="2" borderId="0" xfId="7" applyNumberFormat="1" applyFont="1" applyFill="1"/>
    <xf numFmtId="178" fontId="13" fillId="2" borderId="0" xfId="7" applyNumberFormat="1" applyFont="1" applyFill="1"/>
    <xf numFmtId="164" fontId="13" fillId="2" borderId="0" xfId="7" applyNumberFormat="1" applyFont="1" applyFill="1"/>
    <xf numFmtId="0" fontId="0" fillId="2" borderId="0" xfId="7" applyFont="1" applyFill="1"/>
    <xf numFmtId="174" fontId="13" fillId="2" borderId="0" xfId="72" applyNumberFormat="1" applyFont="1" applyFill="1"/>
    <xf numFmtId="174" fontId="61" fillId="2" borderId="0" xfId="44" applyNumberFormat="1" applyFont="1" applyFill="1" applyBorder="1" applyAlignment="1">
      <alignment horizontal="right" vertical="center"/>
      <protection locked="0"/>
    </xf>
    <xf numFmtId="174" fontId="13" fillId="2" borderId="0" xfId="44" applyNumberFormat="1" applyFont="1" applyFill="1" applyBorder="1">
      <protection locked="0"/>
    </xf>
    <xf numFmtId="165" fontId="12" fillId="2" borderId="0" xfId="0" applyNumberFormat="1" applyFont="1" applyFill="1" applyAlignment="1">
      <alignment horizontal="right" vertical="center"/>
    </xf>
    <xf numFmtId="174" fontId="0" fillId="0" borderId="0" xfId="72" applyNumberFormat="1" applyFont="1"/>
    <xf numFmtId="174" fontId="13" fillId="0" borderId="0" xfId="72" applyNumberFormat="1" applyFont="1"/>
    <xf numFmtId="164" fontId="13" fillId="0" borderId="0" xfId="1" applyNumberFormat="1" applyFont="1"/>
    <xf numFmtId="164" fontId="13" fillId="2" borderId="0" xfId="1" applyNumberFormat="1" applyFont="1" applyFill="1"/>
    <xf numFmtId="49" fontId="12" fillId="2" borderId="0" xfId="47" applyNumberFormat="1" applyFont="1" applyFill="1" applyAlignment="1">
      <alignment vertical="center"/>
    </xf>
    <xf numFmtId="174" fontId="0" fillId="0" borderId="0" xfId="0" applyNumberFormat="1"/>
    <xf numFmtId="174" fontId="13" fillId="0" borderId="0" xfId="0" applyNumberFormat="1" applyFont="1"/>
    <xf numFmtId="174" fontId="0" fillId="2" borderId="0" xfId="72" applyNumberFormat="1" applyFont="1" applyFill="1"/>
    <xf numFmtId="0" fontId="12" fillId="0" borderId="0" xfId="0" applyFont="1"/>
    <xf numFmtId="164" fontId="0" fillId="2" borderId="0" xfId="1" applyNumberFormat="1" applyFont="1" applyFill="1"/>
    <xf numFmtId="176" fontId="0" fillId="0" borderId="0" xfId="0" applyNumberFormat="1"/>
    <xf numFmtId="174" fontId="0" fillId="2" borderId="0" xfId="76" applyNumberFormat="1" applyFont="1" applyFill="1"/>
    <xf numFmtId="0" fontId="19" fillId="2" borderId="0" xfId="7" applyFont="1" applyFill="1"/>
    <xf numFmtId="0" fontId="12" fillId="2" borderId="0" xfId="7" applyFont="1" applyFill="1"/>
    <xf numFmtId="0" fontId="13" fillId="2" borderId="0" xfId="7" applyFont="1" applyFill="1" applyAlignment="1">
      <alignment horizontal="center"/>
    </xf>
    <xf numFmtId="164" fontId="0" fillId="2" borderId="0" xfId="75" applyNumberFormat="1" applyFont="1" applyFill="1"/>
    <xf numFmtId="174" fontId="1" fillId="2" borderId="0" xfId="7" applyNumberFormat="1" applyFill="1"/>
    <xf numFmtId="166" fontId="1" fillId="2" borderId="0" xfId="7" applyNumberFormat="1" applyFill="1"/>
    <xf numFmtId="164" fontId="1" fillId="2" borderId="0" xfId="7" applyNumberFormat="1" applyFill="1"/>
    <xf numFmtId="176" fontId="1" fillId="2" borderId="0" xfId="7" applyNumberFormat="1" applyFill="1"/>
    <xf numFmtId="9" fontId="0" fillId="2" borderId="0" xfId="75" applyFont="1" applyFill="1"/>
    <xf numFmtId="164" fontId="0" fillId="2" borderId="0" xfId="7" applyNumberFormat="1" applyFont="1" applyFill="1"/>
    <xf numFmtId="2" fontId="1" fillId="2" borderId="0" xfId="7" applyNumberFormat="1" applyFill="1"/>
    <xf numFmtId="0" fontId="19" fillId="0" borderId="0" xfId="7" applyFont="1"/>
    <xf numFmtId="0" fontId="13" fillId="0" borderId="0" xfId="0" applyFont="1" applyAlignment="1">
      <alignment horizontal="left" vertical="center"/>
    </xf>
    <xf numFmtId="43" fontId="0" fillId="2" borderId="0" xfId="76" applyFont="1" applyFill="1"/>
    <xf numFmtId="0" fontId="13" fillId="0" borderId="0" xfId="7" applyFont="1"/>
    <xf numFmtId="9" fontId="13" fillId="0" borderId="0" xfId="75" applyFont="1" applyFill="1" applyBorder="1" applyAlignment="1">
      <alignment horizontal="right"/>
    </xf>
    <xf numFmtId="9" fontId="13" fillId="2" borderId="0" xfId="75" applyFont="1" applyFill="1" applyBorder="1" applyAlignment="1">
      <alignment horizontal="right"/>
    </xf>
    <xf numFmtId="43" fontId="0" fillId="2" borderId="0" xfId="76" applyFont="1" applyFill="1" applyBorder="1"/>
    <xf numFmtId="0" fontId="1" fillId="0" borderId="0" xfId="7"/>
    <xf numFmtId="14" fontId="1" fillId="0" borderId="0" xfId="7" applyNumberFormat="1"/>
    <xf numFmtId="9" fontId="1" fillId="2" borderId="0" xfId="7" applyNumberFormat="1" applyFill="1"/>
    <xf numFmtId="0" fontId="0" fillId="0" borderId="0" xfId="7" applyFont="1"/>
    <xf numFmtId="0" fontId="53" fillId="2" borderId="0" xfId="7" applyFont="1" applyFill="1"/>
    <xf numFmtId="0" fontId="12" fillId="2" borderId="0" xfId="7" applyFont="1" applyFill="1" applyAlignment="1">
      <alignment horizontal="left" vertical="center"/>
    </xf>
    <xf numFmtId="17" fontId="12" fillId="2" borderId="0" xfId="7" applyNumberFormat="1" applyFont="1" applyFill="1" applyAlignment="1">
      <alignment horizontal="left" vertical="center" wrapText="1"/>
    </xf>
    <xf numFmtId="49" fontId="12" fillId="2" borderId="0" xfId="7" applyNumberFormat="1" applyFont="1" applyFill="1" applyAlignment="1">
      <alignment vertical="center"/>
    </xf>
    <xf numFmtId="166" fontId="13" fillId="0" borderId="0" xfId="7" applyNumberFormat="1" applyFont="1"/>
    <xf numFmtId="0" fontId="12" fillId="0" borderId="0" xfId="7" applyFont="1"/>
    <xf numFmtId="164" fontId="13" fillId="0" borderId="0" xfId="7" applyNumberFormat="1" applyFont="1"/>
    <xf numFmtId="0" fontId="5" fillId="0" borderId="0" xfId="10"/>
    <xf numFmtId="0" fontId="18" fillId="0" borderId="0" xfId="10" applyFont="1"/>
    <xf numFmtId="0" fontId="15" fillId="0" borderId="0" xfId="10" applyFont="1"/>
    <xf numFmtId="0" fontId="11" fillId="0" borderId="1" xfId="52" applyFont="1" applyBorder="1" applyAlignment="1">
      <alignment horizontal="left"/>
    </xf>
    <xf numFmtId="0" fontId="13" fillId="0" borderId="0" xfId="10" applyFont="1"/>
    <xf numFmtId="0" fontId="16" fillId="0" borderId="0" xfId="7" applyFont="1"/>
    <xf numFmtId="0" fontId="18" fillId="2" borderId="0" xfId="7" applyFont="1" applyFill="1"/>
    <xf numFmtId="0" fontId="15" fillId="2" borderId="0" xfId="7" applyFont="1" applyFill="1"/>
    <xf numFmtId="172" fontId="13" fillId="2" borderId="0" xfId="7" applyNumberFormat="1" applyFont="1" applyFill="1"/>
    <xf numFmtId="0" fontId="5" fillId="2" borderId="0" xfId="10" applyFill="1"/>
    <xf numFmtId="0" fontId="5" fillId="2" borderId="0" xfId="10" applyFill="1" applyAlignment="1">
      <alignment horizontal="center" vertical="center" wrapText="1"/>
    </xf>
    <xf numFmtId="3" fontId="0" fillId="2" borderId="0" xfId="0" applyNumberFormat="1" applyFill="1"/>
    <xf numFmtId="0" fontId="0" fillId="2" borderId="0" xfId="0" applyFill="1" applyAlignment="1">
      <alignment wrapText="1"/>
    </xf>
    <xf numFmtId="0" fontId="63" fillId="2" borderId="0" xfId="0" applyFont="1" applyFill="1" applyAlignment="1">
      <alignment horizontal="center" vertical="center"/>
    </xf>
    <xf numFmtId="43" fontId="63" fillId="2" borderId="0" xfId="72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4" fontId="12" fillId="2" borderId="0" xfId="9" applyNumberFormat="1" applyFont="1" applyFill="1" applyBorder="1" applyAlignment="1">
      <alignment horizontal="center" vertical="center"/>
    </xf>
    <xf numFmtId="173" fontId="12" fillId="2" borderId="0" xfId="9" applyNumberFormat="1" applyFont="1" applyFill="1" applyBorder="1" applyAlignment="1">
      <alignment horizontal="center" vertical="center"/>
    </xf>
    <xf numFmtId="174" fontId="12" fillId="2" borderId="0" xfId="9" applyNumberFormat="1" applyFont="1" applyFill="1" applyAlignment="1">
      <alignment horizontal="center" vertical="center"/>
    </xf>
    <xf numFmtId="173" fontId="12" fillId="2" borderId="0" xfId="9" applyNumberFormat="1" applyFont="1" applyFill="1" applyAlignment="1">
      <alignment horizontal="center" vertical="center"/>
    </xf>
    <xf numFmtId="175" fontId="0" fillId="2" borderId="0" xfId="0" applyNumberFormat="1" applyFill="1"/>
    <xf numFmtId="0" fontId="11" fillId="0" borderId="1" xfId="15" applyFont="1" applyBorder="1" applyAlignment="1">
      <alignment horizontal="center"/>
    </xf>
    <xf numFmtId="169" fontId="13" fillId="0" borderId="0" xfId="1" applyNumberFormat="1" applyFont="1" applyFill="1"/>
    <xf numFmtId="169" fontId="12" fillId="0" borderId="0" xfId="1" applyNumberFormat="1" applyFont="1" applyFill="1"/>
    <xf numFmtId="4" fontId="12" fillId="2" borderId="0" xfId="0" applyNumberFormat="1" applyFont="1" applyFill="1" applyAlignment="1">
      <alignment horizontal="left" vertical="center"/>
    </xf>
    <xf numFmtId="1" fontId="13" fillId="2" borderId="0" xfId="0" applyNumberFormat="1" applyFont="1" applyFill="1" applyAlignment="1">
      <alignment horizontal="right"/>
    </xf>
    <xf numFmtId="166" fontId="13" fillId="2" borderId="0" xfId="0" applyNumberFormat="1" applyFont="1" applyFill="1" applyAlignment="1">
      <alignment horizontal="right"/>
    </xf>
    <xf numFmtId="166" fontId="13" fillId="0" borderId="0" xfId="0" applyNumberFormat="1" applyFont="1" applyAlignment="1">
      <alignment horizontal="right"/>
    </xf>
    <xf numFmtId="1" fontId="13" fillId="2" borderId="0" xfId="1" applyNumberFormat="1" applyFont="1" applyFill="1" applyAlignment="1">
      <alignment horizontal="right"/>
    </xf>
    <xf numFmtId="166" fontId="13" fillId="2" borderId="0" xfId="1" applyNumberFormat="1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27" fillId="0" borderId="0" xfId="0" applyFont="1" applyAlignment="1">
      <alignment horizontal="left" vertical="center"/>
    </xf>
    <xf numFmtId="0" fontId="0" fillId="2" borderId="0" xfId="0" applyFill="1" applyBorder="1"/>
    <xf numFmtId="0" fontId="11" fillId="0" borderId="1" xfId="12" applyFont="1" applyBorder="1" applyAlignment="1">
      <alignment horizontal="center"/>
    </xf>
    <xf numFmtId="0" fontId="11" fillId="0" borderId="0" xfId="12" applyFont="1" applyBorder="1" applyAlignment="1">
      <alignment horizontal="center"/>
    </xf>
    <xf numFmtId="0" fontId="11" fillId="2" borderId="1" xfId="15" applyFont="1" applyFill="1" applyBorder="1" applyAlignment="1">
      <alignment horizontal="center"/>
    </xf>
    <xf numFmtId="0" fontId="11" fillId="2" borderId="0" xfId="15" applyFont="1" applyFill="1" applyBorder="1" applyAlignment="1">
      <alignment horizontal="center"/>
    </xf>
    <xf numFmtId="0" fontId="11" fillId="0" borderId="1" xfId="74" applyFont="1" applyBorder="1" applyAlignment="1">
      <alignment horizontal="center"/>
    </xf>
    <xf numFmtId="0" fontId="11" fillId="0" borderId="0" xfId="74" applyFont="1" applyBorder="1" applyAlignment="1">
      <alignment horizontal="center"/>
    </xf>
    <xf numFmtId="0" fontId="13" fillId="2" borderId="0" xfId="7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1" fillId="0" borderId="1" xfId="15" applyFont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9" fillId="0" borderId="0" xfId="38" applyFont="1" applyFill="1" applyAlignment="1">
      <alignment horizontal="left" wrapText="1"/>
    </xf>
    <xf numFmtId="0" fontId="11" fillId="0" borderId="1" xfId="15" applyFont="1" applyFill="1" applyBorder="1" applyAlignment="1">
      <alignment horizontal="left"/>
    </xf>
    <xf numFmtId="0" fontId="11" fillId="0" borderId="0" xfId="15" applyFont="1" applyFill="1" applyBorder="1" applyAlignment="1">
      <alignment horizontal="left"/>
    </xf>
    <xf numFmtId="0" fontId="11" fillId="0" borderId="0" xfId="15" applyFont="1" applyFill="1" applyAlignment="1">
      <alignment horizontal="left"/>
    </xf>
    <xf numFmtId="0" fontId="9" fillId="0" borderId="0" xfId="38" applyFont="1" applyAlignment="1">
      <alignment horizontal="left"/>
    </xf>
    <xf numFmtId="0" fontId="12" fillId="0" borderId="0" xfId="39" applyFont="1" applyBorder="1" applyAlignment="1">
      <alignment horizontal="center"/>
    </xf>
    <xf numFmtId="0" fontId="9" fillId="0" borderId="0" xfId="25" applyFont="1" applyBorder="1" applyAlignment="1">
      <alignment wrapText="1"/>
    </xf>
    <xf numFmtId="0" fontId="46" fillId="0" borderId="0" xfId="25" applyFont="1" applyBorder="1" applyAlignment="1">
      <alignment wrapText="1"/>
    </xf>
    <xf numFmtId="0" fontId="52" fillId="0" borderId="1" xfId="15" applyFont="1" applyFill="1" applyBorder="1" applyAlignment="1">
      <alignment horizontal="center"/>
    </xf>
    <xf numFmtId="0" fontId="52" fillId="0" borderId="0" xfId="15" applyFont="1" applyFill="1" applyBorder="1" applyAlignment="1">
      <alignment horizontal="center"/>
    </xf>
    <xf numFmtId="0" fontId="11" fillId="0" borderId="1" xfId="15" applyFont="1" applyBorder="1" applyAlignment="1">
      <alignment horizontal="left"/>
    </xf>
    <xf numFmtId="0" fontId="11" fillId="0" borderId="0" xfId="15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77">
    <cellStyle name="Comma 2" xfId="76"/>
    <cellStyle name="Hyperlink 2" xfId="54"/>
    <cellStyle name="Normal 2" xfId="7"/>
    <cellStyle name="Normal 2 2 3" xfId="68"/>
    <cellStyle name="Normal 2 3" xfId="24"/>
    <cellStyle name="Normal 20 2" xfId="71"/>
    <cellStyle name="Normal 3 3 2" xfId="21"/>
    <cellStyle name="Normal 6 2" xfId="36"/>
    <cellStyle name="Normal_aktuális_témák_cds" xfId="14"/>
    <cellStyle name="Normal_aktuális_témák_lakasar" xfId="16"/>
    <cellStyle name="normální_Bilancování 2005Q4 - final" xfId="13"/>
    <cellStyle name="Per cent 2" xfId="75"/>
    <cellStyle name="Percent 2" xfId="8"/>
    <cellStyle name="Відсотковий" xfId="1" builtinId="5"/>
    <cellStyle name="Відсотковий 2" xfId="3"/>
    <cellStyle name="Відсотковий 2 2" xfId="53"/>
    <cellStyle name="Відсотковий 2 2 2" xfId="31"/>
    <cellStyle name="Відсотковий 2 2 2 2" xfId="30"/>
    <cellStyle name="Відсотковий 2 3" xfId="57"/>
    <cellStyle name="Відсотковий 3" xfId="5"/>
    <cellStyle name="Відсотковий 3 2" xfId="11"/>
    <cellStyle name="Відсотковий 3 3" xfId="64"/>
    <cellStyle name="Відсотковий 4" xfId="42"/>
    <cellStyle name="Відсотковий 6" xfId="70"/>
    <cellStyle name="Гіперпосилання" xfId="12" builtinId="8"/>
    <cellStyle name="Гіперпосилання 2" xfId="15"/>
    <cellStyle name="Гіперпосилання 2 2" xfId="17"/>
    <cellStyle name="Гіперпосилання 2 2 2" xfId="50"/>
    <cellStyle name="Гіперпосилання 2 2 2 2" xfId="73"/>
    <cellStyle name="Гіперпосилання 2 2 2 3" xfId="74"/>
    <cellStyle name="Гіперпосилання 3" xfId="52"/>
    <cellStyle name="Звичайний" xfId="0" builtinId="0"/>
    <cellStyle name="Звичайний 2" xfId="4"/>
    <cellStyle name="Звичайний 2 2" xfId="40"/>
    <cellStyle name="Звичайний 2 2 2" xfId="32"/>
    <cellStyle name="Звичайний 2 2 2 2" xfId="51"/>
    <cellStyle name="Звичайний 2 3" xfId="28"/>
    <cellStyle name="Звичайний 2 4" xfId="20"/>
    <cellStyle name="Звичайний 2 5" xfId="37"/>
    <cellStyle name="Звичайний 2 6" xfId="59"/>
    <cellStyle name="Звичайний 3" xfId="2"/>
    <cellStyle name="Звичайний 3 2" xfId="10"/>
    <cellStyle name="Звичайний 3 2 2" xfId="56"/>
    <cellStyle name="Звичайний 3 3" xfId="62"/>
    <cellStyle name="Звичайний 3 4" xfId="63"/>
    <cellStyle name="Звичайний 4" xfId="6"/>
    <cellStyle name="Звичайний 4 2" xfId="61"/>
    <cellStyle name="Звичайний 4 2 2" xfId="23"/>
    <cellStyle name="Звичайний 4 2 2 2" xfId="29"/>
    <cellStyle name="Звичайний 5" xfId="19"/>
    <cellStyle name="Звичайний 5 2" xfId="41"/>
    <cellStyle name="Звичайний 6" xfId="58"/>
    <cellStyle name="Звичайний 6 12 3 2" xfId="34"/>
    <cellStyle name="Звичайний 6 12 3 3" xfId="22"/>
    <cellStyle name="Звичайний 7" xfId="60"/>
    <cellStyle name="Звичайний 8 2" xfId="66"/>
    <cellStyle name="Обычный 10 2" xfId="35"/>
    <cellStyle name="Обычный 10 3" xfId="26"/>
    <cellStyle name="Обычный 2" xfId="55"/>
    <cellStyle name="Обычный 2 10 2" xfId="38"/>
    <cellStyle name="Обычный 2 10 3" xfId="25"/>
    <cellStyle name="Обычный 2 2 2" xfId="39"/>
    <cellStyle name="Обычный 2 2 3" xfId="65"/>
    <cellStyle name="Обычный 2 4" xfId="27"/>
    <cellStyle name="Обычный 3 2" xfId="33"/>
    <cellStyle name="Обычный 3 2 2" xfId="67"/>
    <cellStyle name="Обычный 4" xfId="43"/>
    <cellStyle name="Обычный 4 2" xfId="47"/>
    <cellStyle name="Обычный_КС2008_уточн" xfId="18"/>
    <cellStyle name="Процентный 2 2" xfId="69"/>
    <cellStyle name="Процентный 3" xfId="45"/>
    <cellStyle name="Финансовый 2" xfId="44"/>
    <cellStyle name="Фінансовий" xfId="72" builtinId="3"/>
    <cellStyle name="Фінансовий 2" xfId="9"/>
    <cellStyle name="Фінансовий 2 2" xfId="49"/>
    <cellStyle name="Фінансовий 3" xfId="48"/>
    <cellStyle name="Фінансовий 4" xfId="46"/>
  </cellStyles>
  <dxfs count="0"/>
  <tableStyles count="0" defaultTableStyle="TableStyleMedium2" defaultPivotStyle="PivotStyleLight16"/>
  <colors>
    <mruColors>
      <color rgb="FF057D46"/>
      <color rgb="FFDC4B64"/>
      <color rgb="FF8C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10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5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10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6.xml"/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10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8.xml"/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10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9.xml"/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9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5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9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9.xml"/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'1'!$I$10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1493.298</c:v>
                </c:pt>
                <c:pt idx="1">
                  <c:v>1822.8409999999999</c:v>
                </c:pt>
                <c:pt idx="2">
                  <c:v>2053.232</c:v>
                </c:pt>
                <c:pt idx="3">
                  <c:v>2353.9389999999999</c:v>
                </c:pt>
                <c:pt idx="4">
                  <c:v>2427.2040000000002</c:v>
                </c:pt>
                <c:pt idx="5">
                  <c:v>2562.1233866820598</c:v>
                </c:pt>
                <c:pt idx="6">
                  <c:v>2647.61914477341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4DE-B41B-6A1F705B6B1D}"/>
            </c:ext>
          </c:extLst>
        </c:ser>
        <c:ser>
          <c:idx val="1"/>
          <c:order val="2"/>
          <c:tx>
            <c:strRef>
              <c:f>'1'!$I$11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63.866799999999998</c:v>
                </c:pt>
                <c:pt idx="1">
                  <c:v>64.920158061099997</c:v>
                </c:pt>
                <c:pt idx="2">
                  <c:v>64.736712585649997</c:v>
                </c:pt>
                <c:pt idx="3">
                  <c:v>70.298271729909999</c:v>
                </c:pt>
                <c:pt idx="4">
                  <c:v>70.480327949300005</c:v>
                </c:pt>
                <c:pt idx="5">
                  <c:v>70.780189854809976</c:v>
                </c:pt>
                <c:pt idx="6">
                  <c:v>73.374693589169937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A-44DE-B41B-6A1F705B6B1D}"/>
            </c:ext>
          </c:extLst>
        </c:ser>
        <c:ser>
          <c:idx val="3"/>
          <c:order val="3"/>
          <c:tx>
            <c:strRef>
              <c:f>'1'!$I$13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162.19699195999999</c:v>
                </c:pt>
                <c:pt idx="1">
                  <c:v>186.50113178808999</c:v>
                </c:pt>
                <c:pt idx="2">
                  <c:v>216.40581826604998</c:v>
                </c:pt>
                <c:pt idx="3">
                  <c:v>243.99664316753001</c:v>
                </c:pt>
                <c:pt idx="4">
                  <c:v>259.33790565743965</c:v>
                </c:pt>
                <c:pt idx="5">
                  <c:v>237.43308113203986</c:v>
                </c:pt>
                <c:pt idx="6">
                  <c:v>251.27857188495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'1'!$I$12</c:f>
              <c:strCache>
                <c:ptCount val="1"/>
                <c:pt idx="0">
                  <c:v>Кредитні спілки (п. ш.)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2.5024696290000001</c:v>
                </c:pt>
                <c:pt idx="1">
                  <c:v>2.3170437857200015</c:v>
                </c:pt>
                <c:pt idx="2">
                  <c:v>2.3297405580000001</c:v>
                </c:pt>
                <c:pt idx="3">
                  <c:v>1.44912573277</c:v>
                </c:pt>
                <c:pt idx="4">
                  <c:v>1.3796371520199999</c:v>
                </c:pt>
                <c:pt idx="5">
                  <c:v>1.3933655685200002</c:v>
                </c:pt>
                <c:pt idx="6">
                  <c:v>1.4181419136200011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A-44DE-B41B-6A1F705B6B1D}"/>
            </c:ext>
          </c:extLst>
        </c:ser>
        <c:ser>
          <c:idx val="4"/>
          <c:order val="4"/>
          <c:tx>
            <c:strRef>
              <c:f>'1'!$I$14</c:f>
              <c:strCache>
                <c:ptCount val="1"/>
                <c:pt idx="0">
                  <c:v>Ломбарди (п. ш.)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4.2648351849999999</c:v>
                </c:pt>
                <c:pt idx="1">
                  <c:v>3.85387733546</c:v>
                </c:pt>
                <c:pt idx="2">
                  <c:v>4.2889560958599997</c:v>
                </c:pt>
                <c:pt idx="3">
                  <c:v>4.1009799959800004</c:v>
                </c:pt>
                <c:pt idx="4">
                  <c:v>4.27552535416</c:v>
                </c:pt>
                <c:pt idx="5">
                  <c:v>4.5479719146800015</c:v>
                </c:pt>
                <c:pt idx="6">
                  <c:v>4.5969627519400031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  <c:max val="3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</c:valAx>
      <c:valAx>
        <c:axId val="1845172111"/>
        <c:scaling>
          <c:orientation val="minMax"/>
          <c:max val="35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48204659064923E-2"/>
          <c:y val="4.2413847001480584E-2"/>
          <c:w val="0.84724180742967292"/>
          <c:h val="0.582354517009476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'5'!$H$15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'5'!$J$13:$P$13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'5'!$J$15:$P$15</c:f>
              <c:numCache>
                <c:formatCode>#\ ##0.0</c:formatCode>
                <c:ptCount val="7"/>
                <c:pt idx="0">
                  <c:v>50.5</c:v>
                </c:pt>
                <c:pt idx="1">
                  <c:v>49</c:v>
                </c:pt>
                <c:pt idx="2">
                  <c:v>46.7</c:v>
                </c:pt>
                <c:pt idx="3">
                  <c:v>49.69</c:v>
                </c:pt>
                <c:pt idx="4">
                  <c:v>49.11</c:v>
                </c:pt>
                <c:pt idx="5">
                  <c:v>48.62</c:v>
                </c:pt>
                <c:pt idx="6">
                  <c:v>50.25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0-4ABC-BB37-C806F5DF52AB}"/>
            </c:ext>
          </c:extLst>
        </c:ser>
        <c:ser>
          <c:idx val="2"/>
          <c:order val="1"/>
          <c:tx>
            <c:strRef>
              <c:f>'5'!$H$14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'5'!$J$13:$P$13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'5'!$J$14:$P$14</c:f>
              <c:numCache>
                <c:formatCode>#\ ##0.0</c:formatCode>
                <c:ptCount val="7"/>
                <c:pt idx="0">
                  <c:v>13.4</c:v>
                </c:pt>
                <c:pt idx="1">
                  <c:v>15.9</c:v>
                </c:pt>
                <c:pt idx="2">
                  <c:v>17.5</c:v>
                </c:pt>
                <c:pt idx="3">
                  <c:v>20.61</c:v>
                </c:pt>
                <c:pt idx="4">
                  <c:v>21.37</c:v>
                </c:pt>
                <c:pt idx="5">
                  <c:v>22.16</c:v>
                </c:pt>
                <c:pt idx="6">
                  <c:v>23.13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0-4ABC-BB37-C806F5DF5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7826800"/>
        <c:axId val="1"/>
      </c:barChart>
      <c:lineChart>
        <c:grouping val="standard"/>
        <c:varyColors val="0"/>
        <c:ser>
          <c:idx val="0"/>
          <c:order val="2"/>
          <c:tx>
            <c:strRef>
              <c:f>'5'!$H$16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cat>
            <c:strRef>
              <c:f>'5'!$J$13:$P$13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'5'!$J$16:$P$16</c:f>
              <c:numCache>
                <c:formatCode>#,##0</c:formatCode>
                <c:ptCount val="7"/>
                <c:pt idx="0">
                  <c:v>233</c:v>
                </c:pt>
                <c:pt idx="1">
                  <c:v>210</c:v>
                </c:pt>
                <c:pt idx="2">
                  <c:v>155</c:v>
                </c:pt>
                <c:pt idx="3">
                  <c:v>128</c:v>
                </c:pt>
                <c:pt idx="4">
                  <c:v>122</c:v>
                </c:pt>
                <c:pt idx="5">
                  <c:v>115</c:v>
                </c:pt>
                <c:pt idx="6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00-4ABC-BB37-C806F5DF5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782680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67826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1"/>
      </c:catAx>
      <c:valAx>
        <c:axId val="4"/>
        <c:scaling>
          <c:orientation val="minMax"/>
          <c:max val="40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50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3.3195020746887967E-2"/>
          <c:y val="0.69982856793243853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3121387283236993E-2"/>
          <c:w val="0.96016473131384317"/>
          <c:h val="0.763005780346820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'51'!$H$9</c:f>
              <c:strCache>
                <c:ptCount val="1"/>
                <c:pt idx="0">
                  <c:v>Вироби із дорогоцінних металів та дорогоцінного каміння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'51'!$J$9:$X$9</c:f>
              <c:numCache>
                <c:formatCode>0%</c:formatCode>
                <c:ptCount val="15"/>
                <c:pt idx="0">
                  <c:v>0.80189999999999995</c:v>
                </c:pt>
                <c:pt idx="1">
                  <c:v>0.80869999999999997</c:v>
                </c:pt>
                <c:pt idx="2">
                  <c:v>0.8135</c:v>
                </c:pt>
                <c:pt idx="3">
                  <c:v>0.80100000000000005</c:v>
                </c:pt>
                <c:pt idx="4">
                  <c:v>0.78069999999999995</c:v>
                </c:pt>
                <c:pt idx="5">
                  <c:v>0.77769999999999995</c:v>
                </c:pt>
                <c:pt idx="6">
                  <c:v>0.77240386540870654</c:v>
                </c:pt>
                <c:pt idx="7">
                  <c:v>0.68858614120989792</c:v>
                </c:pt>
                <c:pt idx="8">
                  <c:v>0.73148599965237882</c:v>
                </c:pt>
                <c:pt idx="9">
                  <c:v>0.72920026170789476</c:v>
                </c:pt>
                <c:pt idx="10">
                  <c:v>0.72176907820069414</c:v>
                </c:pt>
                <c:pt idx="11">
                  <c:v>0.7169224883561538</c:v>
                </c:pt>
                <c:pt idx="12">
                  <c:v>0.714287705995302</c:v>
                </c:pt>
                <c:pt idx="13">
                  <c:v>0.73478884349769402</c:v>
                </c:pt>
                <c:pt idx="14">
                  <c:v>0.73544597743865736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1-40B6-A19D-D3CA612795EF}"/>
            </c:ext>
          </c:extLst>
        </c:ser>
        <c:ser>
          <c:idx val="1"/>
          <c:order val="1"/>
          <c:tx>
            <c:strRef>
              <c:f>'51'!$H$10</c:f>
              <c:strCache>
                <c:ptCount val="1"/>
                <c:pt idx="0">
                  <c:v>Побутова техніка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'51'!$J$10:$X$10</c:f>
              <c:numCache>
                <c:formatCode>0%</c:formatCode>
                <c:ptCount val="15"/>
                <c:pt idx="0">
                  <c:v>0.19370000000000001</c:v>
                </c:pt>
                <c:pt idx="1">
                  <c:v>0.18890000000000001</c:v>
                </c:pt>
                <c:pt idx="2">
                  <c:v>0.1825</c:v>
                </c:pt>
                <c:pt idx="3">
                  <c:v>0.19189999999999999</c:v>
                </c:pt>
                <c:pt idx="4">
                  <c:v>0.21</c:v>
                </c:pt>
                <c:pt idx="5">
                  <c:v>0.21609999999999999</c:v>
                </c:pt>
                <c:pt idx="6">
                  <c:v>0.22077559892159279</c:v>
                </c:pt>
                <c:pt idx="7">
                  <c:v>0.3009594273166985</c:v>
                </c:pt>
                <c:pt idx="8">
                  <c:v>0.25926642150777196</c:v>
                </c:pt>
                <c:pt idx="9">
                  <c:v>0.26459134897628217</c:v>
                </c:pt>
                <c:pt idx="10">
                  <c:v>0.27198095410317169</c:v>
                </c:pt>
                <c:pt idx="11">
                  <c:v>0.27741076748489085</c:v>
                </c:pt>
                <c:pt idx="12">
                  <c:v>0.27920550761090424</c:v>
                </c:pt>
                <c:pt idx="13">
                  <c:v>0.25984080546344002</c:v>
                </c:pt>
                <c:pt idx="14">
                  <c:v>0.25848592472464965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1-40B6-A19D-D3CA612795EF}"/>
            </c:ext>
          </c:extLst>
        </c:ser>
        <c:ser>
          <c:idx val="2"/>
          <c:order val="2"/>
          <c:tx>
            <c:strRef>
              <c:f>'51'!$H$11</c:f>
              <c:strCache>
                <c:ptCount val="1"/>
                <c:pt idx="0">
                  <c:v>Автомобілі, нерухомість, 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'51'!$J$11:$X$11</c:f>
              <c:numCache>
                <c:formatCode>0%</c:formatCode>
                <c:ptCount val="15"/>
                <c:pt idx="0">
                  <c:v>4.4000000000000003E-3</c:v>
                </c:pt>
                <c:pt idx="1">
                  <c:v>2.3999999999999998E-3</c:v>
                </c:pt>
                <c:pt idx="2">
                  <c:v>3.8999999999999998E-3</c:v>
                </c:pt>
                <c:pt idx="3">
                  <c:v>7.1000000000000004E-3</c:v>
                </c:pt>
                <c:pt idx="4">
                  <c:v>7.1000000000000004E-3</c:v>
                </c:pt>
                <c:pt idx="5">
                  <c:v>6.1000000000000004E-3</c:v>
                </c:pt>
                <c:pt idx="6">
                  <c:v>6.8205356697006734E-3</c:v>
                </c:pt>
                <c:pt idx="7">
                  <c:v>1.0454431473403717E-2</c:v>
                </c:pt>
                <c:pt idx="8">
                  <c:v>9.2475788398493648E-3</c:v>
                </c:pt>
                <c:pt idx="9">
                  <c:v>6.2083893158230577E-3</c:v>
                </c:pt>
                <c:pt idx="10">
                  <c:v>6.2499676961342314E-3</c:v>
                </c:pt>
                <c:pt idx="11">
                  <c:v>5.6667441589553528E-3</c:v>
                </c:pt>
                <c:pt idx="12">
                  <c:v>6.5067863937938262E-3</c:v>
                </c:pt>
                <c:pt idx="13">
                  <c:v>5.3703510388660065E-3</c:v>
                </c:pt>
                <c:pt idx="14">
                  <c:v>6.0680978366929386E-3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1-40B6-A19D-D3CA6127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3915964902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77448248472973"/>
          <c:y val="7.5344161958568745E-2"/>
          <c:w val="0.83281606422539278"/>
          <c:h val="0.759135122410546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'51'!$I$9</c:f>
              <c:strCache>
                <c:ptCount val="1"/>
                <c:pt idx="0">
                  <c:v> Jewelry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'51'!$J$9:$X$9</c:f>
              <c:numCache>
                <c:formatCode>0%</c:formatCode>
                <c:ptCount val="15"/>
                <c:pt idx="0">
                  <c:v>0.80189999999999995</c:v>
                </c:pt>
                <c:pt idx="1">
                  <c:v>0.80869999999999997</c:v>
                </c:pt>
                <c:pt idx="2">
                  <c:v>0.8135</c:v>
                </c:pt>
                <c:pt idx="3">
                  <c:v>0.80100000000000005</c:v>
                </c:pt>
                <c:pt idx="4">
                  <c:v>0.78069999999999995</c:v>
                </c:pt>
                <c:pt idx="5">
                  <c:v>0.77769999999999995</c:v>
                </c:pt>
                <c:pt idx="6">
                  <c:v>0.77240386540870654</c:v>
                </c:pt>
                <c:pt idx="7">
                  <c:v>0.68858614120989792</c:v>
                </c:pt>
                <c:pt idx="8">
                  <c:v>0.73148599965237882</c:v>
                </c:pt>
                <c:pt idx="9">
                  <c:v>0.72920026170789476</c:v>
                </c:pt>
                <c:pt idx="10">
                  <c:v>0.72176907820069414</c:v>
                </c:pt>
                <c:pt idx="11">
                  <c:v>0.7169224883561538</c:v>
                </c:pt>
                <c:pt idx="12">
                  <c:v>0.714287705995302</c:v>
                </c:pt>
                <c:pt idx="13">
                  <c:v>0.73478884349769402</c:v>
                </c:pt>
                <c:pt idx="14">
                  <c:v>0.73544597743865736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4-4663-9E97-5DF3584A3849}"/>
            </c:ext>
          </c:extLst>
        </c:ser>
        <c:ser>
          <c:idx val="1"/>
          <c:order val="1"/>
          <c:tx>
            <c:strRef>
              <c:f>'51'!$I$10</c:f>
              <c:strCache>
                <c:ptCount val="1"/>
                <c:pt idx="0">
                  <c:v>Appliances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'51'!$J$10:$X$10</c:f>
              <c:numCache>
                <c:formatCode>0%</c:formatCode>
                <c:ptCount val="15"/>
                <c:pt idx="0">
                  <c:v>0.19370000000000001</c:v>
                </c:pt>
                <c:pt idx="1">
                  <c:v>0.18890000000000001</c:v>
                </c:pt>
                <c:pt idx="2">
                  <c:v>0.1825</c:v>
                </c:pt>
                <c:pt idx="3">
                  <c:v>0.19189999999999999</c:v>
                </c:pt>
                <c:pt idx="4">
                  <c:v>0.21</c:v>
                </c:pt>
                <c:pt idx="5">
                  <c:v>0.21609999999999999</c:v>
                </c:pt>
                <c:pt idx="6">
                  <c:v>0.22077559892159279</c:v>
                </c:pt>
                <c:pt idx="7">
                  <c:v>0.3009594273166985</c:v>
                </c:pt>
                <c:pt idx="8">
                  <c:v>0.25926642150777196</c:v>
                </c:pt>
                <c:pt idx="9">
                  <c:v>0.26459134897628217</c:v>
                </c:pt>
                <c:pt idx="10">
                  <c:v>0.27198095410317169</c:v>
                </c:pt>
                <c:pt idx="11">
                  <c:v>0.27741076748489085</c:v>
                </c:pt>
                <c:pt idx="12">
                  <c:v>0.27920550761090424</c:v>
                </c:pt>
                <c:pt idx="13">
                  <c:v>0.25984080546344002</c:v>
                </c:pt>
                <c:pt idx="14">
                  <c:v>0.25848592472464965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4-4663-9E97-5DF3584A3849}"/>
            </c:ext>
          </c:extLst>
        </c:ser>
        <c:ser>
          <c:idx val="2"/>
          <c:order val="2"/>
          <c:tx>
            <c:strRef>
              <c:f>'51'!$I$11</c:f>
              <c:strCache>
                <c:ptCount val="1"/>
                <c:pt idx="0">
                  <c:v>Cars, real estate, others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'51'!$J$11:$X$11</c:f>
              <c:numCache>
                <c:formatCode>0%</c:formatCode>
                <c:ptCount val="15"/>
                <c:pt idx="0">
                  <c:v>4.4000000000000003E-3</c:v>
                </c:pt>
                <c:pt idx="1">
                  <c:v>2.3999999999999998E-3</c:v>
                </c:pt>
                <c:pt idx="2">
                  <c:v>3.8999999999999998E-3</c:v>
                </c:pt>
                <c:pt idx="3">
                  <c:v>7.1000000000000004E-3</c:v>
                </c:pt>
                <c:pt idx="4">
                  <c:v>7.1000000000000004E-3</c:v>
                </c:pt>
                <c:pt idx="5">
                  <c:v>6.1000000000000004E-3</c:v>
                </c:pt>
                <c:pt idx="6">
                  <c:v>6.8205356697006734E-3</c:v>
                </c:pt>
                <c:pt idx="7">
                  <c:v>1.0454431473403717E-2</c:v>
                </c:pt>
                <c:pt idx="8">
                  <c:v>9.2475788398493648E-3</c:v>
                </c:pt>
                <c:pt idx="9">
                  <c:v>6.2083893158230577E-3</c:v>
                </c:pt>
                <c:pt idx="10">
                  <c:v>6.2499676961342314E-3</c:v>
                </c:pt>
                <c:pt idx="11">
                  <c:v>5.6667441589553528E-3</c:v>
                </c:pt>
                <c:pt idx="12">
                  <c:v>6.5067863937938262E-3</c:v>
                </c:pt>
                <c:pt idx="13">
                  <c:v>5.3703510388660065E-3</c:v>
                </c:pt>
                <c:pt idx="14">
                  <c:v>6.0680978366929386E-3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4-4663-9E97-5DF3584A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924724003156787"/>
          <c:w val="0.99830296696133025"/>
          <c:h val="9.0752759968432101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'52'!$H$10</c:f>
              <c:strCache>
                <c:ptCount val="1"/>
                <c:pt idx="0">
                  <c:v>Процентний дохід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'52'!$J$9:$X$9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'52'!$J$10:$X$10</c:f>
              <c:numCache>
                <c:formatCode>#\ ##0.0</c:formatCode>
                <c:ptCount val="15"/>
                <c:pt idx="0">
                  <c:v>0.80900000000000005</c:v>
                </c:pt>
                <c:pt idx="1">
                  <c:v>0.73199999999999998</c:v>
                </c:pt>
                <c:pt idx="2">
                  <c:v>0.88400000000000001</c:v>
                </c:pt>
                <c:pt idx="3">
                  <c:v>0.88800000000000001</c:v>
                </c:pt>
                <c:pt idx="4">
                  <c:v>0.86699999999999999</c:v>
                </c:pt>
                <c:pt idx="5">
                  <c:v>0.92800000000000005</c:v>
                </c:pt>
                <c:pt idx="6">
                  <c:v>0.94399999999999995</c:v>
                </c:pt>
                <c:pt idx="7">
                  <c:v>0.71474127407999999</c:v>
                </c:pt>
                <c:pt idx="8">
                  <c:v>0.63769696214000005</c:v>
                </c:pt>
                <c:pt idx="9">
                  <c:v>0.39648571546</c:v>
                </c:pt>
                <c:pt idx="10">
                  <c:v>0.5618303846699999</c:v>
                </c:pt>
                <c:pt idx="11">
                  <c:v>0.60747462100000016</c:v>
                </c:pt>
                <c:pt idx="12">
                  <c:v>0.65592093632000004</c:v>
                </c:pt>
                <c:pt idx="13">
                  <c:v>0.78124530798999992</c:v>
                </c:pt>
                <c:pt idx="14">
                  <c:v>0.8064403775300002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6-422B-B152-ED76CC1E2745}"/>
            </c:ext>
          </c:extLst>
        </c:ser>
        <c:ser>
          <c:idx val="1"/>
          <c:order val="1"/>
          <c:tx>
            <c:strRef>
              <c:f>'52'!$H$11</c:f>
              <c:strCache>
                <c:ptCount val="1"/>
                <c:pt idx="0">
                  <c:v>Штрафи, пеня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'52'!$J$9:$X$9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'52'!$J$11:$X$11</c:f>
              <c:numCache>
                <c:formatCode>#\ ##0.0</c:formatCode>
                <c:ptCount val="15"/>
                <c:pt idx="0">
                  <c:v>4.5999999999999999E-2</c:v>
                </c:pt>
                <c:pt idx="1">
                  <c:v>2.3E-2</c:v>
                </c:pt>
                <c:pt idx="2">
                  <c:v>1.2999999999999999E-2</c:v>
                </c:pt>
                <c:pt idx="3">
                  <c:v>1.4999999999999999E-2</c:v>
                </c:pt>
                <c:pt idx="4">
                  <c:v>1.4E-2</c:v>
                </c:pt>
                <c:pt idx="5">
                  <c:v>1.6E-2</c:v>
                </c:pt>
                <c:pt idx="6">
                  <c:v>1.2999999999999999E-2</c:v>
                </c:pt>
                <c:pt idx="7">
                  <c:v>1.4843149080000003E-2</c:v>
                </c:pt>
                <c:pt idx="8">
                  <c:v>9.77927881E-3</c:v>
                </c:pt>
                <c:pt idx="9">
                  <c:v>8.1832652300000003E-3</c:v>
                </c:pt>
                <c:pt idx="10">
                  <c:v>8.940961380000001E-3</c:v>
                </c:pt>
                <c:pt idx="11">
                  <c:v>8.0380186499999992E-3</c:v>
                </c:pt>
                <c:pt idx="12">
                  <c:v>7.6078444899999997E-3</c:v>
                </c:pt>
                <c:pt idx="13">
                  <c:v>5.2224489899999997E-3</c:v>
                </c:pt>
                <c:pt idx="14">
                  <c:v>5.0763768600000005E-3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6-422B-B152-ED76CC1E2745}"/>
            </c:ext>
          </c:extLst>
        </c:ser>
        <c:ser>
          <c:idx val="2"/>
          <c:order val="2"/>
          <c:tx>
            <c:strRef>
              <c:f>'52'!$H$12</c:f>
              <c:strCache>
                <c:ptCount val="1"/>
                <c:pt idx="0">
                  <c:v>Дохід від реалізації майна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'52'!$J$9:$X$9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'52'!$J$12:$X$12</c:f>
              <c:numCache>
                <c:formatCode>#\ ##0.0</c:formatCode>
                <c:ptCount val="15"/>
                <c:pt idx="0">
                  <c:v>6.9000000000000006E-2</c:v>
                </c:pt>
                <c:pt idx="1">
                  <c:v>8.2000000000000003E-2</c:v>
                </c:pt>
                <c:pt idx="2">
                  <c:v>0.111</c:v>
                </c:pt>
                <c:pt idx="3">
                  <c:v>0.107</c:v>
                </c:pt>
                <c:pt idx="4">
                  <c:v>8.6999999999999994E-2</c:v>
                </c:pt>
                <c:pt idx="5">
                  <c:v>9.7000000000000003E-2</c:v>
                </c:pt>
                <c:pt idx="6">
                  <c:v>9.4E-2</c:v>
                </c:pt>
                <c:pt idx="7">
                  <c:v>9.7243938230000021E-2</c:v>
                </c:pt>
                <c:pt idx="8">
                  <c:v>6.0430791890000002E-2</c:v>
                </c:pt>
                <c:pt idx="9">
                  <c:v>6.0206047589999992E-2</c:v>
                </c:pt>
                <c:pt idx="10">
                  <c:v>6.7070596029999999E-2</c:v>
                </c:pt>
                <c:pt idx="11">
                  <c:v>4.3774494060000002E-2</c:v>
                </c:pt>
                <c:pt idx="12">
                  <c:v>5.4579266059999999E-2</c:v>
                </c:pt>
                <c:pt idx="13">
                  <c:v>7.1143630799999996E-2</c:v>
                </c:pt>
                <c:pt idx="14">
                  <c:v>5.9302503130000017E-2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6-422B-B152-ED76CC1E2745}"/>
            </c:ext>
          </c:extLst>
        </c:ser>
        <c:ser>
          <c:idx val="3"/>
          <c:order val="3"/>
          <c:tx>
            <c:strRef>
              <c:f>'52'!$H$13</c:f>
              <c:strCache>
                <c:ptCount val="1"/>
                <c:pt idx="0">
                  <c:v>Інші доходи 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'52'!$J$9:$X$9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'52'!$J$13:$X$13</c:f>
              <c:numCache>
                <c:formatCode>#\ ##0.0</c:formatCode>
                <c:ptCount val="15"/>
                <c:pt idx="0">
                  <c:v>7.0000000000000001E-3</c:v>
                </c:pt>
                <c:pt idx="1">
                  <c:v>8.9999999999999993E-3</c:v>
                </c:pt>
                <c:pt idx="2">
                  <c:v>1.4999999999999999E-2</c:v>
                </c:pt>
                <c:pt idx="3">
                  <c:v>7.3999999999999996E-2</c:v>
                </c:pt>
                <c:pt idx="4">
                  <c:v>3.5999999999999997E-2</c:v>
                </c:pt>
                <c:pt idx="5">
                  <c:v>8.9999999999999993E-3</c:v>
                </c:pt>
                <c:pt idx="6">
                  <c:v>-2E-3</c:v>
                </c:pt>
                <c:pt idx="7">
                  <c:v>4.7331063899999991E-2</c:v>
                </c:pt>
                <c:pt idx="8">
                  <c:v>2.4344400250000002E-2</c:v>
                </c:pt>
                <c:pt idx="9">
                  <c:v>2.9726890830000002E-2</c:v>
                </c:pt>
                <c:pt idx="10">
                  <c:v>2.199406802E-2</c:v>
                </c:pt>
                <c:pt idx="11">
                  <c:v>2.5658890729999998E-2</c:v>
                </c:pt>
                <c:pt idx="12">
                  <c:v>2.7576904460000003E-2</c:v>
                </c:pt>
                <c:pt idx="13">
                  <c:v>2.3973018700000001E-2</c:v>
                </c:pt>
                <c:pt idx="14">
                  <c:v>6.9194647019999986E-2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A6-422B-B152-ED76CC1E2745}"/>
            </c:ext>
          </c:extLst>
        </c:ser>
        <c:ser>
          <c:idx val="4"/>
          <c:order val="4"/>
          <c:tx>
            <c:strRef>
              <c:f>'52'!$H$14</c:f>
              <c:strCache>
                <c:ptCount val="1"/>
                <c:pt idx="0">
                  <c:v>Витрати на зарплату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'52'!$J$9:$X$9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'52'!$J$14:$X$14</c:f>
              <c:numCache>
                <c:formatCode>#\ ##0.0</c:formatCode>
                <c:ptCount val="15"/>
                <c:pt idx="0">
                  <c:v>-0.20599999999999999</c:v>
                </c:pt>
                <c:pt idx="1">
                  <c:v>-0.14000000000000001</c:v>
                </c:pt>
                <c:pt idx="2">
                  <c:v>-0.153</c:v>
                </c:pt>
                <c:pt idx="3">
                  <c:v>-0.20499999999999999</c:v>
                </c:pt>
                <c:pt idx="4">
                  <c:v>-0.2</c:v>
                </c:pt>
                <c:pt idx="5">
                  <c:v>-0.20200000000000001</c:v>
                </c:pt>
                <c:pt idx="6">
                  <c:v>-0.215</c:v>
                </c:pt>
                <c:pt idx="7">
                  <c:v>-0.17465971809000008</c:v>
                </c:pt>
                <c:pt idx="8">
                  <c:v>-0.16252277097000001</c:v>
                </c:pt>
                <c:pt idx="9">
                  <c:v>-7.7449574519999981E-2</c:v>
                </c:pt>
                <c:pt idx="10">
                  <c:v>-9.2589755720000028E-2</c:v>
                </c:pt>
                <c:pt idx="11">
                  <c:v>-9.9879415539999961E-2</c:v>
                </c:pt>
                <c:pt idx="12">
                  <c:v>-0.1105184426</c:v>
                </c:pt>
                <c:pt idx="13">
                  <c:v>-0.12129255128000001</c:v>
                </c:pt>
                <c:pt idx="14">
                  <c:v>-0.13264819546999998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A6-422B-B152-ED76CC1E2745}"/>
            </c:ext>
          </c:extLst>
        </c:ser>
        <c:ser>
          <c:idx val="5"/>
          <c:order val="5"/>
          <c:tx>
            <c:strRef>
              <c:f>'52'!$H$15</c:f>
              <c:strCache>
                <c:ptCount val="1"/>
                <c:pt idx="0">
                  <c:v>Витрати на оренду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'52'!$J$9:$X$9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'52'!$J$15:$X$15</c:f>
              <c:numCache>
                <c:formatCode>#\ ##0.0</c:formatCode>
                <c:ptCount val="15"/>
                <c:pt idx="0">
                  <c:v>-0.17299999999999999</c:v>
                </c:pt>
                <c:pt idx="1">
                  <c:v>-0.156</c:v>
                </c:pt>
                <c:pt idx="2">
                  <c:v>-0.182</c:v>
                </c:pt>
                <c:pt idx="3">
                  <c:v>-0.19800000000000001</c:v>
                </c:pt>
                <c:pt idx="4">
                  <c:v>-0.184</c:v>
                </c:pt>
                <c:pt idx="5">
                  <c:v>-0.17199999999999999</c:v>
                </c:pt>
                <c:pt idx="6">
                  <c:v>-0.159</c:v>
                </c:pt>
                <c:pt idx="7">
                  <c:v>-6.6156580060000011E-2</c:v>
                </c:pt>
                <c:pt idx="8">
                  <c:v>-0.11990118759</c:v>
                </c:pt>
                <c:pt idx="9">
                  <c:v>-9.0870617150000013E-2</c:v>
                </c:pt>
                <c:pt idx="10">
                  <c:v>-9.0053897299999963E-2</c:v>
                </c:pt>
                <c:pt idx="11">
                  <c:v>-9.2682283580000024E-2</c:v>
                </c:pt>
                <c:pt idx="12">
                  <c:v>-9.994257694E-2</c:v>
                </c:pt>
                <c:pt idx="13">
                  <c:v>-0.11177021647999999</c:v>
                </c:pt>
                <c:pt idx="14">
                  <c:v>-0.11532002453000001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A6-422B-B152-ED76CC1E2745}"/>
            </c:ext>
          </c:extLst>
        </c:ser>
        <c:ser>
          <c:idx val="6"/>
          <c:order val="6"/>
          <c:tx>
            <c:strRef>
              <c:f>'52'!$H$16</c:f>
              <c:strCache>
                <c:ptCount val="1"/>
                <c:pt idx="0">
                  <c:v>Інші витрати*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'52'!$J$9:$X$9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'52'!$J$16:$X$16</c:f>
              <c:numCache>
                <c:formatCode>#\ ##0.0</c:formatCode>
                <c:ptCount val="15"/>
                <c:pt idx="0">
                  <c:v>-0.51900000000000002</c:v>
                </c:pt>
                <c:pt idx="1">
                  <c:v>-0.51300000000000001</c:v>
                </c:pt>
                <c:pt idx="2">
                  <c:v>-0.63800000000000001</c:v>
                </c:pt>
                <c:pt idx="3">
                  <c:v>-0.66900000000000004</c:v>
                </c:pt>
                <c:pt idx="4">
                  <c:v>-0.59399999999999997</c:v>
                </c:pt>
                <c:pt idx="5">
                  <c:v>-0.63300000000000001</c:v>
                </c:pt>
                <c:pt idx="6">
                  <c:v>-0.60699999999999998</c:v>
                </c:pt>
                <c:pt idx="7">
                  <c:v>-0.62318432324000006</c:v>
                </c:pt>
                <c:pt idx="8">
                  <c:v>-0.50669033252000006</c:v>
                </c:pt>
                <c:pt idx="9">
                  <c:v>-0.45017152258000004</c:v>
                </c:pt>
                <c:pt idx="10">
                  <c:v>-0.46853353748000004</c:v>
                </c:pt>
                <c:pt idx="11">
                  <c:v>-0.46567912799</c:v>
                </c:pt>
                <c:pt idx="12">
                  <c:v>-0.52101447849000004</c:v>
                </c:pt>
                <c:pt idx="13">
                  <c:v>-0.59513010319999993</c:v>
                </c:pt>
                <c:pt idx="14">
                  <c:v>-0.60845872162999992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A6-422B-B152-ED76CC1E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71091042793846E-2"/>
          <c:y val="3.325826693444861E-2"/>
          <c:w val="0.85596024422829597"/>
          <c:h val="0.66277546966325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'52'!$I$10</c:f>
              <c:strCache>
                <c:ptCount val="1"/>
                <c:pt idx="0">
                  <c:v>Interest income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'52'!$J$8:$X$8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'52'!$J$10:$X$10</c:f>
              <c:numCache>
                <c:formatCode>#\ ##0.0</c:formatCode>
                <c:ptCount val="15"/>
                <c:pt idx="0">
                  <c:v>0.80900000000000005</c:v>
                </c:pt>
                <c:pt idx="1">
                  <c:v>0.73199999999999998</c:v>
                </c:pt>
                <c:pt idx="2">
                  <c:v>0.88400000000000001</c:v>
                </c:pt>
                <c:pt idx="3">
                  <c:v>0.88800000000000001</c:v>
                </c:pt>
                <c:pt idx="4">
                  <c:v>0.86699999999999999</c:v>
                </c:pt>
                <c:pt idx="5">
                  <c:v>0.92800000000000005</c:v>
                </c:pt>
                <c:pt idx="6">
                  <c:v>0.94399999999999995</c:v>
                </c:pt>
                <c:pt idx="7">
                  <c:v>0.71474127407999999</c:v>
                </c:pt>
                <c:pt idx="8">
                  <c:v>0.63769696214000005</c:v>
                </c:pt>
                <c:pt idx="9">
                  <c:v>0.39648571546</c:v>
                </c:pt>
                <c:pt idx="10">
                  <c:v>0.5618303846699999</c:v>
                </c:pt>
                <c:pt idx="11">
                  <c:v>0.60747462100000016</c:v>
                </c:pt>
                <c:pt idx="12">
                  <c:v>0.65592093632000004</c:v>
                </c:pt>
                <c:pt idx="13">
                  <c:v>0.78124530798999992</c:v>
                </c:pt>
                <c:pt idx="14">
                  <c:v>0.8064403775300002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9-441B-AD7E-8AAB759661E9}"/>
            </c:ext>
          </c:extLst>
        </c:ser>
        <c:ser>
          <c:idx val="1"/>
          <c:order val="1"/>
          <c:tx>
            <c:strRef>
              <c:f>'52'!$I$11</c:f>
              <c:strCache>
                <c:ptCount val="1"/>
                <c:pt idx="0">
                  <c:v>Fines, penalties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'52'!$J$8:$X$8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'52'!$J$11:$X$11</c:f>
              <c:numCache>
                <c:formatCode>#\ ##0.0</c:formatCode>
                <c:ptCount val="15"/>
                <c:pt idx="0">
                  <c:v>4.5999999999999999E-2</c:v>
                </c:pt>
                <c:pt idx="1">
                  <c:v>2.3E-2</c:v>
                </c:pt>
                <c:pt idx="2">
                  <c:v>1.2999999999999999E-2</c:v>
                </c:pt>
                <c:pt idx="3">
                  <c:v>1.4999999999999999E-2</c:v>
                </c:pt>
                <c:pt idx="4">
                  <c:v>1.4E-2</c:v>
                </c:pt>
                <c:pt idx="5">
                  <c:v>1.6E-2</c:v>
                </c:pt>
                <c:pt idx="6">
                  <c:v>1.2999999999999999E-2</c:v>
                </c:pt>
                <c:pt idx="7">
                  <c:v>1.4843149080000003E-2</c:v>
                </c:pt>
                <c:pt idx="8">
                  <c:v>9.77927881E-3</c:v>
                </c:pt>
                <c:pt idx="9">
                  <c:v>8.1832652300000003E-3</c:v>
                </c:pt>
                <c:pt idx="10">
                  <c:v>8.940961380000001E-3</c:v>
                </c:pt>
                <c:pt idx="11">
                  <c:v>8.0380186499999992E-3</c:v>
                </c:pt>
                <c:pt idx="12">
                  <c:v>7.6078444899999997E-3</c:v>
                </c:pt>
                <c:pt idx="13">
                  <c:v>5.2224489899999997E-3</c:v>
                </c:pt>
                <c:pt idx="14">
                  <c:v>5.0763768600000005E-3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39-441B-AD7E-8AAB759661E9}"/>
            </c:ext>
          </c:extLst>
        </c:ser>
        <c:ser>
          <c:idx val="2"/>
          <c:order val="2"/>
          <c:tx>
            <c:strRef>
              <c:f>'52'!$I$12</c:f>
              <c:strCache>
                <c:ptCount val="1"/>
                <c:pt idx="0">
                  <c:v>Income from the sale of property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'52'!$J$8:$X$8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'52'!$J$12:$X$12</c:f>
              <c:numCache>
                <c:formatCode>#\ ##0.0</c:formatCode>
                <c:ptCount val="15"/>
                <c:pt idx="0">
                  <c:v>6.9000000000000006E-2</c:v>
                </c:pt>
                <c:pt idx="1">
                  <c:v>8.2000000000000003E-2</c:v>
                </c:pt>
                <c:pt idx="2">
                  <c:v>0.111</c:v>
                </c:pt>
                <c:pt idx="3">
                  <c:v>0.107</c:v>
                </c:pt>
                <c:pt idx="4">
                  <c:v>8.6999999999999994E-2</c:v>
                </c:pt>
                <c:pt idx="5">
                  <c:v>9.7000000000000003E-2</c:v>
                </c:pt>
                <c:pt idx="6">
                  <c:v>9.4E-2</c:v>
                </c:pt>
                <c:pt idx="7">
                  <c:v>9.7243938230000021E-2</c:v>
                </c:pt>
                <c:pt idx="8">
                  <c:v>6.0430791890000002E-2</c:v>
                </c:pt>
                <c:pt idx="9">
                  <c:v>6.0206047589999992E-2</c:v>
                </c:pt>
                <c:pt idx="10">
                  <c:v>6.7070596029999999E-2</c:v>
                </c:pt>
                <c:pt idx="11">
                  <c:v>4.3774494060000002E-2</c:v>
                </c:pt>
                <c:pt idx="12">
                  <c:v>5.4579266059999999E-2</c:v>
                </c:pt>
                <c:pt idx="13">
                  <c:v>7.1143630799999996E-2</c:v>
                </c:pt>
                <c:pt idx="14">
                  <c:v>5.9302503130000017E-2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39-441B-AD7E-8AAB759661E9}"/>
            </c:ext>
          </c:extLst>
        </c:ser>
        <c:ser>
          <c:idx val="3"/>
          <c:order val="3"/>
          <c:tx>
            <c:strRef>
              <c:f>'52'!$I$13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'52'!$J$8:$X$8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'52'!$J$13:$X$13</c:f>
              <c:numCache>
                <c:formatCode>#\ ##0.0</c:formatCode>
                <c:ptCount val="15"/>
                <c:pt idx="0">
                  <c:v>7.0000000000000001E-3</c:v>
                </c:pt>
                <c:pt idx="1">
                  <c:v>8.9999999999999993E-3</c:v>
                </c:pt>
                <c:pt idx="2">
                  <c:v>1.4999999999999999E-2</c:v>
                </c:pt>
                <c:pt idx="3">
                  <c:v>7.3999999999999996E-2</c:v>
                </c:pt>
                <c:pt idx="4">
                  <c:v>3.5999999999999997E-2</c:v>
                </c:pt>
                <c:pt idx="5">
                  <c:v>8.9999999999999993E-3</c:v>
                </c:pt>
                <c:pt idx="6">
                  <c:v>-2E-3</c:v>
                </c:pt>
                <c:pt idx="7">
                  <c:v>4.7331063899999991E-2</c:v>
                </c:pt>
                <c:pt idx="8">
                  <c:v>2.4344400250000002E-2</c:v>
                </c:pt>
                <c:pt idx="9">
                  <c:v>2.9726890830000002E-2</c:v>
                </c:pt>
                <c:pt idx="10">
                  <c:v>2.199406802E-2</c:v>
                </c:pt>
                <c:pt idx="11">
                  <c:v>2.5658890729999998E-2</c:v>
                </c:pt>
                <c:pt idx="12">
                  <c:v>2.7576904460000003E-2</c:v>
                </c:pt>
                <c:pt idx="13">
                  <c:v>2.3973018700000001E-2</c:v>
                </c:pt>
                <c:pt idx="14">
                  <c:v>6.9194647019999986E-2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39-441B-AD7E-8AAB759661E9}"/>
            </c:ext>
          </c:extLst>
        </c:ser>
        <c:ser>
          <c:idx val="4"/>
          <c:order val="4"/>
          <c:tx>
            <c:strRef>
              <c:f>'52'!$I$14</c:f>
              <c:strCache>
                <c:ptCount val="1"/>
                <c:pt idx="0">
                  <c:v>Salary costs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'52'!$J$8:$X$8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'52'!$J$14:$X$14</c:f>
              <c:numCache>
                <c:formatCode>#\ ##0.0</c:formatCode>
                <c:ptCount val="15"/>
                <c:pt idx="0">
                  <c:v>-0.20599999999999999</c:v>
                </c:pt>
                <c:pt idx="1">
                  <c:v>-0.14000000000000001</c:v>
                </c:pt>
                <c:pt idx="2">
                  <c:v>-0.153</c:v>
                </c:pt>
                <c:pt idx="3">
                  <c:v>-0.20499999999999999</c:v>
                </c:pt>
                <c:pt idx="4">
                  <c:v>-0.2</c:v>
                </c:pt>
                <c:pt idx="5">
                  <c:v>-0.20200000000000001</c:v>
                </c:pt>
                <c:pt idx="6">
                  <c:v>-0.215</c:v>
                </c:pt>
                <c:pt idx="7">
                  <c:v>-0.17465971809000008</c:v>
                </c:pt>
                <c:pt idx="8">
                  <c:v>-0.16252277097000001</c:v>
                </c:pt>
                <c:pt idx="9">
                  <c:v>-7.7449574519999981E-2</c:v>
                </c:pt>
                <c:pt idx="10">
                  <c:v>-9.2589755720000028E-2</c:v>
                </c:pt>
                <c:pt idx="11">
                  <c:v>-9.9879415539999961E-2</c:v>
                </c:pt>
                <c:pt idx="12">
                  <c:v>-0.1105184426</c:v>
                </c:pt>
                <c:pt idx="13">
                  <c:v>-0.12129255128000001</c:v>
                </c:pt>
                <c:pt idx="14">
                  <c:v>-0.13264819546999998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9-441B-AD7E-8AAB759661E9}"/>
            </c:ext>
          </c:extLst>
        </c:ser>
        <c:ser>
          <c:idx val="5"/>
          <c:order val="5"/>
          <c:tx>
            <c:strRef>
              <c:f>'52'!$I$15</c:f>
              <c:strCache>
                <c:ptCount val="1"/>
                <c:pt idx="0">
                  <c:v>Rental costs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'52'!$J$8:$X$8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'52'!$J$15:$X$15</c:f>
              <c:numCache>
                <c:formatCode>#\ ##0.0</c:formatCode>
                <c:ptCount val="15"/>
                <c:pt idx="0">
                  <c:v>-0.17299999999999999</c:v>
                </c:pt>
                <c:pt idx="1">
                  <c:v>-0.156</c:v>
                </c:pt>
                <c:pt idx="2">
                  <c:v>-0.182</c:v>
                </c:pt>
                <c:pt idx="3">
                  <c:v>-0.19800000000000001</c:v>
                </c:pt>
                <c:pt idx="4">
                  <c:v>-0.184</c:v>
                </c:pt>
                <c:pt idx="5">
                  <c:v>-0.17199999999999999</c:v>
                </c:pt>
                <c:pt idx="6">
                  <c:v>-0.159</c:v>
                </c:pt>
                <c:pt idx="7">
                  <c:v>-6.6156580060000011E-2</c:v>
                </c:pt>
                <c:pt idx="8">
                  <c:v>-0.11990118759</c:v>
                </c:pt>
                <c:pt idx="9">
                  <c:v>-9.0870617150000013E-2</c:v>
                </c:pt>
                <c:pt idx="10">
                  <c:v>-9.0053897299999963E-2</c:v>
                </c:pt>
                <c:pt idx="11">
                  <c:v>-9.2682283580000024E-2</c:v>
                </c:pt>
                <c:pt idx="12">
                  <c:v>-9.994257694E-2</c:v>
                </c:pt>
                <c:pt idx="13">
                  <c:v>-0.11177021647999999</c:v>
                </c:pt>
                <c:pt idx="14">
                  <c:v>-0.11532002453000001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39-441B-AD7E-8AAB759661E9}"/>
            </c:ext>
          </c:extLst>
        </c:ser>
        <c:ser>
          <c:idx val="6"/>
          <c:order val="6"/>
          <c:tx>
            <c:strRef>
              <c:f>'52'!$I$16</c:f>
              <c:strCache>
                <c:ptCount val="1"/>
                <c:pt idx="0">
                  <c:v>Other costs*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'52'!$J$8:$X$8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'52'!$J$16:$X$16</c:f>
              <c:numCache>
                <c:formatCode>#\ ##0.0</c:formatCode>
                <c:ptCount val="15"/>
                <c:pt idx="0">
                  <c:v>-0.51900000000000002</c:v>
                </c:pt>
                <c:pt idx="1">
                  <c:v>-0.51300000000000001</c:v>
                </c:pt>
                <c:pt idx="2">
                  <c:v>-0.63800000000000001</c:v>
                </c:pt>
                <c:pt idx="3">
                  <c:v>-0.66900000000000004</c:v>
                </c:pt>
                <c:pt idx="4">
                  <c:v>-0.59399999999999997</c:v>
                </c:pt>
                <c:pt idx="5">
                  <c:v>-0.63300000000000001</c:v>
                </c:pt>
                <c:pt idx="6">
                  <c:v>-0.60699999999999998</c:v>
                </c:pt>
                <c:pt idx="7">
                  <c:v>-0.62318432324000006</c:v>
                </c:pt>
                <c:pt idx="8">
                  <c:v>-0.50669033252000006</c:v>
                </c:pt>
                <c:pt idx="9">
                  <c:v>-0.45017152258000004</c:v>
                </c:pt>
                <c:pt idx="10">
                  <c:v>-0.46853353748000004</c:v>
                </c:pt>
                <c:pt idx="11">
                  <c:v>-0.46567912799</c:v>
                </c:pt>
                <c:pt idx="12">
                  <c:v>-0.52101447849000004</c:v>
                </c:pt>
                <c:pt idx="13">
                  <c:v>-0.59513010319999993</c:v>
                </c:pt>
                <c:pt idx="14">
                  <c:v>-0.60845872162999992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39-441B-AD7E-8AAB75966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tickMarkSkip val="1"/>
        <c:noMultiLvlLbl val="0"/>
      </c:catAx>
      <c:valAx>
        <c:axId val="421929568"/>
        <c:scaling>
          <c:orientation val="minMax"/>
          <c:min val="-1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  <c:maj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02819028105042"/>
          <c:w val="1"/>
          <c:h val="0.210786358827500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0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'53'!$H$9</c:f>
              <c:strCache>
                <c:ptCount val="1"/>
                <c:pt idx="0">
                  <c:v>Чистий прибуток, млн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'53'!$J$8:$X$8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'53'!$J$9:$X$9</c:f>
              <c:numCache>
                <c:formatCode>#\ ##0.000</c:formatCode>
                <c:ptCount val="15"/>
                <c:pt idx="0">
                  <c:v>33.520000000000003</c:v>
                </c:pt>
                <c:pt idx="1">
                  <c:v>36.24</c:v>
                </c:pt>
                <c:pt idx="2">
                  <c:v>49.04</c:v>
                </c:pt>
                <c:pt idx="3">
                  <c:v>11.18</c:v>
                </c:pt>
                <c:pt idx="4">
                  <c:v>25.22</c:v>
                </c:pt>
                <c:pt idx="5">
                  <c:v>41.877157580000542</c:v>
                </c:pt>
                <c:pt idx="6">
                  <c:v>67.3935167599995</c:v>
                </c:pt>
                <c:pt idx="7">
                  <c:v>10.158803899999791</c:v>
                </c:pt>
                <c:pt idx="8">
                  <c:v>-56.862857990000016</c:v>
                </c:pt>
                <c:pt idx="9">
                  <c:v>-123.88979513999988</c:v>
                </c:pt>
                <c:pt idx="10">
                  <c:v>8.6588196000001449</c:v>
                </c:pt>
                <c:pt idx="11">
                  <c:v>26.705197329999876</c:v>
                </c:pt>
                <c:pt idx="12">
                  <c:v>14.209453300000007</c:v>
                </c:pt>
                <c:pt idx="13">
                  <c:v>53.391535519999977</c:v>
                </c:pt>
                <c:pt idx="14">
                  <c:v>83.586962910000338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9-4CE4-8111-A52D60855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'53'!$H$11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C09-4CE4-8111-A52D6085546D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CC09-4CE4-8111-A52D6085546D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C09-4CE4-8111-A52D6085546D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6C6A-47ED-ACF8-9C6A433E607D}"/>
              </c:ext>
            </c:extLst>
          </c:dPt>
          <c:cat>
            <c:strRef>
              <c:f>'53'!$J$8:$X$8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'53'!$J$11:$X$11</c:f>
              <c:numCache>
                <c:formatCode>0.00%</c:formatCode>
                <c:ptCount val="15"/>
                <c:pt idx="0">
                  <c:v>7.6100000000000001E-2</c:v>
                </c:pt>
                <c:pt idx="1">
                  <c:v>8.1900000000000001E-2</c:v>
                </c:pt>
                <c:pt idx="2">
                  <c:v>9.3299999999999994E-2</c:v>
                </c:pt>
                <c:pt idx="3">
                  <c:v>7.6600000000000001E-2</c:v>
                </c:pt>
                <c:pt idx="4">
                  <c:v>5.9799999999999999E-2</c:v>
                </c:pt>
                <c:pt idx="5">
                  <c:v>7.9063323956222106E-2</c:v>
                </c:pt>
                <c:pt idx="6">
                  <c:v>0.10471475801962014</c:v>
                </c:pt>
                <c:pt idx="7">
                  <c:v>8.4558350245104205E-2</c:v>
                </c:pt>
                <c:pt idx="8">
                  <c:v>-0.14260973474585639</c:v>
                </c:pt>
                <c:pt idx="9">
                  <c:v>-0.23460096961308483</c:v>
                </c:pt>
                <c:pt idx="10">
                  <c:v>-0.15310226677990882</c:v>
                </c:pt>
                <c:pt idx="11">
                  <c:v>-9.8975625902178371E-2</c:v>
                </c:pt>
                <c:pt idx="12">
                  <c:v>4.1320717560418253E-2</c:v>
                </c:pt>
                <c:pt idx="13">
                  <c:v>9.6739263126950428E-2</c:v>
                </c:pt>
                <c:pt idx="14">
                  <c:v>0.14210878663472923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09-4CE4-8111-A52D6085546D}"/>
            </c:ext>
          </c:extLst>
        </c:ser>
        <c:ser>
          <c:idx val="1"/>
          <c:order val="2"/>
          <c:tx>
            <c:strRef>
              <c:f>'53'!$H$10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09-4CE4-8111-A52D6085546D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09-4CE4-8111-A52D6085546D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CC09-4CE4-8111-A52D6085546D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C6A-47ED-ACF8-9C6A433E607D}"/>
              </c:ext>
            </c:extLst>
          </c:dPt>
          <c:cat>
            <c:strRef>
              <c:f>'53'!$J$8:$X$8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'53'!$J$10:$X$10</c:f>
              <c:numCache>
                <c:formatCode>0.00%</c:formatCode>
                <c:ptCount val="15"/>
                <c:pt idx="0">
                  <c:v>3.15E-2</c:v>
                </c:pt>
                <c:pt idx="1">
                  <c:v>3.2899999999999999E-2</c:v>
                </c:pt>
                <c:pt idx="2">
                  <c:v>3.78E-2</c:v>
                </c:pt>
                <c:pt idx="3">
                  <c:v>3.1399999999999997E-2</c:v>
                </c:pt>
                <c:pt idx="4">
                  <c:v>2.58E-2</c:v>
                </c:pt>
                <c:pt idx="5">
                  <c:v>3.3705503777355837E-2</c:v>
                </c:pt>
                <c:pt idx="6">
                  <c:v>4.4350652444013275E-2</c:v>
                </c:pt>
                <c:pt idx="7">
                  <c:v>3.5327515259359753E-2</c:v>
                </c:pt>
                <c:pt idx="8">
                  <c:v>-5.2728833772062063E-2</c:v>
                </c:pt>
                <c:pt idx="9">
                  <c:v>-8.32094375394727E-2</c:v>
                </c:pt>
                <c:pt idx="10">
                  <c:v>-5.2513941838929698E-2</c:v>
                </c:pt>
                <c:pt idx="11">
                  <c:v>-3.3476558385787496E-2</c:v>
                </c:pt>
                <c:pt idx="12">
                  <c:v>1.3570769867424504E-2</c:v>
                </c:pt>
                <c:pt idx="13">
                  <c:v>3.1442315593790938E-2</c:v>
                </c:pt>
                <c:pt idx="14">
                  <c:v>4.5910286319076225E-2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C09-4CE4-8111-A52D60855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83431894664622E-2"/>
          <c:y val="5.1545823594040488E-2"/>
          <c:w val="0.79905969222726825"/>
          <c:h val="0.693728375736229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'53'!$I$9</c:f>
              <c:strCache>
                <c:ptCount val="1"/>
                <c:pt idx="0">
                  <c:v>Net profit, UAH millions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'53'!$J$7:$X$7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'53'!$J$9:$X$9</c:f>
              <c:numCache>
                <c:formatCode>#\ ##0.000</c:formatCode>
                <c:ptCount val="15"/>
                <c:pt idx="0">
                  <c:v>33.520000000000003</c:v>
                </c:pt>
                <c:pt idx="1">
                  <c:v>36.24</c:v>
                </c:pt>
                <c:pt idx="2">
                  <c:v>49.04</c:v>
                </c:pt>
                <c:pt idx="3">
                  <c:v>11.18</c:v>
                </c:pt>
                <c:pt idx="4">
                  <c:v>25.22</c:v>
                </c:pt>
                <c:pt idx="5">
                  <c:v>41.877157580000542</c:v>
                </c:pt>
                <c:pt idx="6">
                  <c:v>67.3935167599995</c:v>
                </c:pt>
                <c:pt idx="7">
                  <c:v>10.158803899999791</c:v>
                </c:pt>
                <c:pt idx="8">
                  <c:v>-56.862857990000016</c:v>
                </c:pt>
                <c:pt idx="9">
                  <c:v>-123.88979513999988</c:v>
                </c:pt>
                <c:pt idx="10">
                  <c:v>8.6588196000001449</c:v>
                </c:pt>
                <c:pt idx="11">
                  <c:v>26.705197329999876</c:v>
                </c:pt>
                <c:pt idx="12">
                  <c:v>14.209453300000007</c:v>
                </c:pt>
                <c:pt idx="13">
                  <c:v>53.391535519999977</c:v>
                </c:pt>
                <c:pt idx="14">
                  <c:v>83.586962910000338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8-4AC7-85CA-F6722A7A4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'53'!$I$11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B08-4AC7-85CA-F6722A7A4BF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7B08-4AC7-85CA-F6722A7A4BF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B08-4AC7-85CA-F6722A7A4BF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612D-4040-A942-E5BCF61B250A}"/>
              </c:ext>
            </c:extLst>
          </c:dPt>
          <c:cat>
            <c:strRef>
              <c:f>'53'!$J$7:$X$7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'53'!$J$11:$X$11</c:f>
              <c:numCache>
                <c:formatCode>0.00%</c:formatCode>
                <c:ptCount val="15"/>
                <c:pt idx="0">
                  <c:v>7.6100000000000001E-2</c:v>
                </c:pt>
                <c:pt idx="1">
                  <c:v>8.1900000000000001E-2</c:v>
                </c:pt>
                <c:pt idx="2">
                  <c:v>9.3299999999999994E-2</c:v>
                </c:pt>
                <c:pt idx="3">
                  <c:v>7.6600000000000001E-2</c:v>
                </c:pt>
                <c:pt idx="4">
                  <c:v>5.9799999999999999E-2</c:v>
                </c:pt>
                <c:pt idx="5">
                  <c:v>7.9063323956222106E-2</c:v>
                </c:pt>
                <c:pt idx="6">
                  <c:v>0.10471475801962014</c:v>
                </c:pt>
                <c:pt idx="7">
                  <c:v>8.4558350245104205E-2</c:v>
                </c:pt>
                <c:pt idx="8">
                  <c:v>-0.14260973474585639</c:v>
                </c:pt>
                <c:pt idx="9">
                  <c:v>-0.23460096961308483</c:v>
                </c:pt>
                <c:pt idx="10">
                  <c:v>-0.15310226677990882</c:v>
                </c:pt>
                <c:pt idx="11">
                  <c:v>-9.8975625902178371E-2</c:v>
                </c:pt>
                <c:pt idx="12">
                  <c:v>4.1320717560418253E-2</c:v>
                </c:pt>
                <c:pt idx="13">
                  <c:v>9.6739263126950428E-2</c:v>
                </c:pt>
                <c:pt idx="14">
                  <c:v>0.14210878663472923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08-4AC7-85CA-F6722A7A4BF6}"/>
            </c:ext>
          </c:extLst>
        </c:ser>
        <c:ser>
          <c:idx val="1"/>
          <c:order val="2"/>
          <c:tx>
            <c:strRef>
              <c:f>'53'!$I$10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08-4AC7-85CA-F6722A7A4BF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08-4AC7-85CA-F6722A7A4BF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B08-4AC7-85CA-F6722A7A4BF6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5400" cap="rnd" cmpd="sng">
                <a:solidFill>
                  <a:srgbClr val="057D4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612D-4040-A942-E5BCF61B250A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2D-4040-A942-E5BCF61B250A}"/>
              </c:ext>
            </c:extLst>
          </c:dPt>
          <c:cat>
            <c:strRef>
              <c:f>'53'!$J$7:$X$7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'53'!$J$10:$X$10</c:f>
              <c:numCache>
                <c:formatCode>0.00%</c:formatCode>
                <c:ptCount val="15"/>
                <c:pt idx="0">
                  <c:v>3.15E-2</c:v>
                </c:pt>
                <c:pt idx="1">
                  <c:v>3.2899999999999999E-2</c:v>
                </c:pt>
                <c:pt idx="2">
                  <c:v>3.78E-2</c:v>
                </c:pt>
                <c:pt idx="3">
                  <c:v>3.1399999999999997E-2</c:v>
                </c:pt>
                <c:pt idx="4">
                  <c:v>2.58E-2</c:v>
                </c:pt>
                <c:pt idx="5">
                  <c:v>3.3705503777355837E-2</c:v>
                </c:pt>
                <c:pt idx="6">
                  <c:v>4.4350652444013275E-2</c:v>
                </c:pt>
                <c:pt idx="7">
                  <c:v>3.5327515259359753E-2</c:v>
                </c:pt>
                <c:pt idx="8">
                  <c:v>-5.2728833772062063E-2</c:v>
                </c:pt>
                <c:pt idx="9">
                  <c:v>-8.32094375394727E-2</c:v>
                </c:pt>
                <c:pt idx="10">
                  <c:v>-5.2513941838929698E-2</c:v>
                </c:pt>
                <c:pt idx="11">
                  <c:v>-3.3476558385787496E-2</c:v>
                </c:pt>
                <c:pt idx="12">
                  <c:v>1.3570769867424504E-2</c:v>
                </c:pt>
                <c:pt idx="13">
                  <c:v>3.1442315593790938E-2</c:v>
                </c:pt>
                <c:pt idx="14">
                  <c:v>4.5910286319076225E-2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B08-4AC7-85CA-F6722A7A4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  <c:max val="0.2"/>
          <c:min val="-0.3000000000000000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540041316762003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'6'!$H$16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FA-41E8-954F-51771DFA3C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FA-41E8-954F-51771DFA3C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CC2C583-8C18-41A3-9C39-BBC570ACA735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9FA-41E8-954F-51771DFA3C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04D7948-4CB1-49EC-A744-8A589B0DC1E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9FA-41E8-954F-51771DFA3C2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A5932D7-93D1-44E5-8229-710ECEC73E8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9FA-41E8-954F-51771DFA3C2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4980B8E-03E0-410E-9416-0A2572D261C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9FA-41E8-954F-51771DFA3C2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F04D4BA-A03A-433C-95D5-F5019D4583D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9FA-41E8-954F-51771DFA3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'6'!$J$16:$P$16</c:f>
              <c:numCache>
                <c:formatCode>0.0</c:formatCode>
                <c:ptCount val="7"/>
                <c:pt idx="0">
                  <c:v>13.5</c:v>
                </c:pt>
                <c:pt idx="1">
                  <c:v>12.45</c:v>
                </c:pt>
                <c:pt idx="2">
                  <c:v>12.07</c:v>
                </c:pt>
                <c:pt idx="3">
                  <c:v>16.670000000000002</c:v>
                </c:pt>
                <c:pt idx="4">
                  <c:v>17.38</c:v>
                </c:pt>
                <c:pt idx="5">
                  <c:v>17.5</c:v>
                </c:pt>
                <c:pt idx="6">
                  <c:v>18.600000000000001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'6'!$Q$16:$W$16</c15:f>
                <c15:dlblRangeCache>
                  <c:ptCount val="7"/>
                  <c:pt idx="0">
                    <c:v>32%</c:v>
                  </c:pt>
                  <c:pt idx="1">
                    <c:v>25%</c:v>
                  </c:pt>
                  <c:pt idx="2">
                    <c:v>23%</c:v>
                  </c:pt>
                  <c:pt idx="3">
                    <c:v>27%</c:v>
                  </c:pt>
                  <c:pt idx="4">
                    <c:v>28%</c:v>
                  </c:pt>
                  <c:pt idx="5">
                    <c:v>29%</c:v>
                  </c:pt>
                  <c:pt idx="6">
                    <c:v>29%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89FA-41E8-954F-51771DFA3C24}"/>
            </c:ext>
          </c:extLst>
        </c:ser>
        <c:ser>
          <c:idx val="6"/>
          <c:order val="1"/>
          <c:tx>
            <c:strRef>
              <c:f>'6'!$H$15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FA-41E8-954F-51771DFA3C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FA-41E8-954F-51771DFA3C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5E4AC8E-15BE-47BC-9B2F-BBC3B4D4E9B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9FA-41E8-954F-51771DFA3C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46C632-58CE-41BB-9D03-3363C07989C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9FA-41E8-954F-51771DFA3C2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FE7C58F-E3D7-4AB1-835C-04D55B05A41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9FA-41E8-954F-51771DFA3C2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55BC549-7E06-4643-8DC0-077E341C0F5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9FA-41E8-954F-51771DFA3C2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124FF90-D3BF-41C7-B4B1-E7D6917EBD6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9FA-41E8-954F-51771DFA3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'6'!$J$15:$P$15</c:f>
              <c:numCache>
                <c:formatCode>0.0</c:formatCode>
                <c:ptCount val="7"/>
                <c:pt idx="0">
                  <c:v>9.4</c:v>
                </c:pt>
                <c:pt idx="1">
                  <c:v>13.97</c:v>
                </c:pt>
                <c:pt idx="2">
                  <c:v>18.18</c:v>
                </c:pt>
                <c:pt idx="3">
                  <c:v>18.29</c:v>
                </c:pt>
                <c:pt idx="4">
                  <c:v>19.03</c:v>
                </c:pt>
                <c:pt idx="5">
                  <c:v>19.78</c:v>
                </c:pt>
                <c:pt idx="6">
                  <c:v>20.74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'6'!$Q$15:$W$15</c15:f>
                <c15:dlblRangeCache>
                  <c:ptCount val="7"/>
                  <c:pt idx="0">
                    <c:v>22%</c:v>
                  </c:pt>
                  <c:pt idx="1">
                    <c:v>28%</c:v>
                  </c:pt>
                  <c:pt idx="2">
                    <c:v>34%</c:v>
                  </c:pt>
                  <c:pt idx="3">
                    <c:v>30%</c:v>
                  </c:pt>
                  <c:pt idx="4">
                    <c:v>31%</c:v>
                  </c:pt>
                  <c:pt idx="5">
                    <c:v>32%</c:v>
                  </c:pt>
                  <c:pt idx="6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89FA-41E8-954F-51771DFA3C24}"/>
            </c:ext>
          </c:extLst>
        </c:ser>
        <c:ser>
          <c:idx val="5"/>
          <c:order val="2"/>
          <c:tx>
            <c:strRef>
              <c:f>'6'!$H$14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9FA-41E8-954F-51771DFA3C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9FA-41E8-954F-51771DFA3C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890B656-C0CC-4934-AF60-76121472ACD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9FA-41E8-954F-51771DFA3C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DCECDEE-19D5-4D98-892C-30650A13586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9FA-41E8-954F-51771DFA3C2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A06E0A6-EDE9-4877-8F87-38B11BF2817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9FA-41E8-954F-51771DFA3C2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9E1CD16-7D13-42B6-9F7C-23CDD4129C5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9FA-41E8-954F-51771DFA3C2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FDF76E2-296B-4127-8066-4DF40420EE0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9FA-41E8-954F-51771DFA3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'6'!$J$14:$P$14</c:f>
              <c:numCache>
                <c:formatCode>0.0</c:formatCode>
                <c:ptCount val="7"/>
                <c:pt idx="0">
                  <c:v>3.2</c:v>
                </c:pt>
                <c:pt idx="1">
                  <c:v>3.66</c:v>
                </c:pt>
                <c:pt idx="2">
                  <c:v>4.4800000000000004</c:v>
                </c:pt>
                <c:pt idx="3">
                  <c:v>4.5199999999999996</c:v>
                </c:pt>
                <c:pt idx="4">
                  <c:v>4.78</c:v>
                </c:pt>
                <c:pt idx="5">
                  <c:v>4.9800000000000004</c:v>
                </c:pt>
                <c:pt idx="6">
                  <c:v>5.64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'6'!$Q$14:$W$14</c15:f>
                <c15:dlblRangeCache>
                  <c:ptCount val="7"/>
                  <c:pt idx="0">
                    <c:v>7%</c:v>
                  </c:pt>
                  <c:pt idx="1">
                    <c:v>7%</c:v>
                  </c:pt>
                  <c:pt idx="2">
                    <c:v>8%</c:v>
                  </c:pt>
                  <c:pt idx="3">
                    <c:v>7%</c:v>
                  </c:pt>
                  <c:pt idx="4">
                    <c:v>8%</c:v>
                  </c:pt>
                  <c:pt idx="5">
                    <c:v>8%</c:v>
                  </c:pt>
                  <c:pt idx="6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89FA-41E8-954F-51771DFA3C24}"/>
            </c:ext>
          </c:extLst>
        </c:ser>
        <c:ser>
          <c:idx val="3"/>
          <c:order val="3"/>
          <c:tx>
            <c:strRef>
              <c:f>'6'!$H$12</c:f>
              <c:strCache>
                <c:ptCount val="1"/>
                <c:pt idx="0">
                  <c:v>Current accounts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9FA-41E8-954F-51771DFA3C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9FA-41E8-954F-51771DFA3C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07EB3B8-9CEF-43FE-AE6B-0DC8C264C93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9FA-41E8-954F-51771DFA3C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658E9B8-0192-48CF-9592-1AC22D3C729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9FA-41E8-954F-51771DFA3C2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5F26A0D-DED9-471C-B68B-481CCC2B3AE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9FA-41E8-954F-51771DFA3C2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F02425F-2736-48AC-A03E-FA5A2194B92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9FA-41E8-954F-51771DFA3C24}"/>
                </c:ext>
              </c:extLst>
            </c:dLbl>
            <c:dLbl>
              <c:idx val="6"/>
              <c:layout>
                <c:manualLayout>
                  <c:x val="-1.6961960717529798E-16"/>
                  <c:y val="-2.6020248828781317E-17"/>
                </c:manualLayout>
              </c:layout>
              <c:tx>
                <c:rich>
                  <a:bodyPr/>
                  <a:lstStyle/>
                  <a:p>
                    <a:fld id="{F299F31B-B359-481A-AED5-EC919CD207A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89FA-41E8-954F-51771DFA3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'6'!$J$12:$P$12</c:f>
              <c:numCache>
                <c:formatCode>0.0</c:formatCode>
                <c:ptCount val="7"/>
                <c:pt idx="0">
                  <c:v>2.93</c:v>
                </c:pt>
                <c:pt idx="1">
                  <c:v>2.5</c:v>
                </c:pt>
                <c:pt idx="2">
                  <c:v>2.83</c:v>
                </c:pt>
                <c:pt idx="3">
                  <c:v>5.69</c:v>
                </c:pt>
                <c:pt idx="4">
                  <c:v>4.45</c:v>
                </c:pt>
                <c:pt idx="5">
                  <c:v>4.4800000000000004</c:v>
                </c:pt>
                <c:pt idx="6">
                  <c:v>4.22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'6'!$Q$12:$W$12</c15:f>
                <c15:dlblRangeCache>
                  <c:ptCount val="7"/>
                  <c:pt idx="0">
                    <c:v>7%</c:v>
                  </c:pt>
                  <c:pt idx="1">
                    <c:v>5%</c:v>
                  </c:pt>
                  <c:pt idx="2">
                    <c:v>5%</c:v>
                  </c:pt>
                  <c:pt idx="3">
                    <c:v>9%</c:v>
                  </c:pt>
                  <c:pt idx="4">
                    <c:v>7%</c:v>
                  </c:pt>
                  <c:pt idx="5">
                    <c:v>7%</c:v>
                  </c:pt>
                  <c:pt idx="6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89FA-41E8-954F-51771DFA3C24}"/>
            </c:ext>
          </c:extLst>
        </c:ser>
        <c:ser>
          <c:idx val="4"/>
          <c:order val="4"/>
          <c:tx>
            <c:strRef>
              <c:f>'6'!$H$13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9FA-41E8-954F-51771DFA3C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9FA-41E8-954F-51771DFA3C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636D0FA-5076-4B87-BB06-30899D697E4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9FA-41E8-954F-51771DFA3C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AE2B936-8ADF-4A1C-8B0D-35807352F8D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9FA-41E8-954F-51771DFA3C2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52A4736-CF8A-415B-865B-9EE448D94E5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9FA-41E8-954F-51771DFA3C24}"/>
                </c:ext>
              </c:extLst>
            </c:dLbl>
            <c:dLbl>
              <c:idx val="5"/>
              <c:layout>
                <c:manualLayout>
                  <c:x val="-4.6260427264221103E-3"/>
                  <c:y val="0"/>
                </c:manualLayout>
              </c:layout>
              <c:tx>
                <c:rich>
                  <a:bodyPr/>
                  <a:lstStyle/>
                  <a:p>
                    <a:fld id="{C7C7E117-BC0C-476D-AF59-2CDE7C44F97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89FA-41E8-954F-51771DFA3C2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7158B59-7432-4F99-8771-93B9FE86F33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9FA-41E8-954F-51771DFA3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'6'!$J$13:$P$13</c:f>
              <c:numCache>
                <c:formatCode>0.0</c:formatCode>
                <c:ptCount val="7"/>
                <c:pt idx="0">
                  <c:v>5.0599999999999996</c:v>
                </c:pt>
                <c:pt idx="1">
                  <c:v>6.94</c:v>
                </c:pt>
                <c:pt idx="2">
                  <c:v>5.38</c:v>
                </c:pt>
                <c:pt idx="3">
                  <c:v>5.96</c:v>
                </c:pt>
                <c:pt idx="4">
                  <c:v>6.28</c:v>
                </c:pt>
                <c:pt idx="5">
                  <c:v>6</c:v>
                </c:pt>
                <c:pt idx="6">
                  <c:v>6.06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'6'!$Q$13:$W$13</c15:f>
                <c15:dlblRangeCache>
                  <c:ptCount val="7"/>
                  <c:pt idx="0">
                    <c:v>12%</c:v>
                  </c:pt>
                  <c:pt idx="1">
                    <c:v>14%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10%</c:v>
                  </c:pt>
                  <c:pt idx="5">
                    <c:v>10%</c:v>
                  </c:pt>
                  <c:pt idx="6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89FA-41E8-954F-51771DFA3C24}"/>
            </c:ext>
          </c:extLst>
        </c:ser>
        <c:ser>
          <c:idx val="2"/>
          <c:order val="5"/>
          <c:tx>
            <c:strRef>
              <c:f>'6'!$H$11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9FA-41E8-954F-51771DFA3C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9FA-41E8-954F-51771DFA3C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BEADD73-7137-4308-87FD-CCE1610279D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9FA-41E8-954F-51771DFA3C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B8D2D3C-0DA6-4505-A149-076C1004960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9FA-41E8-954F-51771DFA3C2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10EA113-2FD5-4E68-9C8E-6C9CE043D12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9FA-41E8-954F-51771DFA3C24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fld id="{54F5FFAB-78A5-4C42-A2FD-0FFB1A09A8A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89FA-41E8-954F-51771DFA3C2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7B9A2B8-95B4-44AD-89BB-4D31B270441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9FA-41E8-954F-51771DFA3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'6'!$J$11:$P$11</c:f>
              <c:numCache>
                <c:formatCode>0.0</c:formatCode>
                <c:ptCount val="7"/>
                <c:pt idx="0">
                  <c:v>2.8</c:v>
                </c:pt>
                <c:pt idx="1">
                  <c:v>3.53</c:v>
                </c:pt>
                <c:pt idx="2">
                  <c:v>3.7</c:v>
                </c:pt>
                <c:pt idx="3">
                  <c:v>4.08</c:v>
                </c:pt>
                <c:pt idx="4">
                  <c:v>3.72</c:v>
                </c:pt>
                <c:pt idx="5">
                  <c:v>4.0199999999999996</c:v>
                </c:pt>
                <c:pt idx="6">
                  <c:v>4.5599999999999996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'6'!$Q$11:$W$11</c15:f>
                <c15:dlblRangeCache>
                  <c:ptCount val="7"/>
                  <c:pt idx="0">
                    <c:v>7%</c:v>
                  </c:pt>
                  <c:pt idx="1">
                    <c:v>7%</c:v>
                  </c:pt>
                  <c:pt idx="2">
                    <c:v>7%</c:v>
                  </c:pt>
                  <c:pt idx="3">
                    <c:v>7%</c:v>
                  </c:pt>
                  <c:pt idx="4">
                    <c:v>6%</c:v>
                  </c:pt>
                  <c:pt idx="5">
                    <c:v>7%</c:v>
                  </c:pt>
                  <c:pt idx="6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89FA-41E8-954F-51771DFA3C24}"/>
            </c:ext>
          </c:extLst>
        </c:ser>
        <c:ser>
          <c:idx val="1"/>
          <c:order val="6"/>
          <c:tx>
            <c:strRef>
              <c:f>'6'!$H$10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9FA-41E8-954F-51771DFA3C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9FA-41E8-954F-51771DFA3C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26177C3-453B-4E6A-BA8F-EBB4D70E0F8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9FA-41E8-954F-51771DFA3C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D846145-F71B-41EC-9E26-15D123CF0F4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89FA-41E8-954F-51771DFA3C2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F9CC34E-2BF8-4358-8A36-2FB0F203776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89FA-41E8-954F-51771DFA3C24}"/>
                </c:ext>
              </c:extLst>
            </c:dLbl>
            <c:dLbl>
              <c:idx val="5"/>
              <c:layout>
                <c:manualLayout>
                  <c:x val="-4.6260427264220253E-3"/>
                  <c:y val="5.6772107818726086E-3"/>
                </c:manualLayout>
              </c:layout>
              <c:tx>
                <c:rich>
                  <a:bodyPr/>
                  <a:lstStyle/>
                  <a:p>
                    <a:fld id="{DFDD8035-B509-4608-B3EB-C80CBFF89F9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89FA-41E8-954F-51771DFA3C24}"/>
                </c:ext>
              </c:extLst>
            </c:dLbl>
            <c:dLbl>
              <c:idx val="6"/>
              <c:layout>
                <c:manualLayout>
                  <c:x val="-4.6260427264220253E-3"/>
                  <c:y val="-1.1354421563745255E-2"/>
                </c:manualLayout>
              </c:layout>
              <c:tx>
                <c:rich>
                  <a:bodyPr/>
                  <a:lstStyle/>
                  <a:p>
                    <a:fld id="{1F183AC7-6DCD-4C27-995D-96603F27B03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89FA-41E8-954F-51771DFA3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'6'!$J$10:$P$10</c:f>
              <c:numCache>
                <c:formatCode>0.0</c:formatCode>
                <c:ptCount val="7"/>
                <c:pt idx="0">
                  <c:v>3.9</c:v>
                </c:pt>
                <c:pt idx="1">
                  <c:v>4.82</c:v>
                </c:pt>
                <c:pt idx="2">
                  <c:v>4.57</c:v>
                </c:pt>
                <c:pt idx="3">
                  <c:v>4.29</c:v>
                </c:pt>
                <c:pt idx="4">
                  <c:v>4.1900000000000004</c:v>
                </c:pt>
                <c:pt idx="5">
                  <c:v>2.93</c:v>
                </c:pt>
                <c:pt idx="6">
                  <c:v>2.95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'6'!$Q$10:$W$10</c15:f>
                <c15:dlblRangeCache>
                  <c:ptCount val="7"/>
                  <c:pt idx="0">
                    <c:v>9%</c:v>
                  </c:pt>
                  <c:pt idx="1">
                    <c:v>10%</c:v>
                  </c:pt>
                  <c:pt idx="2">
                    <c:v>9%</c:v>
                  </c:pt>
                  <c:pt idx="3">
                    <c:v>7%</c:v>
                  </c:pt>
                  <c:pt idx="4">
                    <c:v>7%</c:v>
                  </c:pt>
                  <c:pt idx="5">
                    <c:v>5%</c:v>
                  </c:pt>
                  <c:pt idx="6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7-89FA-41E8-954F-51771DFA3C24}"/>
            </c:ext>
          </c:extLst>
        </c:ser>
        <c:ser>
          <c:idx val="0"/>
          <c:order val="7"/>
          <c:tx>
            <c:strRef>
              <c:f>'6'!$H$9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'6'!$J$9:$P$9</c:f>
              <c:numCache>
                <c:formatCode>0.0</c:formatCode>
                <c:ptCount val="7"/>
                <c:pt idx="0">
                  <c:v>1.9</c:v>
                </c:pt>
                <c:pt idx="1">
                  <c:v>2.2599999999999998</c:v>
                </c:pt>
                <c:pt idx="2">
                  <c:v>1.96</c:v>
                </c:pt>
                <c:pt idx="3">
                  <c:v>1.84</c:v>
                </c:pt>
                <c:pt idx="4">
                  <c:v>1.57</c:v>
                </c:pt>
                <c:pt idx="5">
                  <c:v>1.56</c:v>
                </c:pt>
                <c:pt idx="6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89FA-41E8-954F-51771DFA3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722060401711388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'6'!$G$16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11-433F-A355-7039B16A5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11-433F-A355-7039B16A56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AAFD80E-E9E8-4825-A866-0A42FEFAC4B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111-433F-A355-7039B16A56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47CB7A8-E123-4A48-B0F8-E245B729F66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111-433F-A355-7039B16A56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7A246D9-8DAF-47A3-9080-1753C43A6B9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111-433F-A355-7039B16A565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7293909-5019-4BBF-9342-D21856D45C2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111-433F-A355-7039B16A565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E411E76-A9C1-413D-8977-8BEEEB1F267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'6'!$J$16:$P$16</c:f>
              <c:numCache>
                <c:formatCode>0.0</c:formatCode>
                <c:ptCount val="7"/>
                <c:pt idx="0">
                  <c:v>13.5</c:v>
                </c:pt>
                <c:pt idx="1">
                  <c:v>12.45</c:v>
                </c:pt>
                <c:pt idx="2">
                  <c:v>12.07</c:v>
                </c:pt>
                <c:pt idx="3">
                  <c:v>16.670000000000002</c:v>
                </c:pt>
                <c:pt idx="4">
                  <c:v>17.38</c:v>
                </c:pt>
                <c:pt idx="5">
                  <c:v>17.5</c:v>
                </c:pt>
                <c:pt idx="6">
                  <c:v>18.600000000000001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'6'!$Q$16:$W$16</c15:f>
                <c15:dlblRangeCache>
                  <c:ptCount val="7"/>
                  <c:pt idx="0">
                    <c:v>32%</c:v>
                  </c:pt>
                  <c:pt idx="1">
                    <c:v>25%</c:v>
                  </c:pt>
                  <c:pt idx="2">
                    <c:v>23%</c:v>
                  </c:pt>
                  <c:pt idx="3">
                    <c:v>27%</c:v>
                  </c:pt>
                  <c:pt idx="4">
                    <c:v>28%</c:v>
                  </c:pt>
                  <c:pt idx="5">
                    <c:v>29%</c:v>
                  </c:pt>
                  <c:pt idx="6">
                    <c:v>29%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A111-433F-A355-7039B16A5657}"/>
            </c:ext>
          </c:extLst>
        </c:ser>
        <c:ser>
          <c:idx val="6"/>
          <c:order val="1"/>
          <c:tx>
            <c:strRef>
              <c:f>'6'!$G$15</c:f>
              <c:strCache>
                <c:ptCount val="1"/>
                <c:pt idx="0">
                  <c:v>Державні цінні папери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11-433F-A355-7039B16A5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11-433F-A355-7039B16A56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362B1ED-7EA3-4EA8-AF1A-505BF9FF680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111-433F-A355-7039B16A56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D446DFD-10BF-47C7-B7E2-F7ED10F554E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111-433F-A355-7039B16A56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CF406CE-7F22-47C7-AB5A-FB2D458FB15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111-433F-A355-7039B16A565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C473D2E-14FC-494C-8226-870E579F7B0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111-433F-A355-7039B16A565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C20CA84-FD7B-47B1-93DC-E1572FBBCE5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'6'!$J$15:$P$15</c:f>
              <c:numCache>
                <c:formatCode>0.0</c:formatCode>
                <c:ptCount val="7"/>
                <c:pt idx="0">
                  <c:v>9.4</c:v>
                </c:pt>
                <c:pt idx="1">
                  <c:v>13.97</c:v>
                </c:pt>
                <c:pt idx="2">
                  <c:v>18.18</c:v>
                </c:pt>
                <c:pt idx="3">
                  <c:v>18.29</c:v>
                </c:pt>
                <c:pt idx="4">
                  <c:v>19.03</c:v>
                </c:pt>
                <c:pt idx="5">
                  <c:v>19.78</c:v>
                </c:pt>
                <c:pt idx="6">
                  <c:v>20.74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'6'!$Q$15:$W$15</c15:f>
                <c15:dlblRangeCache>
                  <c:ptCount val="7"/>
                  <c:pt idx="0">
                    <c:v>22%</c:v>
                  </c:pt>
                  <c:pt idx="1">
                    <c:v>28%</c:v>
                  </c:pt>
                  <c:pt idx="2">
                    <c:v>34%</c:v>
                  </c:pt>
                  <c:pt idx="3">
                    <c:v>30%</c:v>
                  </c:pt>
                  <c:pt idx="4">
                    <c:v>31%</c:v>
                  </c:pt>
                  <c:pt idx="5">
                    <c:v>32%</c:v>
                  </c:pt>
                  <c:pt idx="6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A111-433F-A355-7039B16A5657}"/>
            </c:ext>
          </c:extLst>
        </c:ser>
        <c:ser>
          <c:idx val="5"/>
          <c:order val="2"/>
          <c:tx>
            <c:strRef>
              <c:f>'6'!$G$14</c:f>
              <c:strCache>
                <c:ptCount val="1"/>
                <c:pt idx="0">
                  <c:v>Залишки в МТСБУ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11-433F-A355-7039B16A5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11-433F-A355-7039B16A56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395A7F3-B973-45D1-BCDC-04735A87E0E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111-433F-A355-7039B16A56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0268127-2A0F-438E-A6C7-CA7959B8C4C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111-433F-A355-7039B16A56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3319874-B7B1-49E7-9D18-09D43E152B9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111-433F-A355-7039B16A565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7967338-4B5B-4E2D-9B82-DE60242FF34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111-433F-A355-7039B16A565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44BBC08-2895-4BB3-8E10-DAE9C1CBEB6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'6'!$J$14:$P$14</c:f>
              <c:numCache>
                <c:formatCode>0.0</c:formatCode>
                <c:ptCount val="7"/>
                <c:pt idx="0">
                  <c:v>3.2</c:v>
                </c:pt>
                <c:pt idx="1">
                  <c:v>3.66</c:v>
                </c:pt>
                <c:pt idx="2">
                  <c:v>4.4800000000000004</c:v>
                </c:pt>
                <c:pt idx="3">
                  <c:v>4.5199999999999996</c:v>
                </c:pt>
                <c:pt idx="4">
                  <c:v>4.78</c:v>
                </c:pt>
                <c:pt idx="5">
                  <c:v>4.9800000000000004</c:v>
                </c:pt>
                <c:pt idx="6">
                  <c:v>5.64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'6'!$Q$14:$W$14</c15:f>
                <c15:dlblRangeCache>
                  <c:ptCount val="7"/>
                  <c:pt idx="0">
                    <c:v>7%</c:v>
                  </c:pt>
                  <c:pt idx="1">
                    <c:v>7%</c:v>
                  </c:pt>
                  <c:pt idx="2">
                    <c:v>8%</c:v>
                  </c:pt>
                  <c:pt idx="3">
                    <c:v>7%</c:v>
                  </c:pt>
                  <c:pt idx="4">
                    <c:v>8%</c:v>
                  </c:pt>
                  <c:pt idx="5">
                    <c:v>8%</c:v>
                  </c:pt>
                  <c:pt idx="6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A111-433F-A355-7039B16A5657}"/>
            </c:ext>
          </c:extLst>
        </c:ser>
        <c:ser>
          <c:idx val="3"/>
          <c:order val="3"/>
          <c:tx>
            <c:strRef>
              <c:f>'6'!$G$12</c:f>
              <c:strCache>
                <c:ptCount val="1"/>
                <c:pt idx="0">
                  <c:v>Поточні рахунки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111-433F-A355-7039B16A5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111-433F-A355-7039B16A56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2F2A5A7-2CC9-4F20-8613-B2F671EF7C8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111-433F-A355-7039B16A56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2E16B2A-0E93-4E36-9A32-D93E5FBC125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111-433F-A355-7039B16A56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5E2CC9E-F0B8-4306-BBCB-962467D63FC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111-433F-A355-7039B16A565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6C438E0-9ADA-49C0-95D2-12E2BA795BB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111-433F-A355-7039B16A5657}"/>
                </c:ext>
              </c:extLst>
            </c:dLbl>
            <c:dLbl>
              <c:idx val="6"/>
              <c:layout>
                <c:manualLayout>
                  <c:x val="-1.6961960717529798E-16"/>
                  <c:y val="-2.6020248828781317E-17"/>
                </c:manualLayout>
              </c:layout>
              <c:tx>
                <c:rich>
                  <a:bodyPr/>
                  <a:lstStyle/>
                  <a:p>
                    <a:fld id="{0AE563EF-CD3B-4452-A633-7F94C0AE68E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'6'!$J$12:$P$12</c:f>
              <c:numCache>
                <c:formatCode>0.0</c:formatCode>
                <c:ptCount val="7"/>
                <c:pt idx="0">
                  <c:v>2.93</c:v>
                </c:pt>
                <c:pt idx="1">
                  <c:v>2.5</c:v>
                </c:pt>
                <c:pt idx="2">
                  <c:v>2.83</c:v>
                </c:pt>
                <c:pt idx="3">
                  <c:v>5.69</c:v>
                </c:pt>
                <c:pt idx="4">
                  <c:v>4.45</c:v>
                </c:pt>
                <c:pt idx="5">
                  <c:v>4.4800000000000004</c:v>
                </c:pt>
                <c:pt idx="6">
                  <c:v>4.22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'6'!$Q$12:$W$12</c15:f>
                <c15:dlblRangeCache>
                  <c:ptCount val="7"/>
                  <c:pt idx="0">
                    <c:v>7%</c:v>
                  </c:pt>
                  <c:pt idx="1">
                    <c:v>5%</c:v>
                  </c:pt>
                  <c:pt idx="2">
                    <c:v>5%</c:v>
                  </c:pt>
                  <c:pt idx="3">
                    <c:v>9%</c:v>
                  </c:pt>
                  <c:pt idx="4">
                    <c:v>7%</c:v>
                  </c:pt>
                  <c:pt idx="5">
                    <c:v>7%</c:v>
                  </c:pt>
                  <c:pt idx="6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A111-433F-A355-7039B16A5657}"/>
            </c:ext>
          </c:extLst>
        </c:ser>
        <c:ser>
          <c:idx val="4"/>
          <c:order val="4"/>
          <c:tx>
            <c:strRef>
              <c:f>'6'!$G$13</c:f>
              <c:strCache>
                <c:ptCount val="1"/>
                <c:pt idx="0">
                  <c:v>Вимоги до перестраховиків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111-433F-A355-7039B16A5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111-433F-A355-7039B16A56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94D9EE5-FB72-4C0B-82B6-69AA221FD40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111-433F-A355-7039B16A56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DF5771-56DA-4024-BDA6-587AC19627A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111-433F-A355-7039B16A56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BC31726-AF8E-46C7-8D51-F8F16EC73A5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111-433F-A355-7039B16A5657}"/>
                </c:ext>
              </c:extLst>
            </c:dLbl>
            <c:dLbl>
              <c:idx val="5"/>
              <c:layout>
                <c:manualLayout>
                  <c:x val="-4.6260427264221103E-3"/>
                  <c:y val="0"/>
                </c:manualLayout>
              </c:layout>
              <c:tx>
                <c:rich>
                  <a:bodyPr/>
                  <a:lstStyle/>
                  <a:p>
                    <a:fld id="{C413800F-7BB4-4D5F-9F1C-DDAD0346836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A111-433F-A355-7039B16A565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26E8E33-5F80-4FF0-B4A1-40D654C36A3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'6'!$J$13:$P$13</c:f>
              <c:numCache>
                <c:formatCode>0.0</c:formatCode>
                <c:ptCount val="7"/>
                <c:pt idx="0">
                  <c:v>5.0599999999999996</c:v>
                </c:pt>
                <c:pt idx="1">
                  <c:v>6.94</c:v>
                </c:pt>
                <c:pt idx="2">
                  <c:v>5.38</c:v>
                </c:pt>
                <c:pt idx="3">
                  <c:v>5.96</c:v>
                </c:pt>
                <c:pt idx="4">
                  <c:v>6.28</c:v>
                </c:pt>
                <c:pt idx="5">
                  <c:v>6</c:v>
                </c:pt>
                <c:pt idx="6">
                  <c:v>6.06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'6'!$Q$13:$W$13</c15:f>
                <c15:dlblRangeCache>
                  <c:ptCount val="7"/>
                  <c:pt idx="0">
                    <c:v>12%</c:v>
                  </c:pt>
                  <c:pt idx="1">
                    <c:v>14%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10%</c:v>
                  </c:pt>
                  <c:pt idx="5">
                    <c:v>10%</c:v>
                  </c:pt>
                  <c:pt idx="6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A111-433F-A355-7039B16A5657}"/>
            </c:ext>
          </c:extLst>
        </c:ser>
        <c:ser>
          <c:idx val="2"/>
          <c:order val="5"/>
          <c:tx>
            <c:strRef>
              <c:f>'6'!$G$11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111-433F-A355-7039B16A5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111-433F-A355-7039B16A56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948F3E9-9320-41BF-93CB-27489823F92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111-433F-A355-7039B16A56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07E13F0-F2F3-4F07-A655-C3302308DFA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A111-433F-A355-7039B16A56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90D65C8-AC82-4E39-A58A-C8738CE1C15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A111-433F-A355-7039B16A5657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fld id="{67532E76-2E29-4497-8E4E-CA4C5ED61FB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A111-433F-A355-7039B16A565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80577A5-8413-4882-A669-29D1BA28731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'6'!$J$11:$P$11</c:f>
              <c:numCache>
                <c:formatCode>0.0</c:formatCode>
                <c:ptCount val="7"/>
                <c:pt idx="0">
                  <c:v>2.8</c:v>
                </c:pt>
                <c:pt idx="1">
                  <c:v>3.53</c:v>
                </c:pt>
                <c:pt idx="2">
                  <c:v>3.7</c:v>
                </c:pt>
                <c:pt idx="3">
                  <c:v>4.08</c:v>
                </c:pt>
                <c:pt idx="4">
                  <c:v>3.72</c:v>
                </c:pt>
                <c:pt idx="5">
                  <c:v>4.0199999999999996</c:v>
                </c:pt>
                <c:pt idx="6">
                  <c:v>4.5599999999999996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'6'!$Q$11:$W$11</c15:f>
                <c15:dlblRangeCache>
                  <c:ptCount val="7"/>
                  <c:pt idx="0">
                    <c:v>7%</c:v>
                  </c:pt>
                  <c:pt idx="1">
                    <c:v>7%</c:v>
                  </c:pt>
                  <c:pt idx="2">
                    <c:v>7%</c:v>
                  </c:pt>
                  <c:pt idx="3">
                    <c:v>7%</c:v>
                  </c:pt>
                  <c:pt idx="4">
                    <c:v>6%</c:v>
                  </c:pt>
                  <c:pt idx="5">
                    <c:v>7%</c:v>
                  </c:pt>
                  <c:pt idx="6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A111-433F-A355-7039B16A5657}"/>
            </c:ext>
          </c:extLst>
        </c:ser>
        <c:ser>
          <c:idx val="1"/>
          <c:order val="6"/>
          <c:tx>
            <c:strRef>
              <c:f>'6'!$G$10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111-433F-A355-7039B16A5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111-433F-A355-7039B16A56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8F58DC2-EA33-490C-8966-674B02B48B4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A111-433F-A355-7039B16A56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582E27C-E5E6-404B-A927-79883595E50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A111-433F-A355-7039B16A56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F55B1F4-A065-4EEF-A4A5-18124E0B187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A111-433F-A355-7039B16A5657}"/>
                </c:ext>
              </c:extLst>
            </c:dLbl>
            <c:dLbl>
              <c:idx val="5"/>
              <c:layout>
                <c:manualLayout>
                  <c:x val="-4.6260427264220253E-3"/>
                  <c:y val="5.6772107818726086E-3"/>
                </c:manualLayout>
              </c:layout>
              <c:tx>
                <c:rich>
                  <a:bodyPr/>
                  <a:lstStyle/>
                  <a:p>
                    <a:fld id="{C852AC00-8193-43CA-AC62-61259CF72E2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A111-433F-A355-7039B16A5657}"/>
                </c:ext>
              </c:extLst>
            </c:dLbl>
            <c:dLbl>
              <c:idx val="6"/>
              <c:layout>
                <c:manualLayout>
                  <c:x val="-4.6260427264220253E-3"/>
                  <c:y val="-1.1354421563745255E-2"/>
                </c:manualLayout>
              </c:layout>
              <c:tx>
                <c:rich>
                  <a:bodyPr/>
                  <a:lstStyle/>
                  <a:p>
                    <a:fld id="{D7ACEE64-8EAD-4A5A-A065-3DF3254665D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'6'!$J$10:$P$10</c:f>
              <c:numCache>
                <c:formatCode>0.0</c:formatCode>
                <c:ptCount val="7"/>
                <c:pt idx="0">
                  <c:v>3.9</c:v>
                </c:pt>
                <c:pt idx="1">
                  <c:v>4.82</c:v>
                </c:pt>
                <c:pt idx="2">
                  <c:v>4.57</c:v>
                </c:pt>
                <c:pt idx="3">
                  <c:v>4.29</c:v>
                </c:pt>
                <c:pt idx="4">
                  <c:v>4.1900000000000004</c:v>
                </c:pt>
                <c:pt idx="5">
                  <c:v>2.93</c:v>
                </c:pt>
                <c:pt idx="6">
                  <c:v>2.95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'6'!$Q$10:$W$10</c15:f>
                <c15:dlblRangeCache>
                  <c:ptCount val="7"/>
                  <c:pt idx="0">
                    <c:v>9%</c:v>
                  </c:pt>
                  <c:pt idx="1">
                    <c:v>10%</c:v>
                  </c:pt>
                  <c:pt idx="2">
                    <c:v>9%</c:v>
                  </c:pt>
                  <c:pt idx="3">
                    <c:v>7%</c:v>
                  </c:pt>
                  <c:pt idx="4">
                    <c:v>7%</c:v>
                  </c:pt>
                  <c:pt idx="5">
                    <c:v>5%</c:v>
                  </c:pt>
                  <c:pt idx="6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7-A111-433F-A355-7039B16A5657}"/>
            </c:ext>
          </c:extLst>
        </c:ser>
        <c:ser>
          <c:idx val="0"/>
          <c:order val="7"/>
          <c:tx>
            <c:strRef>
              <c:f>'6'!$G$9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'6'!$J$8:$P$8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'6'!$J$9:$P$9</c:f>
              <c:numCache>
                <c:formatCode>0.0</c:formatCode>
                <c:ptCount val="7"/>
                <c:pt idx="0">
                  <c:v>1.9</c:v>
                </c:pt>
                <c:pt idx="1">
                  <c:v>2.2599999999999998</c:v>
                </c:pt>
                <c:pt idx="2">
                  <c:v>1.96</c:v>
                </c:pt>
                <c:pt idx="3">
                  <c:v>1.84</c:v>
                </c:pt>
                <c:pt idx="4">
                  <c:v>1.57</c:v>
                </c:pt>
                <c:pt idx="5">
                  <c:v>1.56</c:v>
                </c:pt>
                <c:pt idx="6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A111-433F-A355-7039B16A5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872268596224723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'7'!$H$12</c:f>
              <c:strCache>
                <c:ptCount val="1"/>
                <c:pt idx="0">
                  <c:v>Грошові кошти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'7'!$I$12:$O$12</c:f>
              <c:numCache>
                <c:formatCode>0%</c:formatCode>
                <c:ptCount val="7"/>
                <c:pt idx="0">
                  <c:v>9.8299999999999998E-2</c:v>
                </c:pt>
                <c:pt idx="1">
                  <c:v>8.9899999999999994E-2</c:v>
                </c:pt>
                <c:pt idx="2">
                  <c:v>6.6799999999999998E-2</c:v>
                </c:pt>
                <c:pt idx="3">
                  <c:v>0.21299999999999999</c:v>
                </c:pt>
                <c:pt idx="4">
                  <c:v>0.2288</c:v>
                </c:pt>
                <c:pt idx="5">
                  <c:v>0.24440000000000001</c:v>
                </c:pt>
                <c:pt idx="6">
                  <c:v>0.29260000000000003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3-4221-B4E1-03D6B67ADBAB}"/>
            </c:ext>
          </c:extLst>
        </c:ser>
        <c:ser>
          <c:idx val="3"/>
          <c:order val="1"/>
          <c:tx>
            <c:strRef>
              <c:f>'7'!$H$13</c:f>
              <c:strCache>
                <c:ptCount val="1"/>
                <c:pt idx="0">
                  <c:v>Вимоги до перестраховика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3-4221-B4E1-03D6B67ADBAB}"/>
                </c:ext>
              </c:extLst>
            </c:dLbl>
            <c:dLbl>
              <c:idx val="2"/>
              <c:layout>
                <c:manualLayout>
                  <c:x val="-7.638800644811996E-17"/>
                  <c:y val="-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53-4221-B4E1-03D6B67ADB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'7'!$I$13:$O$13</c:f>
              <c:numCache>
                <c:formatCode>0%</c:formatCode>
                <c:ptCount val="7"/>
                <c:pt idx="0">
                  <c:v>2.18E-2</c:v>
                </c:pt>
                <c:pt idx="1">
                  <c:v>2.2200000000000001E-2</c:v>
                </c:pt>
                <c:pt idx="2">
                  <c:v>1.9099999999999999E-2</c:v>
                </c:pt>
                <c:pt idx="3">
                  <c:v>1.8499999999999999E-2</c:v>
                </c:pt>
                <c:pt idx="4">
                  <c:v>1.7999999999999999E-2</c:v>
                </c:pt>
                <c:pt idx="5">
                  <c:v>1.7299999999999999E-2</c:v>
                </c:pt>
                <c:pt idx="6">
                  <c:v>1.5900000000000001E-2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53-4221-B4E1-03D6B67ADBAB}"/>
            </c:ext>
          </c:extLst>
        </c:ser>
        <c:ser>
          <c:idx val="1"/>
          <c:order val="2"/>
          <c:tx>
            <c:strRef>
              <c:f>'7'!$H$11</c:f>
              <c:strCache>
                <c:ptCount val="1"/>
                <c:pt idx="0">
                  <c:v>Поточні інвестиції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'7'!$I$11:$O$11</c:f>
              <c:numCache>
                <c:formatCode>0%</c:formatCode>
                <c:ptCount val="7"/>
                <c:pt idx="0">
                  <c:v>0.58530000000000004</c:v>
                </c:pt>
                <c:pt idx="1">
                  <c:v>0.38769999999999999</c:v>
                </c:pt>
                <c:pt idx="2">
                  <c:v>0.36480000000000001</c:v>
                </c:pt>
                <c:pt idx="3">
                  <c:v>0.3901</c:v>
                </c:pt>
                <c:pt idx="4">
                  <c:v>0.39489999999999997</c:v>
                </c:pt>
                <c:pt idx="5">
                  <c:v>0.4</c:v>
                </c:pt>
                <c:pt idx="6">
                  <c:v>0.39639999999999997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53-4221-B4E1-03D6B67ADBAB}"/>
            </c:ext>
          </c:extLst>
        </c:ser>
        <c:ser>
          <c:idx val="6"/>
          <c:order val="3"/>
          <c:tx>
            <c:strRef>
              <c:f>'7'!$H$10</c:f>
              <c:strCache>
                <c:ptCount val="1"/>
                <c:pt idx="0">
                  <c:v>Довгострокові інвестиції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'7'!$I$10:$O$10</c:f>
              <c:numCache>
                <c:formatCode>0%</c:formatCode>
                <c:ptCount val="7"/>
                <c:pt idx="0">
                  <c:v>0.18049999999999999</c:v>
                </c:pt>
                <c:pt idx="1">
                  <c:v>0.41439999999999999</c:v>
                </c:pt>
                <c:pt idx="2">
                  <c:v>0.4728</c:v>
                </c:pt>
                <c:pt idx="3">
                  <c:v>0.30940000000000001</c:v>
                </c:pt>
                <c:pt idx="4">
                  <c:v>0.29980000000000001</c:v>
                </c:pt>
                <c:pt idx="5">
                  <c:v>0.28549999999999998</c:v>
                </c:pt>
                <c:pt idx="6">
                  <c:v>0.24329999999999999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53-4221-B4E1-03D6B67ADBAB}"/>
            </c:ext>
          </c:extLst>
        </c:ser>
        <c:ser>
          <c:idx val="10"/>
          <c:order val="4"/>
          <c:tx>
            <c:strRef>
              <c:f>'7'!$H$15</c:f>
              <c:strCache>
                <c:ptCount val="1"/>
                <c:pt idx="0">
                  <c:v>Відстрочені аквіз. витрати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dLbl>
              <c:idx val="0"/>
              <c:layout>
                <c:manualLayout>
                  <c:x val="3.3457173171825637E-2"/>
                  <c:y val="5.3908355795148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53-4221-B4E1-03D6B67ADBAB}"/>
                </c:ext>
              </c:extLst>
            </c:dLbl>
            <c:dLbl>
              <c:idx val="1"/>
              <c:layout>
                <c:manualLayout>
                  <c:x val="1.6666666666666666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53-4221-B4E1-03D6B67ADBAB}"/>
                </c:ext>
              </c:extLst>
            </c:dLbl>
            <c:dLbl>
              <c:idx val="2"/>
              <c:layout>
                <c:manualLayout>
                  <c:x val="3.3333333333333333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53-4221-B4E1-03D6B67ADBAB}"/>
                </c:ext>
              </c:extLst>
            </c:dLbl>
            <c:dLbl>
              <c:idx val="3"/>
              <c:layout>
                <c:manualLayout>
                  <c:x val="2.9166666666666667E-2"/>
                  <c:y val="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3-4221-B4E1-03D6B67ADBAB}"/>
                </c:ext>
              </c:extLst>
            </c:dLbl>
            <c:dLbl>
              <c:idx val="4"/>
              <c:layout>
                <c:manualLayout>
                  <c:x val="3.7499999999999846E-2"/>
                  <c:y val="1.42857142857142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53-4221-B4E1-03D6B67ADB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'7'!$I$15:$O$15</c:f>
              <c:numCache>
                <c:formatCode>0%</c:formatCode>
                <c:ptCount val="7"/>
                <c:pt idx="0">
                  <c:v>3.8899999999999997E-2</c:v>
                </c:pt>
                <c:pt idx="1">
                  <c:v>2.5999999999999999E-2</c:v>
                </c:pt>
                <c:pt idx="2">
                  <c:v>2.0400000000000001E-2</c:v>
                </c:pt>
                <c:pt idx="3">
                  <c:v>1.2E-2</c:v>
                </c:pt>
                <c:pt idx="4">
                  <c:v>1.0800000000000001E-2</c:v>
                </c:pt>
                <c:pt idx="5">
                  <c:v>9.7999999999999997E-3</c:v>
                </c:pt>
                <c:pt idx="6">
                  <c:v>9.1999999999999998E-3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953-4221-B4E1-03D6B67ADBAB}"/>
            </c:ext>
          </c:extLst>
        </c:ser>
        <c:ser>
          <c:idx val="4"/>
          <c:order val="5"/>
          <c:tx>
            <c:strRef>
              <c:f>'7'!$H$14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Lbl>
              <c:idx val="0"/>
              <c:layout>
                <c:manualLayout>
                  <c:x val="-1.6728586585912818E-2"/>
                  <c:y val="-1.235385549026198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53-4221-B4E1-03D6B67ADBAB}"/>
                </c:ext>
              </c:extLst>
            </c:dLbl>
            <c:dLbl>
              <c:idx val="1"/>
              <c:layout>
                <c:manualLayout>
                  <c:x val="-1.6666666666666705E-2"/>
                  <c:y val="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53-4221-B4E1-03D6B67ADBAB}"/>
                </c:ext>
              </c:extLst>
            </c:dLbl>
            <c:dLbl>
              <c:idx val="2"/>
              <c:layout>
                <c:manualLayout>
                  <c:x val="-2.9166666666666667E-2"/>
                  <c:y val="9.52380952380952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953-4221-B4E1-03D6B67ADBAB}"/>
                </c:ext>
              </c:extLst>
            </c:dLbl>
            <c:dLbl>
              <c:idx val="3"/>
              <c:layout>
                <c:manualLayout>
                  <c:x val="-2.9166666666666667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953-4221-B4E1-03D6B67ADBAB}"/>
                </c:ext>
              </c:extLst>
            </c:dLbl>
            <c:dLbl>
              <c:idx val="4"/>
              <c:layout>
                <c:manualLayout>
                  <c:x val="-2.0833333333333332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953-4221-B4E1-03D6B67ADB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'7'!$I$14:$O$14</c:f>
              <c:numCache>
                <c:formatCode>0%</c:formatCode>
                <c:ptCount val="7"/>
                <c:pt idx="0">
                  <c:v>3.1E-2</c:v>
                </c:pt>
                <c:pt idx="1">
                  <c:v>2.8199999999999999E-2</c:v>
                </c:pt>
                <c:pt idx="2">
                  <c:v>3.2099999999999997E-2</c:v>
                </c:pt>
                <c:pt idx="3">
                  <c:v>3.3700000000000001E-2</c:v>
                </c:pt>
                <c:pt idx="4">
                  <c:v>3.27E-2</c:v>
                </c:pt>
                <c:pt idx="5">
                  <c:v>1.9900000000000001E-2</c:v>
                </c:pt>
                <c:pt idx="6">
                  <c:v>2.1600000000000001E-2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953-4221-B4E1-03D6B67ADBAB}"/>
            </c:ext>
          </c:extLst>
        </c:ser>
        <c:ser>
          <c:idx val="5"/>
          <c:order val="6"/>
          <c:tx>
            <c:strRef>
              <c:f>'7'!$H$16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'7'!$I$16:$O$16</c:f>
              <c:numCache>
                <c:formatCode>0%</c:formatCode>
                <c:ptCount val="7"/>
                <c:pt idx="0">
                  <c:v>4.4200000000000003E-2</c:v>
                </c:pt>
                <c:pt idx="1">
                  <c:v>3.1600000000000003E-2</c:v>
                </c:pt>
                <c:pt idx="2">
                  <c:v>2.3900000000000001E-2</c:v>
                </c:pt>
                <c:pt idx="3">
                  <c:v>2.3400000000000001E-2</c:v>
                </c:pt>
                <c:pt idx="4">
                  <c:v>1.49E-2</c:v>
                </c:pt>
                <c:pt idx="5">
                  <c:v>2.3E-2</c:v>
                </c:pt>
                <c:pt idx="6">
                  <c:v>2.0799999999999999E-2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953-4221-B4E1-03D6B67ADB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2.0833333333333332E-2"/>
          <c:y val="0.75493918469379184"/>
          <c:w val="0.95416666666666672"/>
          <c:h val="0.2233963986659173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'7'!$G$12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'7'!$I$12:$O$12</c:f>
              <c:numCache>
                <c:formatCode>0%</c:formatCode>
                <c:ptCount val="7"/>
                <c:pt idx="0">
                  <c:v>9.8299999999999998E-2</c:v>
                </c:pt>
                <c:pt idx="1">
                  <c:v>8.9899999999999994E-2</c:v>
                </c:pt>
                <c:pt idx="2">
                  <c:v>6.6799999999999998E-2</c:v>
                </c:pt>
                <c:pt idx="3">
                  <c:v>0.21299999999999999</c:v>
                </c:pt>
                <c:pt idx="4">
                  <c:v>0.2288</c:v>
                </c:pt>
                <c:pt idx="5">
                  <c:v>0.24440000000000001</c:v>
                </c:pt>
                <c:pt idx="6">
                  <c:v>0.29260000000000003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3-474B-B9DA-AB34210C0434}"/>
            </c:ext>
          </c:extLst>
        </c:ser>
        <c:ser>
          <c:idx val="3"/>
          <c:order val="1"/>
          <c:tx>
            <c:strRef>
              <c:f>'7'!$G$13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03-474B-B9DA-AB34210C0434}"/>
                </c:ext>
              </c:extLst>
            </c:dLbl>
            <c:dLbl>
              <c:idx val="2"/>
              <c:layout>
                <c:manualLayout>
                  <c:x val="-7.638800644811996E-17"/>
                  <c:y val="-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03-474B-B9DA-AB34210C04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'7'!$I$13:$O$13</c:f>
              <c:numCache>
                <c:formatCode>0%</c:formatCode>
                <c:ptCount val="7"/>
                <c:pt idx="0">
                  <c:v>2.18E-2</c:v>
                </c:pt>
                <c:pt idx="1">
                  <c:v>2.2200000000000001E-2</c:v>
                </c:pt>
                <c:pt idx="2">
                  <c:v>1.9099999999999999E-2</c:v>
                </c:pt>
                <c:pt idx="3">
                  <c:v>1.8499999999999999E-2</c:v>
                </c:pt>
                <c:pt idx="4">
                  <c:v>1.7999999999999999E-2</c:v>
                </c:pt>
                <c:pt idx="5">
                  <c:v>1.7299999999999999E-2</c:v>
                </c:pt>
                <c:pt idx="6">
                  <c:v>1.5900000000000001E-2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3-474B-B9DA-AB34210C0434}"/>
            </c:ext>
          </c:extLst>
        </c:ser>
        <c:ser>
          <c:idx val="1"/>
          <c:order val="2"/>
          <c:tx>
            <c:strRef>
              <c:f>'7'!$G$11</c:f>
              <c:strCache>
                <c:ptCount val="1"/>
                <c:pt idx="0">
                  <c:v>Current investments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'7'!$I$11:$O$11</c:f>
              <c:numCache>
                <c:formatCode>0%</c:formatCode>
                <c:ptCount val="7"/>
                <c:pt idx="0">
                  <c:v>0.58530000000000004</c:v>
                </c:pt>
                <c:pt idx="1">
                  <c:v>0.38769999999999999</c:v>
                </c:pt>
                <c:pt idx="2">
                  <c:v>0.36480000000000001</c:v>
                </c:pt>
                <c:pt idx="3">
                  <c:v>0.3901</c:v>
                </c:pt>
                <c:pt idx="4">
                  <c:v>0.39489999999999997</c:v>
                </c:pt>
                <c:pt idx="5">
                  <c:v>0.4</c:v>
                </c:pt>
                <c:pt idx="6">
                  <c:v>0.39639999999999997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3-474B-B9DA-AB34210C0434}"/>
            </c:ext>
          </c:extLst>
        </c:ser>
        <c:ser>
          <c:idx val="6"/>
          <c:order val="3"/>
          <c:tx>
            <c:strRef>
              <c:f>'7'!$G$10</c:f>
              <c:strCache>
                <c:ptCount val="1"/>
                <c:pt idx="0">
                  <c:v>Long-term investments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'7'!$I$10:$O$10</c:f>
              <c:numCache>
                <c:formatCode>0%</c:formatCode>
                <c:ptCount val="7"/>
                <c:pt idx="0">
                  <c:v>0.18049999999999999</c:v>
                </c:pt>
                <c:pt idx="1">
                  <c:v>0.41439999999999999</c:v>
                </c:pt>
                <c:pt idx="2">
                  <c:v>0.4728</c:v>
                </c:pt>
                <c:pt idx="3">
                  <c:v>0.30940000000000001</c:v>
                </c:pt>
                <c:pt idx="4">
                  <c:v>0.29980000000000001</c:v>
                </c:pt>
                <c:pt idx="5">
                  <c:v>0.28549999999999998</c:v>
                </c:pt>
                <c:pt idx="6">
                  <c:v>0.24329999999999999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3-474B-B9DA-AB34210C0434}"/>
            </c:ext>
          </c:extLst>
        </c:ser>
        <c:ser>
          <c:idx val="10"/>
          <c:order val="4"/>
          <c:tx>
            <c:strRef>
              <c:f>'7'!$G$15</c:f>
              <c:strCache>
                <c:ptCount val="1"/>
                <c:pt idx="0">
                  <c:v>Deferred acquisition costs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dLbl>
              <c:idx val="0"/>
              <c:layout>
                <c:manualLayout>
                  <c:x val="3.3457173171825637E-2"/>
                  <c:y val="5.3908355795148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03-474B-B9DA-AB34210C0434}"/>
                </c:ext>
              </c:extLst>
            </c:dLbl>
            <c:dLbl>
              <c:idx val="1"/>
              <c:layout>
                <c:manualLayout>
                  <c:x val="1.6666666666666666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03-474B-B9DA-AB34210C0434}"/>
                </c:ext>
              </c:extLst>
            </c:dLbl>
            <c:dLbl>
              <c:idx val="2"/>
              <c:layout>
                <c:manualLayout>
                  <c:x val="3.3333333333333333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03-474B-B9DA-AB34210C0434}"/>
                </c:ext>
              </c:extLst>
            </c:dLbl>
            <c:dLbl>
              <c:idx val="3"/>
              <c:layout>
                <c:manualLayout>
                  <c:x val="2.9166666666666667E-2"/>
                  <c:y val="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03-474B-B9DA-AB34210C0434}"/>
                </c:ext>
              </c:extLst>
            </c:dLbl>
            <c:dLbl>
              <c:idx val="4"/>
              <c:layout>
                <c:manualLayout>
                  <c:x val="3.7499999999999846E-2"/>
                  <c:y val="1.42857142857142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03-474B-B9DA-AB34210C04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'7'!$I$15:$O$15</c:f>
              <c:numCache>
                <c:formatCode>0%</c:formatCode>
                <c:ptCount val="7"/>
                <c:pt idx="0">
                  <c:v>3.8899999999999997E-2</c:v>
                </c:pt>
                <c:pt idx="1">
                  <c:v>2.5999999999999999E-2</c:v>
                </c:pt>
                <c:pt idx="2">
                  <c:v>2.0400000000000001E-2</c:v>
                </c:pt>
                <c:pt idx="3">
                  <c:v>1.2E-2</c:v>
                </c:pt>
                <c:pt idx="4">
                  <c:v>1.0800000000000001E-2</c:v>
                </c:pt>
                <c:pt idx="5">
                  <c:v>9.7999999999999997E-3</c:v>
                </c:pt>
                <c:pt idx="6">
                  <c:v>9.1999999999999998E-3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03-474B-B9DA-AB34210C0434}"/>
            </c:ext>
          </c:extLst>
        </c:ser>
        <c:ser>
          <c:idx val="4"/>
          <c:order val="5"/>
          <c:tx>
            <c:strRef>
              <c:f>'7'!$G$14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Lbl>
              <c:idx val="0"/>
              <c:layout>
                <c:manualLayout>
                  <c:x val="-1.6728586585912818E-2"/>
                  <c:y val="-1.235385549026198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03-474B-B9DA-AB34210C0434}"/>
                </c:ext>
              </c:extLst>
            </c:dLbl>
            <c:dLbl>
              <c:idx val="1"/>
              <c:layout>
                <c:manualLayout>
                  <c:x val="-1.6666666666666705E-2"/>
                  <c:y val="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03-474B-B9DA-AB34210C0434}"/>
                </c:ext>
              </c:extLst>
            </c:dLbl>
            <c:dLbl>
              <c:idx val="2"/>
              <c:layout>
                <c:manualLayout>
                  <c:x val="-2.9166666666666667E-2"/>
                  <c:y val="9.52380952380952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03-474B-B9DA-AB34210C0434}"/>
                </c:ext>
              </c:extLst>
            </c:dLbl>
            <c:dLbl>
              <c:idx val="3"/>
              <c:layout>
                <c:manualLayout>
                  <c:x val="-2.9166666666666667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03-474B-B9DA-AB34210C0434}"/>
                </c:ext>
              </c:extLst>
            </c:dLbl>
            <c:dLbl>
              <c:idx val="4"/>
              <c:layout>
                <c:manualLayout>
                  <c:x val="-2.0833333333333332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03-474B-B9DA-AB34210C04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'7'!$I$14:$O$14</c:f>
              <c:numCache>
                <c:formatCode>0%</c:formatCode>
                <c:ptCount val="7"/>
                <c:pt idx="0">
                  <c:v>3.1E-2</c:v>
                </c:pt>
                <c:pt idx="1">
                  <c:v>2.8199999999999999E-2</c:v>
                </c:pt>
                <c:pt idx="2">
                  <c:v>3.2099999999999997E-2</c:v>
                </c:pt>
                <c:pt idx="3">
                  <c:v>3.3700000000000001E-2</c:v>
                </c:pt>
                <c:pt idx="4">
                  <c:v>3.27E-2</c:v>
                </c:pt>
                <c:pt idx="5">
                  <c:v>1.9900000000000001E-2</c:v>
                </c:pt>
                <c:pt idx="6">
                  <c:v>2.1600000000000001E-2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E03-474B-B9DA-AB34210C0434}"/>
            </c:ext>
          </c:extLst>
        </c:ser>
        <c:ser>
          <c:idx val="5"/>
          <c:order val="6"/>
          <c:tx>
            <c:strRef>
              <c:f>'7'!$G$16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'7'!$I$16:$O$16</c:f>
              <c:numCache>
                <c:formatCode>0%</c:formatCode>
                <c:ptCount val="7"/>
                <c:pt idx="0">
                  <c:v>4.4200000000000003E-2</c:v>
                </c:pt>
                <c:pt idx="1">
                  <c:v>3.1600000000000003E-2</c:v>
                </c:pt>
                <c:pt idx="2">
                  <c:v>2.3900000000000001E-2</c:v>
                </c:pt>
                <c:pt idx="3">
                  <c:v>2.3400000000000001E-2</c:v>
                </c:pt>
                <c:pt idx="4">
                  <c:v>1.49E-2</c:v>
                </c:pt>
                <c:pt idx="5">
                  <c:v>2.3E-2</c:v>
                </c:pt>
                <c:pt idx="6">
                  <c:v>2.0799999999999999E-2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E03-474B-B9DA-AB34210C04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2.0833333333333332E-2"/>
          <c:y val="0.75493918469379184"/>
          <c:w val="0.95416666666666672"/>
          <c:h val="0.2233963986659173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'8'!$I$13</c:f>
              <c:strCache>
                <c:ptCount val="1"/>
                <c:pt idx="0">
                  <c:v>Грошові кошти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'8'!$J$13:$P$13</c:f>
              <c:numCache>
                <c:formatCode>0%</c:formatCode>
                <c:ptCount val="7"/>
                <c:pt idx="0">
                  <c:v>0.19500000000000001</c:v>
                </c:pt>
                <c:pt idx="1">
                  <c:v>0.1656</c:v>
                </c:pt>
                <c:pt idx="2">
                  <c:v>0.1641</c:v>
                </c:pt>
                <c:pt idx="3">
                  <c:v>0.22450000000000001</c:v>
                </c:pt>
                <c:pt idx="4">
                  <c:v>0.19819999999999999</c:v>
                </c:pt>
                <c:pt idx="5">
                  <c:v>0.19670000000000001</c:v>
                </c:pt>
                <c:pt idx="6">
                  <c:v>0.1779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C-4A6B-AB69-35E8C086085A}"/>
            </c:ext>
          </c:extLst>
        </c:ser>
        <c:ser>
          <c:idx val="0"/>
          <c:order val="1"/>
          <c:tx>
            <c:strRef>
              <c:f>'8'!$I$11</c:f>
              <c:strCache>
                <c:ptCount val="1"/>
                <c:pt idx="0">
                  <c:v>Кошти у МТСБУ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'8'!$J$11:$P$11</c:f>
              <c:numCache>
                <c:formatCode>0%</c:formatCode>
                <c:ptCount val="7"/>
                <c:pt idx="0">
                  <c:v>6.3100000000000003E-2</c:v>
                </c:pt>
                <c:pt idx="1">
                  <c:v>7.1599999999999997E-2</c:v>
                </c:pt>
                <c:pt idx="2">
                  <c:v>9.11E-2</c:v>
                </c:pt>
                <c:pt idx="3">
                  <c:v>8.8499999999999995E-2</c:v>
                </c:pt>
                <c:pt idx="4">
                  <c:v>9.6699999999999994E-2</c:v>
                </c:pt>
                <c:pt idx="5">
                  <c:v>0.106</c:v>
                </c:pt>
                <c:pt idx="6">
                  <c:v>0.1152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C-4A6B-AB69-35E8C086085A}"/>
            </c:ext>
          </c:extLst>
        </c:ser>
        <c:ser>
          <c:idx val="3"/>
          <c:order val="2"/>
          <c:tx>
            <c:strRef>
              <c:f>'8'!$I$14</c:f>
              <c:strCache>
                <c:ptCount val="1"/>
                <c:pt idx="0">
                  <c:v>Вимоги до перестраховика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-9.641236021586803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EC-4A6B-AB69-35E8C08608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'8'!$J$14:$P$14</c:f>
              <c:numCache>
                <c:formatCode>0%</c:formatCode>
                <c:ptCount val="7"/>
                <c:pt idx="0">
                  <c:v>0.1036</c:v>
                </c:pt>
                <c:pt idx="1">
                  <c:v>0.13450000000000001</c:v>
                </c:pt>
                <c:pt idx="2">
                  <c:v>0.1096</c:v>
                </c:pt>
                <c:pt idx="3">
                  <c:v>0.11210000000000001</c:v>
                </c:pt>
                <c:pt idx="4">
                  <c:v>0.1205</c:v>
                </c:pt>
                <c:pt idx="5">
                  <c:v>0.11609999999999999</c:v>
                </c:pt>
                <c:pt idx="6">
                  <c:v>0.11360000000000001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C-4A6B-AB69-35E8C086085A}"/>
            </c:ext>
          </c:extLst>
        </c:ser>
        <c:ser>
          <c:idx val="1"/>
          <c:order val="3"/>
          <c:tx>
            <c:strRef>
              <c:f>'8'!$I$12</c:f>
              <c:strCache>
                <c:ptCount val="1"/>
                <c:pt idx="0">
                  <c:v>Поточні інвестиції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'8'!$J$12:$P$12</c:f>
              <c:numCache>
                <c:formatCode>0%</c:formatCode>
                <c:ptCount val="7"/>
                <c:pt idx="0">
                  <c:v>0.13569999999999999</c:v>
                </c:pt>
                <c:pt idx="1">
                  <c:v>0.17219999999999999</c:v>
                </c:pt>
                <c:pt idx="2">
                  <c:v>0.1487</c:v>
                </c:pt>
                <c:pt idx="3">
                  <c:v>0.19109999999999999</c:v>
                </c:pt>
                <c:pt idx="4">
                  <c:v>0.20730000000000001</c:v>
                </c:pt>
                <c:pt idx="5">
                  <c:v>0.20319999999999999</c:v>
                </c:pt>
                <c:pt idx="6">
                  <c:v>0.2167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C-4A6B-AB69-35E8C086085A}"/>
            </c:ext>
          </c:extLst>
        </c:ser>
        <c:ser>
          <c:idx val="6"/>
          <c:order val="4"/>
          <c:tx>
            <c:strRef>
              <c:f>'8'!$I$10</c:f>
              <c:strCache>
                <c:ptCount val="1"/>
                <c:pt idx="0">
                  <c:v>Довгострокові інвестиції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'8'!$J$10:$P$10</c:f>
              <c:numCache>
                <c:formatCode>0%</c:formatCode>
                <c:ptCount val="7"/>
                <c:pt idx="0">
                  <c:v>0.17680000000000001</c:v>
                </c:pt>
                <c:pt idx="1">
                  <c:v>0.14960000000000001</c:v>
                </c:pt>
                <c:pt idx="2">
                  <c:v>0.19670000000000001</c:v>
                </c:pt>
                <c:pt idx="3">
                  <c:v>0.13339999999999999</c:v>
                </c:pt>
                <c:pt idx="4">
                  <c:v>0.13039999999999999</c:v>
                </c:pt>
                <c:pt idx="5">
                  <c:v>0.1341</c:v>
                </c:pt>
                <c:pt idx="6">
                  <c:v>0.1303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EC-4A6B-AB69-35E8C086085A}"/>
            </c:ext>
          </c:extLst>
        </c:ser>
        <c:ser>
          <c:idx val="10"/>
          <c:order val="5"/>
          <c:tx>
            <c:strRef>
              <c:f>'8'!$I$16</c:f>
              <c:strCache>
                <c:ptCount val="1"/>
                <c:pt idx="0">
                  <c:v>Відстрочені аквіз. витрати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'8'!$J$16:$P$16</c:f>
              <c:numCache>
                <c:formatCode>0%</c:formatCode>
                <c:ptCount val="7"/>
                <c:pt idx="0">
                  <c:v>4.1799999999999997E-2</c:v>
                </c:pt>
                <c:pt idx="1">
                  <c:v>4.5499999999999999E-2</c:v>
                </c:pt>
                <c:pt idx="2">
                  <c:v>5.8700000000000002E-2</c:v>
                </c:pt>
                <c:pt idx="3">
                  <c:v>4.9599999999999998E-2</c:v>
                </c:pt>
                <c:pt idx="4">
                  <c:v>5.1299999999999998E-2</c:v>
                </c:pt>
                <c:pt idx="5">
                  <c:v>5.2999999999999999E-2</c:v>
                </c:pt>
                <c:pt idx="6">
                  <c:v>5.6599999999999998E-2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EC-4A6B-AB69-35E8C086085A}"/>
            </c:ext>
          </c:extLst>
        </c:ser>
        <c:ser>
          <c:idx val="4"/>
          <c:order val="6"/>
          <c:tx>
            <c:strRef>
              <c:f>'8'!$I$15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'8'!$J$15:$P$15</c:f>
              <c:numCache>
                <c:formatCode>0%</c:formatCode>
                <c:ptCount val="7"/>
                <c:pt idx="0">
                  <c:v>0.186</c:v>
                </c:pt>
                <c:pt idx="1">
                  <c:v>0.15629999999999999</c:v>
                </c:pt>
                <c:pt idx="2">
                  <c:v>0.13750000000000001</c:v>
                </c:pt>
                <c:pt idx="3">
                  <c:v>0.1298</c:v>
                </c:pt>
                <c:pt idx="4">
                  <c:v>0.1353</c:v>
                </c:pt>
                <c:pt idx="5">
                  <c:v>0.1095</c:v>
                </c:pt>
                <c:pt idx="6">
                  <c:v>0.11360000000000001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EC-4A6B-AB69-35E8C086085A}"/>
            </c:ext>
          </c:extLst>
        </c:ser>
        <c:ser>
          <c:idx val="5"/>
          <c:order val="7"/>
          <c:tx>
            <c:strRef>
              <c:f>'8'!$I$17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'8'!$J$17:$P$17</c:f>
              <c:numCache>
                <c:formatCode>0%</c:formatCode>
                <c:ptCount val="7"/>
                <c:pt idx="0">
                  <c:v>9.8100000000000007E-2</c:v>
                </c:pt>
                <c:pt idx="1">
                  <c:v>0.1048</c:v>
                </c:pt>
                <c:pt idx="2">
                  <c:v>9.35E-2</c:v>
                </c:pt>
                <c:pt idx="3">
                  <c:v>7.0999999999999994E-2</c:v>
                </c:pt>
                <c:pt idx="4">
                  <c:v>6.0199999999999997E-2</c:v>
                </c:pt>
                <c:pt idx="5">
                  <c:v>8.14E-2</c:v>
                </c:pt>
                <c:pt idx="6">
                  <c:v>7.6200000000000004E-2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EC-4A6B-AB69-35E8C08608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5493907819712192"/>
          <c:w val="1"/>
          <c:h val="0.24494807222373066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'8'!$H$13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'8'!$J$13:$P$13</c:f>
              <c:numCache>
                <c:formatCode>0%</c:formatCode>
                <c:ptCount val="7"/>
                <c:pt idx="0">
                  <c:v>0.19500000000000001</c:v>
                </c:pt>
                <c:pt idx="1">
                  <c:v>0.1656</c:v>
                </c:pt>
                <c:pt idx="2">
                  <c:v>0.1641</c:v>
                </c:pt>
                <c:pt idx="3">
                  <c:v>0.22450000000000001</c:v>
                </c:pt>
                <c:pt idx="4">
                  <c:v>0.19819999999999999</c:v>
                </c:pt>
                <c:pt idx="5">
                  <c:v>0.19670000000000001</c:v>
                </c:pt>
                <c:pt idx="6">
                  <c:v>0.1779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A-43CE-A642-E0E1527D4991}"/>
            </c:ext>
          </c:extLst>
        </c:ser>
        <c:ser>
          <c:idx val="0"/>
          <c:order val="1"/>
          <c:tx>
            <c:strRef>
              <c:f>'8'!$H$11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'8'!$J$11:$P$11</c:f>
              <c:numCache>
                <c:formatCode>0%</c:formatCode>
                <c:ptCount val="7"/>
                <c:pt idx="0">
                  <c:v>6.3100000000000003E-2</c:v>
                </c:pt>
                <c:pt idx="1">
                  <c:v>7.1599999999999997E-2</c:v>
                </c:pt>
                <c:pt idx="2">
                  <c:v>9.11E-2</c:v>
                </c:pt>
                <c:pt idx="3">
                  <c:v>8.8499999999999995E-2</c:v>
                </c:pt>
                <c:pt idx="4">
                  <c:v>9.6699999999999994E-2</c:v>
                </c:pt>
                <c:pt idx="5">
                  <c:v>0.106</c:v>
                </c:pt>
                <c:pt idx="6">
                  <c:v>0.1152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6A-43CE-A642-E0E1527D4991}"/>
            </c:ext>
          </c:extLst>
        </c:ser>
        <c:ser>
          <c:idx val="3"/>
          <c:order val="2"/>
          <c:tx>
            <c:strRef>
              <c:f>'8'!$H$14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-9.641236021586803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6A-43CE-A642-E0E1527D49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'8'!$J$14:$P$14</c:f>
              <c:numCache>
                <c:formatCode>0%</c:formatCode>
                <c:ptCount val="7"/>
                <c:pt idx="0">
                  <c:v>0.1036</c:v>
                </c:pt>
                <c:pt idx="1">
                  <c:v>0.13450000000000001</c:v>
                </c:pt>
                <c:pt idx="2">
                  <c:v>0.1096</c:v>
                </c:pt>
                <c:pt idx="3">
                  <c:v>0.11210000000000001</c:v>
                </c:pt>
                <c:pt idx="4">
                  <c:v>0.1205</c:v>
                </c:pt>
                <c:pt idx="5">
                  <c:v>0.11609999999999999</c:v>
                </c:pt>
                <c:pt idx="6">
                  <c:v>0.11360000000000001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6A-43CE-A642-E0E1527D4991}"/>
            </c:ext>
          </c:extLst>
        </c:ser>
        <c:ser>
          <c:idx val="1"/>
          <c:order val="3"/>
          <c:tx>
            <c:strRef>
              <c:f>'8'!$H$12</c:f>
              <c:strCache>
                <c:ptCount val="1"/>
                <c:pt idx="0">
                  <c:v>Current investments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'8'!$J$12:$P$12</c:f>
              <c:numCache>
                <c:formatCode>0%</c:formatCode>
                <c:ptCount val="7"/>
                <c:pt idx="0">
                  <c:v>0.13569999999999999</c:v>
                </c:pt>
                <c:pt idx="1">
                  <c:v>0.17219999999999999</c:v>
                </c:pt>
                <c:pt idx="2">
                  <c:v>0.1487</c:v>
                </c:pt>
                <c:pt idx="3">
                  <c:v>0.19109999999999999</c:v>
                </c:pt>
                <c:pt idx="4">
                  <c:v>0.20730000000000001</c:v>
                </c:pt>
                <c:pt idx="5">
                  <c:v>0.20319999999999999</c:v>
                </c:pt>
                <c:pt idx="6">
                  <c:v>0.2167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6A-43CE-A642-E0E1527D4991}"/>
            </c:ext>
          </c:extLst>
        </c:ser>
        <c:ser>
          <c:idx val="6"/>
          <c:order val="4"/>
          <c:tx>
            <c:strRef>
              <c:f>'8'!$H$10</c:f>
              <c:strCache>
                <c:ptCount val="1"/>
                <c:pt idx="0">
                  <c:v>Long-term investments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'8'!$J$10:$P$10</c:f>
              <c:numCache>
                <c:formatCode>0%</c:formatCode>
                <c:ptCount val="7"/>
                <c:pt idx="0">
                  <c:v>0.17680000000000001</c:v>
                </c:pt>
                <c:pt idx="1">
                  <c:v>0.14960000000000001</c:v>
                </c:pt>
                <c:pt idx="2">
                  <c:v>0.19670000000000001</c:v>
                </c:pt>
                <c:pt idx="3">
                  <c:v>0.13339999999999999</c:v>
                </c:pt>
                <c:pt idx="4">
                  <c:v>0.13039999999999999</c:v>
                </c:pt>
                <c:pt idx="5">
                  <c:v>0.1341</c:v>
                </c:pt>
                <c:pt idx="6">
                  <c:v>0.1303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6A-43CE-A642-E0E1527D4991}"/>
            </c:ext>
          </c:extLst>
        </c:ser>
        <c:ser>
          <c:idx val="10"/>
          <c:order val="5"/>
          <c:tx>
            <c:strRef>
              <c:f>'8'!$H$16</c:f>
              <c:strCache>
                <c:ptCount val="1"/>
                <c:pt idx="0">
                  <c:v>Deferred acquisition costs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'8'!$J$16:$P$16</c:f>
              <c:numCache>
                <c:formatCode>0%</c:formatCode>
                <c:ptCount val="7"/>
                <c:pt idx="0">
                  <c:v>4.1799999999999997E-2</c:v>
                </c:pt>
                <c:pt idx="1">
                  <c:v>4.5499999999999999E-2</c:v>
                </c:pt>
                <c:pt idx="2">
                  <c:v>5.8700000000000002E-2</c:v>
                </c:pt>
                <c:pt idx="3">
                  <c:v>4.9599999999999998E-2</c:v>
                </c:pt>
                <c:pt idx="4">
                  <c:v>5.1299999999999998E-2</c:v>
                </c:pt>
                <c:pt idx="5">
                  <c:v>5.2999999999999999E-2</c:v>
                </c:pt>
                <c:pt idx="6">
                  <c:v>5.6599999999999998E-2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A-43CE-A642-E0E1527D4991}"/>
            </c:ext>
          </c:extLst>
        </c:ser>
        <c:ser>
          <c:idx val="4"/>
          <c:order val="6"/>
          <c:tx>
            <c:strRef>
              <c:f>'8'!$H$15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'8'!$J$15:$P$15</c:f>
              <c:numCache>
                <c:formatCode>0%</c:formatCode>
                <c:ptCount val="7"/>
                <c:pt idx="0">
                  <c:v>0.186</c:v>
                </c:pt>
                <c:pt idx="1">
                  <c:v>0.15629999999999999</c:v>
                </c:pt>
                <c:pt idx="2">
                  <c:v>0.13750000000000001</c:v>
                </c:pt>
                <c:pt idx="3">
                  <c:v>0.1298</c:v>
                </c:pt>
                <c:pt idx="4">
                  <c:v>0.1353</c:v>
                </c:pt>
                <c:pt idx="5">
                  <c:v>0.1095</c:v>
                </c:pt>
                <c:pt idx="6">
                  <c:v>0.11360000000000001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6A-43CE-A642-E0E1527D4991}"/>
            </c:ext>
          </c:extLst>
        </c:ser>
        <c:ser>
          <c:idx val="5"/>
          <c:order val="7"/>
          <c:tx>
            <c:strRef>
              <c:f>'8'!$H$17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'8'!$J$17:$P$17</c:f>
              <c:numCache>
                <c:formatCode>0%</c:formatCode>
                <c:ptCount val="7"/>
                <c:pt idx="0">
                  <c:v>9.8100000000000007E-2</c:v>
                </c:pt>
                <c:pt idx="1">
                  <c:v>0.1048</c:v>
                </c:pt>
                <c:pt idx="2">
                  <c:v>9.35E-2</c:v>
                </c:pt>
                <c:pt idx="3">
                  <c:v>7.0999999999999994E-2</c:v>
                </c:pt>
                <c:pt idx="4">
                  <c:v>6.0199999999999997E-2</c:v>
                </c:pt>
                <c:pt idx="5">
                  <c:v>8.14E-2</c:v>
                </c:pt>
                <c:pt idx="6">
                  <c:v>7.6200000000000004E-2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6A-43CE-A642-E0E1527D49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5493907819712192"/>
          <c:w val="1"/>
          <c:h val="0.24494807222373066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'9'!$H$10</c:f>
              <c:strCache>
                <c:ptCount val="1"/>
                <c:pt idx="0">
                  <c:v>Валові страхові премії страхування життя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AB1-4AFB-A3BD-094FB330CF6A}"/>
              </c:ext>
            </c:extLst>
          </c:dPt>
          <c:cat>
            <c:strRef>
              <c:f>'9'!$J$9:$X$9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'9'!$J$10:$X$10</c:f>
              <c:numCache>
                <c:formatCode>_-* #\ ##0.0_-;\-* #\ ##0.0_-;_-* "-"??_-;_-@_-</c:formatCode>
                <c:ptCount val="15"/>
                <c:pt idx="0">
                  <c:v>1.25</c:v>
                </c:pt>
                <c:pt idx="1">
                  <c:v>1.04</c:v>
                </c:pt>
                <c:pt idx="2">
                  <c:v>1.28</c:v>
                </c:pt>
                <c:pt idx="3">
                  <c:v>1.45</c:v>
                </c:pt>
                <c:pt idx="4">
                  <c:v>1.33</c:v>
                </c:pt>
                <c:pt idx="5">
                  <c:v>1.37</c:v>
                </c:pt>
                <c:pt idx="6">
                  <c:v>1.48</c:v>
                </c:pt>
                <c:pt idx="7">
                  <c:v>1.7</c:v>
                </c:pt>
                <c:pt idx="8" formatCode="_(* #,##0.00_);_(* \(#,##0.00\);_(* &quot;-&quot;??_);_(@_)">
                  <c:v>1.3</c:v>
                </c:pt>
                <c:pt idx="9" formatCode="_(* #,##0.00_);_(* \(#,##0.00\);_(* &quot;-&quot;??_);_(@_)">
                  <c:v>0.95</c:v>
                </c:pt>
                <c:pt idx="10" formatCode="_(* #,##0.00_);_(* \(#,##0.00\);_(* &quot;-&quot;??_);_(@_)">
                  <c:v>1.22</c:v>
                </c:pt>
                <c:pt idx="11" formatCode="_(* #,##0.00_);_(* \(#,##0.00\);_(* &quot;-&quot;??_);_(@_)">
                  <c:v>1.34</c:v>
                </c:pt>
                <c:pt idx="12" formatCode="_(* #,##0.00_);_(* \(#,##0.00\);_(* &quot;-&quot;??_);_(@_)">
                  <c:v>1.1299999999999999</c:v>
                </c:pt>
                <c:pt idx="13" formatCode="_(* #,##0.00_);_(* \(#,##0.00\);_(* &quot;-&quot;??_);_(@_)">
                  <c:v>1.1299999999999999</c:v>
                </c:pt>
                <c:pt idx="14" formatCode="_(* #,##0.00_);_(* \(#,##0.00\);_(* &quot;-&quot;??_);_(@_)">
                  <c:v>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1-4AFB-A3BD-094FB330CF6A}"/>
            </c:ext>
          </c:extLst>
        </c:ser>
        <c:ser>
          <c:idx val="1"/>
          <c:order val="1"/>
          <c:tx>
            <c:strRef>
              <c:f>'9'!$H$11</c:f>
              <c:strCache>
                <c:ptCount val="1"/>
                <c:pt idx="0">
                  <c:v>Валові страхові премії ризикового страхування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AB1-4AFB-A3BD-094FB330CF6A}"/>
              </c:ext>
            </c:extLst>
          </c:dPt>
          <c:cat>
            <c:strRef>
              <c:f>'9'!$J$9:$X$9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'9'!$J$11:$X$11</c:f>
              <c:numCache>
                <c:formatCode>_-* #\ ##0.0_-;\-* #\ ##0.0_-;_-* "-"??_-;_-@_-</c:formatCode>
                <c:ptCount val="15"/>
                <c:pt idx="0">
                  <c:v>10.3</c:v>
                </c:pt>
                <c:pt idx="1">
                  <c:v>8.43</c:v>
                </c:pt>
                <c:pt idx="2">
                  <c:v>10.67</c:v>
                </c:pt>
                <c:pt idx="3">
                  <c:v>10.76</c:v>
                </c:pt>
                <c:pt idx="4">
                  <c:v>10.71</c:v>
                </c:pt>
                <c:pt idx="5">
                  <c:v>11.37</c:v>
                </c:pt>
                <c:pt idx="6">
                  <c:v>12.08</c:v>
                </c:pt>
                <c:pt idx="7">
                  <c:v>11.31</c:v>
                </c:pt>
                <c:pt idx="8" formatCode="_(* #,##0.00_);_(* \(#,##0.00\);_(* &quot;-&quot;??_);_(@_)">
                  <c:v>8.3800000000000008</c:v>
                </c:pt>
                <c:pt idx="9" formatCode="_(* #,##0.00_);_(* \(#,##0.00\);_(* &quot;-&quot;??_);_(@_)">
                  <c:v>7.07</c:v>
                </c:pt>
                <c:pt idx="10" formatCode="_(* #,##0.00_);_(* \(#,##0.00\);_(* &quot;-&quot;??_);_(@_)">
                  <c:v>9.75</c:v>
                </c:pt>
                <c:pt idx="11" formatCode="_(* #,##0.00_);_(* \(#,##0.00\);_(* &quot;-&quot;??_);_(@_)">
                  <c:v>9.65</c:v>
                </c:pt>
                <c:pt idx="12" formatCode="_(* #,##0.00_);_(* \(#,##0.00\);_(* &quot;-&quot;??_);_(@_)">
                  <c:v>8.98</c:v>
                </c:pt>
                <c:pt idx="13" formatCode="_(* #,##0.00_);_(* \(#,##0.00\);_(* &quot;-&quot;??_);_(@_)">
                  <c:v>10.11</c:v>
                </c:pt>
                <c:pt idx="14" formatCode="_(* #,##0.00_);_(* \(#,##0.00\);_(* &quot;-&quot;??_);_(@_)">
                  <c:v>11.48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1-4AFB-A3BD-094FB330C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'9'!$H$12</c:f>
              <c:strCache>
                <c:ptCount val="1"/>
                <c:pt idx="0">
                  <c:v>Рівень виплат страхування життя*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B1-4AFB-A3BD-094FB330CF6A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B1-4AFB-A3BD-094FB330CF6A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AB1-4AFB-A3BD-094FB330CF6A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AB1-4AFB-A3BD-094FB330CF6A}"/>
              </c:ext>
            </c:extLst>
          </c:dPt>
          <c:cat>
            <c:strRef>
              <c:f>'9'!$J$9:$X$9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'9'!$J$12:$X$12</c:f>
              <c:numCache>
                <c:formatCode>0%</c:formatCode>
                <c:ptCount val="15"/>
                <c:pt idx="0">
                  <c:v>0.11849060881847477</c:v>
                </c:pt>
                <c:pt idx="1">
                  <c:v>0.1178346161785304</c:v>
                </c:pt>
                <c:pt idx="2">
                  <c:v>0.11968169446681781</c:v>
                </c:pt>
                <c:pt idx="3">
                  <c:v>0.1212416802090884</c:v>
                </c:pt>
                <c:pt idx="4">
                  <c:v>0.12475964293206329</c:v>
                </c:pt>
                <c:pt idx="5">
                  <c:v>0.12653613957219076</c:v>
                </c:pt>
                <c:pt idx="6">
                  <c:v>0.12836237999213312</c:v>
                </c:pt>
                <c:pt idx="7">
                  <c:v>0.13377837327892567</c:v>
                </c:pt>
                <c:pt idx="8">
                  <c:v>0.13250000000000001</c:v>
                </c:pt>
                <c:pt idx="9">
                  <c:v>0.14099999999999999</c:v>
                </c:pt>
                <c:pt idx="10">
                  <c:v>0.15709999999999999</c:v>
                </c:pt>
                <c:pt idx="11">
                  <c:v>0.17280000000000001</c:v>
                </c:pt>
                <c:pt idx="12">
                  <c:v>0.20219999999999999</c:v>
                </c:pt>
                <c:pt idx="13">
                  <c:v>0.2152</c:v>
                </c:pt>
                <c:pt idx="14">
                  <c:v>0.22220000000000001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1-4AFB-A3BD-094FB330CF6A}"/>
            </c:ext>
          </c:extLst>
        </c:ser>
        <c:ser>
          <c:idx val="3"/>
          <c:order val="3"/>
          <c:tx>
            <c:strRef>
              <c:f>'9'!$H$13</c:f>
              <c:strCache>
                <c:ptCount val="1"/>
                <c:pt idx="0">
                  <c:v>Рівень виплат ризикового страхування* (п. ш.)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AB1-4AFB-A3BD-094FB330CF6A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AB1-4AFB-A3BD-094FB330CF6A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AB1-4AFB-A3BD-094FB330CF6A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AB1-4AFB-A3BD-094FB330CF6A}"/>
              </c:ext>
            </c:extLst>
          </c:dPt>
          <c:cat>
            <c:strRef>
              <c:f>'9'!$J$9:$X$9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'9'!$J$13:$X$13</c:f>
              <c:numCache>
                <c:formatCode>0%</c:formatCode>
                <c:ptCount val="15"/>
                <c:pt idx="0">
                  <c:v>0.29780918836885295</c:v>
                </c:pt>
                <c:pt idx="1">
                  <c:v>0.3296427661016621</c:v>
                </c:pt>
                <c:pt idx="2">
                  <c:v>0.36187832648535234</c:v>
                </c:pt>
                <c:pt idx="3">
                  <c:v>0.35370724858000308</c:v>
                </c:pt>
                <c:pt idx="4">
                  <c:v>0.36466817304053073</c:v>
                </c:pt>
                <c:pt idx="5">
                  <c:v>0.36363908791973709</c:v>
                </c:pt>
                <c:pt idx="6">
                  <c:v>0.36764930978383265</c:v>
                </c:pt>
                <c:pt idx="7">
                  <c:v>0.38851134094232603</c:v>
                </c:pt>
                <c:pt idx="8">
                  <c:v>0.38200000000000001</c:v>
                </c:pt>
                <c:pt idx="9">
                  <c:v>0.38629999999999998</c:v>
                </c:pt>
                <c:pt idx="10">
                  <c:v>0.37230000000000002</c:v>
                </c:pt>
                <c:pt idx="11">
                  <c:v>0.34770000000000001</c:v>
                </c:pt>
                <c:pt idx="12">
                  <c:v>0.35720000000000002</c:v>
                </c:pt>
                <c:pt idx="13">
                  <c:v>0.35570000000000002</c:v>
                </c:pt>
                <c:pt idx="14">
                  <c:v>0.35659999999999997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AB1-4AFB-A3BD-094FB330C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solidFill>
            <a:schemeClr val="bg1"/>
          </a:solidFill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3.3195020746887967E-2"/>
          <c:y val="0.69035543690056012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'9'!$I$10</c:f>
              <c:strCache>
                <c:ptCount val="1"/>
                <c:pt idx="0">
                  <c:v>Gross life insurance premiums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8D8-4BC8-B5B5-55C1061EF2C9}"/>
              </c:ext>
            </c:extLst>
          </c:dPt>
          <c:cat>
            <c:strRef>
              <c:f>'9'!$J$8:$X$8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'9'!$J$10:$X$10</c:f>
              <c:numCache>
                <c:formatCode>_-* #\ ##0.0_-;\-* #\ ##0.0_-;_-* "-"??_-;_-@_-</c:formatCode>
                <c:ptCount val="15"/>
                <c:pt idx="0">
                  <c:v>1.25</c:v>
                </c:pt>
                <c:pt idx="1">
                  <c:v>1.04</c:v>
                </c:pt>
                <c:pt idx="2">
                  <c:v>1.28</c:v>
                </c:pt>
                <c:pt idx="3">
                  <c:v>1.45</c:v>
                </c:pt>
                <c:pt idx="4">
                  <c:v>1.33</c:v>
                </c:pt>
                <c:pt idx="5">
                  <c:v>1.37</c:v>
                </c:pt>
                <c:pt idx="6">
                  <c:v>1.48</c:v>
                </c:pt>
                <c:pt idx="7">
                  <c:v>1.7</c:v>
                </c:pt>
                <c:pt idx="8" formatCode="_(* #,##0.00_);_(* \(#,##0.00\);_(* &quot;-&quot;??_);_(@_)">
                  <c:v>1.3</c:v>
                </c:pt>
                <c:pt idx="9" formatCode="_(* #,##0.00_);_(* \(#,##0.00\);_(* &quot;-&quot;??_);_(@_)">
                  <c:v>0.95</c:v>
                </c:pt>
                <c:pt idx="10" formatCode="_(* #,##0.00_);_(* \(#,##0.00\);_(* &quot;-&quot;??_);_(@_)">
                  <c:v>1.22</c:v>
                </c:pt>
                <c:pt idx="11" formatCode="_(* #,##0.00_);_(* \(#,##0.00\);_(* &quot;-&quot;??_);_(@_)">
                  <c:v>1.34</c:v>
                </c:pt>
                <c:pt idx="12" formatCode="_(* #,##0.00_);_(* \(#,##0.00\);_(* &quot;-&quot;??_);_(@_)">
                  <c:v>1.1299999999999999</c:v>
                </c:pt>
                <c:pt idx="13" formatCode="_(* #,##0.00_);_(* \(#,##0.00\);_(* &quot;-&quot;??_);_(@_)">
                  <c:v>1.1299999999999999</c:v>
                </c:pt>
                <c:pt idx="14" formatCode="_(* #,##0.00_);_(* \(#,##0.00\);_(* &quot;-&quot;??_);_(@_)">
                  <c:v>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8-4BC8-B5B5-55C1061EF2C9}"/>
            </c:ext>
          </c:extLst>
        </c:ser>
        <c:ser>
          <c:idx val="1"/>
          <c:order val="1"/>
          <c:tx>
            <c:strRef>
              <c:f>'9'!$I$11</c:f>
              <c:strCache>
                <c:ptCount val="1"/>
                <c:pt idx="0">
                  <c:v>Gross non-life insurance premiums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D8-4BC8-B5B5-55C1061EF2C9}"/>
              </c:ext>
            </c:extLst>
          </c:dPt>
          <c:cat>
            <c:strRef>
              <c:f>'9'!$J$8:$X$8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'9'!$J$11:$X$11</c:f>
              <c:numCache>
                <c:formatCode>_-* #\ ##0.0_-;\-* #\ ##0.0_-;_-* "-"??_-;_-@_-</c:formatCode>
                <c:ptCount val="15"/>
                <c:pt idx="0">
                  <c:v>10.3</c:v>
                </c:pt>
                <c:pt idx="1">
                  <c:v>8.43</c:v>
                </c:pt>
                <c:pt idx="2">
                  <c:v>10.67</c:v>
                </c:pt>
                <c:pt idx="3">
                  <c:v>10.76</c:v>
                </c:pt>
                <c:pt idx="4">
                  <c:v>10.71</c:v>
                </c:pt>
                <c:pt idx="5">
                  <c:v>11.37</c:v>
                </c:pt>
                <c:pt idx="6">
                  <c:v>12.08</c:v>
                </c:pt>
                <c:pt idx="7">
                  <c:v>11.31</c:v>
                </c:pt>
                <c:pt idx="8" formatCode="_(* #,##0.00_);_(* \(#,##0.00\);_(* &quot;-&quot;??_);_(@_)">
                  <c:v>8.3800000000000008</c:v>
                </c:pt>
                <c:pt idx="9" formatCode="_(* #,##0.00_);_(* \(#,##0.00\);_(* &quot;-&quot;??_);_(@_)">
                  <c:v>7.07</c:v>
                </c:pt>
                <c:pt idx="10" formatCode="_(* #,##0.00_);_(* \(#,##0.00\);_(* &quot;-&quot;??_);_(@_)">
                  <c:v>9.75</c:v>
                </c:pt>
                <c:pt idx="11" formatCode="_(* #,##0.00_);_(* \(#,##0.00\);_(* &quot;-&quot;??_);_(@_)">
                  <c:v>9.65</c:v>
                </c:pt>
                <c:pt idx="12" formatCode="_(* #,##0.00_);_(* \(#,##0.00\);_(* &quot;-&quot;??_);_(@_)">
                  <c:v>8.98</c:v>
                </c:pt>
                <c:pt idx="13" formatCode="_(* #,##0.00_);_(* \(#,##0.00\);_(* &quot;-&quot;??_);_(@_)">
                  <c:v>10.11</c:v>
                </c:pt>
                <c:pt idx="14" formatCode="_(* #,##0.00_);_(* \(#,##0.00\);_(* &quot;-&quot;??_);_(@_)">
                  <c:v>11.48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D8-4BC8-B5B5-55C1061E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'9'!$I$12</c:f>
              <c:strCache>
                <c:ptCount val="1"/>
                <c:pt idx="0">
                  <c:v>Ratio of life claims paid 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D8-4BC8-B5B5-55C1061EF2C9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8D8-4BC8-B5B5-55C1061EF2C9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8D8-4BC8-B5B5-55C1061EF2C9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8D8-4BC8-B5B5-55C1061EF2C9}"/>
              </c:ext>
            </c:extLst>
          </c:dPt>
          <c:cat>
            <c:strRef>
              <c:f>'9'!$J$8:$X$8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'9'!$J$12:$X$12</c:f>
              <c:numCache>
                <c:formatCode>0%</c:formatCode>
                <c:ptCount val="15"/>
                <c:pt idx="0">
                  <c:v>0.11849060881847477</c:v>
                </c:pt>
                <c:pt idx="1">
                  <c:v>0.1178346161785304</c:v>
                </c:pt>
                <c:pt idx="2">
                  <c:v>0.11968169446681781</c:v>
                </c:pt>
                <c:pt idx="3">
                  <c:v>0.1212416802090884</c:v>
                </c:pt>
                <c:pt idx="4">
                  <c:v>0.12475964293206329</c:v>
                </c:pt>
                <c:pt idx="5">
                  <c:v>0.12653613957219076</c:v>
                </c:pt>
                <c:pt idx="6">
                  <c:v>0.12836237999213312</c:v>
                </c:pt>
                <c:pt idx="7">
                  <c:v>0.13377837327892567</c:v>
                </c:pt>
                <c:pt idx="8">
                  <c:v>0.13250000000000001</c:v>
                </c:pt>
                <c:pt idx="9">
                  <c:v>0.14099999999999999</c:v>
                </c:pt>
                <c:pt idx="10">
                  <c:v>0.15709999999999999</c:v>
                </c:pt>
                <c:pt idx="11">
                  <c:v>0.17280000000000001</c:v>
                </c:pt>
                <c:pt idx="12">
                  <c:v>0.20219999999999999</c:v>
                </c:pt>
                <c:pt idx="13">
                  <c:v>0.2152</c:v>
                </c:pt>
                <c:pt idx="14">
                  <c:v>0.22220000000000001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8D8-4BC8-B5B5-55C1061EF2C9}"/>
            </c:ext>
          </c:extLst>
        </c:ser>
        <c:ser>
          <c:idx val="3"/>
          <c:order val="3"/>
          <c:tx>
            <c:strRef>
              <c:f>'9'!$I$13</c:f>
              <c:strCache>
                <c:ptCount val="1"/>
                <c:pt idx="0">
                  <c:v>Ratio of non-life claims paid (r.h.s.)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8D8-4BC8-B5B5-55C1061EF2C9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8D8-4BC8-B5B5-55C1061EF2C9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8D8-4BC8-B5B5-55C1061EF2C9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8D8-4BC8-B5B5-55C1061EF2C9}"/>
              </c:ext>
            </c:extLst>
          </c:dPt>
          <c:cat>
            <c:strRef>
              <c:f>'9'!$J$8:$X$8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'9'!$J$13:$X$13</c:f>
              <c:numCache>
                <c:formatCode>0%</c:formatCode>
                <c:ptCount val="15"/>
                <c:pt idx="0">
                  <c:v>0.29780918836885295</c:v>
                </c:pt>
                <c:pt idx="1">
                  <c:v>0.3296427661016621</c:v>
                </c:pt>
                <c:pt idx="2">
                  <c:v>0.36187832648535234</c:v>
                </c:pt>
                <c:pt idx="3">
                  <c:v>0.35370724858000308</c:v>
                </c:pt>
                <c:pt idx="4">
                  <c:v>0.36466817304053073</c:v>
                </c:pt>
                <c:pt idx="5">
                  <c:v>0.36363908791973709</c:v>
                </c:pt>
                <c:pt idx="6">
                  <c:v>0.36764930978383265</c:v>
                </c:pt>
                <c:pt idx="7">
                  <c:v>0.38851134094232603</c:v>
                </c:pt>
                <c:pt idx="8">
                  <c:v>0.38200000000000001</c:v>
                </c:pt>
                <c:pt idx="9">
                  <c:v>0.38629999999999998</c:v>
                </c:pt>
                <c:pt idx="10">
                  <c:v>0.37230000000000002</c:v>
                </c:pt>
                <c:pt idx="11">
                  <c:v>0.34770000000000001</c:v>
                </c:pt>
                <c:pt idx="12">
                  <c:v>0.35720000000000002</c:v>
                </c:pt>
                <c:pt idx="13">
                  <c:v>0.35570000000000002</c:v>
                </c:pt>
                <c:pt idx="14">
                  <c:v>0.35659999999999997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8D8-4BC8-B5B5-55C1061E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solidFill>
            <a:schemeClr val="bg1"/>
          </a:solidFill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3.3195020746887967E-2"/>
          <c:y val="0.69035543690056012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'10'!$I$13</c:f>
              <c:strCache>
                <c:ptCount val="1"/>
                <c:pt idx="0">
                  <c:v>Премії, належні перестраховикам-нерезидентам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'10'!$M$12:$AA$12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'10'!$M$13:$AA$13</c:f>
              <c:numCache>
                <c:formatCode>0.0</c:formatCode>
                <c:ptCount val="15"/>
                <c:pt idx="0">
                  <c:v>0.88</c:v>
                </c:pt>
                <c:pt idx="1">
                  <c:v>1.04</c:v>
                </c:pt>
                <c:pt idx="2">
                  <c:v>0.84</c:v>
                </c:pt>
                <c:pt idx="3">
                  <c:v>0.88</c:v>
                </c:pt>
                <c:pt idx="4">
                  <c:v>1.1399999999999999</c:v>
                </c:pt>
                <c:pt idx="5">
                  <c:v>1.53</c:v>
                </c:pt>
                <c:pt idx="6">
                  <c:v>1.26</c:v>
                </c:pt>
                <c:pt idx="7">
                  <c:v>1.1100000000000001</c:v>
                </c:pt>
                <c:pt idx="8">
                  <c:v>0.97</c:v>
                </c:pt>
                <c:pt idx="9">
                  <c:v>0.78</c:v>
                </c:pt>
                <c:pt idx="10">
                  <c:v>0.81</c:v>
                </c:pt>
                <c:pt idx="11">
                  <c:v>0.55000000000000004</c:v>
                </c:pt>
                <c:pt idx="12">
                  <c:v>1.18</c:v>
                </c:pt>
                <c:pt idx="13">
                  <c:v>0.8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9-4FF8-87E5-3CBCFF8B078B}"/>
            </c:ext>
          </c:extLst>
        </c:ser>
        <c:ser>
          <c:idx val="0"/>
          <c:order val="1"/>
          <c:tx>
            <c:strRef>
              <c:f>'10'!$I$14</c:f>
              <c:strCache>
                <c:ptCount val="1"/>
                <c:pt idx="0">
                  <c:v>Премії, належні перестраховикам-резидентам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'10'!$M$12:$AA$12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'10'!$M$14:$AA$14</c:f>
              <c:numCache>
                <c:formatCode>0.0</c:formatCode>
                <c:ptCount val="15"/>
                <c:pt idx="0">
                  <c:v>1.88</c:v>
                </c:pt>
                <c:pt idx="1">
                  <c:v>0.42</c:v>
                </c:pt>
                <c:pt idx="2">
                  <c:v>1.33</c:v>
                </c:pt>
                <c:pt idx="3">
                  <c:v>1.2</c:v>
                </c:pt>
                <c:pt idx="4">
                  <c:v>1.1200000000000001</c:v>
                </c:pt>
                <c:pt idx="5">
                  <c:v>0.81</c:v>
                </c:pt>
                <c:pt idx="6">
                  <c:v>0.89</c:v>
                </c:pt>
                <c:pt idx="7">
                  <c:v>0.93</c:v>
                </c:pt>
                <c:pt idx="8">
                  <c:v>0.34</c:v>
                </c:pt>
                <c:pt idx="9">
                  <c:v>0.14000000000000001</c:v>
                </c:pt>
                <c:pt idx="10">
                  <c:v>0.38</c:v>
                </c:pt>
                <c:pt idx="11">
                  <c:v>0.28000000000000003</c:v>
                </c:pt>
                <c:pt idx="12">
                  <c:v>0.2</c:v>
                </c:pt>
                <c:pt idx="13">
                  <c:v>0.26</c:v>
                </c:pt>
                <c:pt idx="14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9-4FF8-87E5-3CBCFF8B0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'10'!$I$16</c:f>
              <c:strCache>
                <c:ptCount val="1"/>
                <c:pt idx="0">
                  <c:v>Рівень виплат* (п. ш.)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B09-4FF8-87E5-3CBCFF8B078B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B09-4FF8-87E5-3CBCFF8B078B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B09-4FF8-87E5-3CBCFF8B078B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B09-4FF8-87E5-3CBCFF8B078B}"/>
              </c:ext>
            </c:extLst>
          </c:dPt>
          <c:cat>
            <c:strRef>
              <c:f>'10'!$M$12:$AA$12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'10'!$M$16:$AA$16</c:f>
              <c:numCache>
                <c:formatCode>0%</c:formatCode>
                <c:ptCount val="15"/>
                <c:pt idx="0">
                  <c:v>0.20077364459035821</c:v>
                </c:pt>
                <c:pt idx="1">
                  <c:v>0.24930076948074745</c:v>
                </c:pt>
                <c:pt idx="2">
                  <c:v>0.34998360305218795</c:v>
                </c:pt>
                <c:pt idx="3">
                  <c:v>0.39192903041382687</c:v>
                </c:pt>
                <c:pt idx="4">
                  <c:v>0.45178053510406568</c:v>
                </c:pt>
                <c:pt idx="5">
                  <c:v>0.4482107648767798</c:v>
                </c:pt>
                <c:pt idx="6">
                  <c:v>0.49779990893818632</c:v>
                </c:pt>
                <c:pt idx="7">
                  <c:v>0.41749844532030994</c:v>
                </c:pt>
                <c:pt idx="8">
                  <c:v>0.39900000000000002</c:v>
                </c:pt>
                <c:pt idx="9">
                  <c:v>0.41770000000000002</c:v>
                </c:pt>
                <c:pt idx="10">
                  <c:v>0.36070000000000002</c:v>
                </c:pt>
                <c:pt idx="11">
                  <c:v>0.35620000000000002</c:v>
                </c:pt>
                <c:pt idx="12">
                  <c:v>0.38069999999999998</c:v>
                </c:pt>
                <c:pt idx="13">
                  <c:v>0.3715</c:v>
                </c:pt>
                <c:pt idx="14">
                  <c:v>0.33329999999999999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B09-4FF8-87E5-3CBCFF8B078B}"/>
            </c:ext>
          </c:extLst>
        </c:ser>
        <c:ser>
          <c:idx val="2"/>
          <c:order val="3"/>
          <c:tx>
            <c:strRef>
              <c:f>'10'!$I$15</c:f>
              <c:strCache>
                <c:ptCount val="1"/>
                <c:pt idx="0">
                  <c:v>Коефіцієнт утримання** (п. ш.)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4B09-4FF8-87E5-3CBCFF8B078B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4B09-4FF8-87E5-3CBCFF8B078B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4B09-4FF8-87E5-3CBCFF8B078B}"/>
              </c:ext>
            </c:extLst>
          </c:dPt>
          <c:cat>
            <c:strRef>
              <c:f>'10'!$M$12:$AA$12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'10'!$M$15:$AA$15</c:f>
              <c:numCache>
                <c:formatCode>0%</c:formatCode>
                <c:ptCount val="15"/>
                <c:pt idx="0">
                  <c:v>0.73229999999999995</c:v>
                </c:pt>
                <c:pt idx="1">
                  <c:v>0.77800000000000002</c:v>
                </c:pt>
                <c:pt idx="2">
                  <c:v>0.78559999999999997</c:v>
                </c:pt>
                <c:pt idx="3">
                  <c:v>0.79210000000000003</c:v>
                </c:pt>
                <c:pt idx="4">
                  <c:v>0.8075</c:v>
                </c:pt>
                <c:pt idx="5">
                  <c:v>0.79790000000000005</c:v>
                </c:pt>
                <c:pt idx="6">
                  <c:v>0.80559999999999998</c:v>
                </c:pt>
                <c:pt idx="7">
                  <c:v>0.8095</c:v>
                </c:pt>
                <c:pt idx="8">
                  <c:v>0.82189999999999996</c:v>
                </c:pt>
                <c:pt idx="9">
                  <c:v>0.83950000000000002</c:v>
                </c:pt>
                <c:pt idx="10">
                  <c:v>0.85389999999999999</c:v>
                </c:pt>
                <c:pt idx="11">
                  <c:v>0.88139999999999996</c:v>
                </c:pt>
                <c:pt idx="12">
                  <c:v>0.88139999999999996</c:v>
                </c:pt>
                <c:pt idx="13">
                  <c:v>0.88739999999999997</c:v>
                </c:pt>
                <c:pt idx="14">
                  <c:v>0.89100000000000001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B09-4FF8-87E5-3CBCFF8B0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'1'!$H$10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1493.298</c:v>
                </c:pt>
                <c:pt idx="1">
                  <c:v>1822.8409999999999</c:v>
                </c:pt>
                <c:pt idx="2">
                  <c:v>2053.232</c:v>
                </c:pt>
                <c:pt idx="3">
                  <c:v>2353.9389999999999</c:v>
                </c:pt>
                <c:pt idx="4">
                  <c:v>2427.2040000000002</c:v>
                </c:pt>
                <c:pt idx="5">
                  <c:v>2562.1233866820598</c:v>
                </c:pt>
                <c:pt idx="6">
                  <c:v>2647.61914477341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529-B28B-4223FADE7459}"/>
            </c:ext>
          </c:extLst>
        </c:ser>
        <c:ser>
          <c:idx val="1"/>
          <c:order val="2"/>
          <c:tx>
            <c:strRef>
              <c:f>'1'!$H$11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63.866799999999998</c:v>
                </c:pt>
                <c:pt idx="1">
                  <c:v>64.920158061099997</c:v>
                </c:pt>
                <c:pt idx="2">
                  <c:v>64.736712585649997</c:v>
                </c:pt>
                <c:pt idx="3">
                  <c:v>70.298271729909999</c:v>
                </c:pt>
                <c:pt idx="4">
                  <c:v>70.480327949300005</c:v>
                </c:pt>
                <c:pt idx="5">
                  <c:v>70.780189854809976</c:v>
                </c:pt>
                <c:pt idx="6">
                  <c:v>73.374693589169937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3-4529-B28B-4223FADE7459}"/>
            </c:ext>
          </c:extLst>
        </c:ser>
        <c:ser>
          <c:idx val="3"/>
          <c:order val="3"/>
          <c:tx>
            <c:strRef>
              <c:f>'1'!$H$13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162.19699195999999</c:v>
                </c:pt>
                <c:pt idx="1">
                  <c:v>186.50113178808999</c:v>
                </c:pt>
                <c:pt idx="2">
                  <c:v>216.40581826604998</c:v>
                </c:pt>
                <c:pt idx="3">
                  <c:v>243.99664316753001</c:v>
                </c:pt>
                <c:pt idx="4">
                  <c:v>259.33790565743965</c:v>
                </c:pt>
                <c:pt idx="5">
                  <c:v>237.43308113203986</c:v>
                </c:pt>
                <c:pt idx="6">
                  <c:v>251.27857188495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'1'!$H$12</c:f>
              <c:strCache>
                <c:ptCount val="1"/>
                <c:pt idx="0">
                  <c:v>Credit unions (r.h.s.)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2.5024696290000001</c:v>
                </c:pt>
                <c:pt idx="1">
                  <c:v>2.3170437857200015</c:v>
                </c:pt>
                <c:pt idx="2">
                  <c:v>2.3297405580000001</c:v>
                </c:pt>
                <c:pt idx="3">
                  <c:v>1.44912573277</c:v>
                </c:pt>
                <c:pt idx="4">
                  <c:v>1.3796371520199999</c:v>
                </c:pt>
                <c:pt idx="5">
                  <c:v>1.3933655685200002</c:v>
                </c:pt>
                <c:pt idx="6">
                  <c:v>1.4181419136200011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3-4529-B28B-4223FADE7459}"/>
            </c:ext>
          </c:extLst>
        </c:ser>
        <c:ser>
          <c:idx val="4"/>
          <c:order val="4"/>
          <c:tx>
            <c:strRef>
              <c:f>'1'!$H$14</c:f>
              <c:strCache>
                <c:ptCount val="1"/>
                <c:pt idx="0">
                  <c:v>Pawnshops (r.h.s.)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4.2648351849999999</c:v>
                </c:pt>
                <c:pt idx="1">
                  <c:v>3.85387733546</c:v>
                </c:pt>
                <c:pt idx="2">
                  <c:v>4.2889560958599997</c:v>
                </c:pt>
                <c:pt idx="3">
                  <c:v>4.1009799959800004</c:v>
                </c:pt>
                <c:pt idx="4">
                  <c:v>4.27552535416</c:v>
                </c:pt>
                <c:pt idx="5">
                  <c:v>4.5479719146800015</c:v>
                </c:pt>
                <c:pt idx="6">
                  <c:v>4.5969627519400031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  <c:max val="3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</c:valAx>
      <c:valAx>
        <c:axId val="1845172111"/>
        <c:scaling>
          <c:orientation val="minMax"/>
          <c:max val="35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'10'!$J$13</c:f>
              <c:strCache>
                <c:ptCount val="1"/>
                <c:pt idx="0">
                  <c:v>Premiums ceded to non-resident reinsurers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'10'!$M$11:$AA$11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'10'!$M$13:$AA$13</c:f>
              <c:numCache>
                <c:formatCode>0.0</c:formatCode>
                <c:ptCount val="15"/>
                <c:pt idx="0">
                  <c:v>0.88</c:v>
                </c:pt>
                <c:pt idx="1">
                  <c:v>1.04</c:v>
                </c:pt>
                <c:pt idx="2">
                  <c:v>0.84</c:v>
                </c:pt>
                <c:pt idx="3">
                  <c:v>0.88</c:v>
                </c:pt>
                <c:pt idx="4">
                  <c:v>1.1399999999999999</c:v>
                </c:pt>
                <c:pt idx="5">
                  <c:v>1.53</c:v>
                </c:pt>
                <c:pt idx="6">
                  <c:v>1.26</c:v>
                </c:pt>
                <c:pt idx="7">
                  <c:v>1.1100000000000001</c:v>
                </c:pt>
                <c:pt idx="8">
                  <c:v>0.97</c:v>
                </c:pt>
                <c:pt idx="9">
                  <c:v>0.78</c:v>
                </c:pt>
                <c:pt idx="10">
                  <c:v>0.81</c:v>
                </c:pt>
                <c:pt idx="11">
                  <c:v>0.55000000000000004</c:v>
                </c:pt>
                <c:pt idx="12">
                  <c:v>1.18</c:v>
                </c:pt>
                <c:pt idx="13">
                  <c:v>0.8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9-470E-A6E1-2A4ED8409984}"/>
            </c:ext>
          </c:extLst>
        </c:ser>
        <c:ser>
          <c:idx val="0"/>
          <c:order val="1"/>
          <c:tx>
            <c:strRef>
              <c:f>'10'!$J$14</c:f>
              <c:strCache>
                <c:ptCount val="1"/>
                <c:pt idx="0">
                  <c:v>Premiums ceded to resident reinsurers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'10'!$M$11:$AA$11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'10'!$M$14:$AA$14</c:f>
              <c:numCache>
                <c:formatCode>0.0</c:formatCode>
                <c:ptCount val="15"/>
                <c:pt idx="0">
                  <c:v>1.88</c:v>
                </c:pt>
                <c:pt idx="1">
                  <c:v>0.42</c:v>
                </c:pt>
                <c:pt idx="2">
                  <c:v>1.33</c:v>
                </c:pt>
                <c:pt idx="3">
                  <c:v>1.2</c:v>
                </c:pt>
                <c:pt idx="4">
                  <c:v>1.1200000000000001</c:v>
                </c:pt>
                <c:pt idx="5">
                  <c:v>0.81</c:v>
                </c:pt>
                <c:pt idx="6">
                  <c:v>0.89</c:v>
                </c:pt>
                <c:pt idx="7">
                  <c:v>0.93</c:v>
                </c:pt>
                <c:pt idx="8">
                  <c:v>0.34</c:v>
                </c:pt>
                <c:pt idx="9">
                  <c:v>0.14000000000000001</c:v>
                </c:pt>
                <c:pt idx="10">
                  <c:v>0.38</c:v>
                </c:pt>
                <c:pt idx="11">
                  <c:v>0.28000000000000003</c:v>
                </c:pt>
                <c:pt idx="12">
                  <c:v>0.2</c:v>
                </c:pt>
                <c:pt idx="13">
                  <c:v>0.26</c:v>
                </c:pt>
                <c:pt idx="14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9-470E-A6E1-2A4ED840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'10'!$J$16</c:f>
              <c:strCache>
                <c:ptCount val="1"/>
                <c:pt idx="0">
                  <c:v>Ratio of claims paid (r.h.s.) 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59-470E-A6E1-2A4ED8409984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59-470E-A6E1-2A4ED8409984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59-470E-A6E1-2A4ED8409984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959-470E-A6E1-2A4ED8409984}"/>
              </c:ext>
            </c:extLst>
          </c:dPt>
          <c:cat>
            <c:strRef>
              <c:f>'10'!$M$11:$AA$11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'10'!$M$16:$AA$16</c:f>
              <c:numCache>
                <c:formatCode>0%</c:formatCode>
                <c:ptCount val="15"/>
                <c:pt idx="0">
                  <c:v>0.20077364459035821</c:v>
                </c:pt>
                <c:pt idx="1">
                  <c:v>0.24930076948074745</c:v>
                </c:pt>
                <c:pt idx="2">
                  <c:v>0.34998360305218795</c:v>
                </c:pt>
                <c:pt idx="3">
                  <c:v>0.39192903041382687</c:v>
                </c:pt>
                <c:pt idx="4">
                  <c:v>0.45178053510406568</c:v>
                </c:pt>
                <c:pt idx="5">
                  <c:v>0.4482107648767798</c:v>
                </c:pt>
                <c:pt idx="6">
                  <c:v>0.49779990893818632</c:v>
                </c:pt>
                <c:pt idx="7">
                  <c:v>0.41749844532030994</c:v>
                </c:pt>
                <c:pt idx="8">
                  <c:v>0.39900000000000002</c:v>
                </c:pt>
                <c:pt idx="9">
                  <c:v>0.41770000000000002</c:v>
                </c:pt>
                <c:pt idx="10">
                  <c:v>0.36070000000000002</c:v>
                </c:pt>
                <c:pt idx="11">
                  <c:v>0.35620000000000002</c:v>
                </c:pt>
                <c:pt idx="12">
                  <c:v>0.38069999999999998</c:v>
                </c:pt>
                <c:pt idx="13">
                  <c:v>0.3715</c:v>
                </c:pt>
                <c:pt idx="14">
                  <c:v>0.33329999999999999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959-470E-A6E1-2A4ED8409984}"/>
            </c:ext>
          </c:extLst>
        </c:ser>
        <c:ser>
          <c:idx val="2"/>
          <c:order val="3"/>
          <c:tx>
            <c:strRef>
              <c:f>'10'!$J$15</c:f>
              <c:strCache>
                <c:ptCount val="1"/>
                <c:pt idx="0">
                  <c:v>Retention ratio* (r.h.s.)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5959-470E-A6E1-2A4ED8409984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5959-470E-A6E1-2A4ED8409984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5959-470E-A6E1-2A4ED8409984}"/>
              </c:ext>
            </c:extLst>
          </c:dPt>
          <c:cat>
            <c:strRef>
              <c:f>'10'!$M$11:$AA$11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'10'!$M$15:$AA$15</c:f>
              <c:numCache>
                <c:formatCode>0%</c:formatCode>
                <c:ptCount val="15"/>
                <c:pt idx="0">
                  <c:v>0.73229999999999995</c:v>
                </c:pt>
                <c:pt idx="1">
                  <c:v>0.77800000000000002</c:v>
                </c:pt>
                <c:pt idx="2">
                  <c:v>0.78559999999999997</c:v>
                </c:pt>
                <c:pt idx="3">
                  <c:v>0.79210000000000003</c:v>
                </c:pt>
                <c:pt idx="4">
                  <c:v>0.8075</c:v>
                </c:pt>
                <c:pt idx="5">
                  <c:v>0.79790000000000005</c:v>
                </c:pt>
                <c:pt idx="6">
                  <c:v>0.80559999999999998</c:v>
                </c:pt>
                <c:pt idx="7">
                  <c:v>0.8095</c:v>
                </c:pt>
                <c:pt idx="8">
                  <c:v>0.82189999999999996</c:v>
                </c:pt>
                <c:pt idx="9">
                  <c:v>0.83950000000000002</c:v>
                </c:pt>
                <c:pt idx="10">
                  <c:v>0.85389999999999999</c:v>
                </c:pt>
                <c:pt idx="11">
                  <c:v>0.88139999999999996</c:v>
                </c:pt>
                <c:pt idx="12">
                  <c:v>0.88139999999999996</c:v>
                </c:pt>
                <c:pt idx="13">
                  <c:v>0.88739999999999997</c:v>
                </c:pt>
                <c:pt idx="14">
                  <c:v>0.89100000000000001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959-470E-A6E1-2A4ED840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'11'!$J$9</c:f>
              <c:strCache>
                <c:ptCount val="1"/>
                <c:pt idx="0">
                  <c:v>Премії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6.2473969179508537E-2"/>
                  <c:y val="-5.5928411633109623E-3"/>
                </c:manualLayout>
              </c:layout>
              <c:tx>
                <c:rich>
                  <a:bodyPr/>
                  <a:lstStyle/>
                  <a:p>
                    <a:fld id="{58B9A854-ADAF-43C8-8308-EE7C600DCC4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B82-47B4-918D-17A8941F181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1C304DF-9099-46B0-8154-69B1B06F3FA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B82-47B4-918D-17A8941F181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84FFF73-2590-43AE-BD0F-B60FA946229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B82-47B4-918D-17A8941F181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F20005A-E056-462B-B15E-AC422C3A7E6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B82-47B4-918D-17A8941F181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5B151C8-0C9B-4F3D-9D19-FDC6393EC24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B82-47B4-918D-17A8941F181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F4E3F2A-39E4-475F-BED2-06C514A9F4D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B82-47B4-918D-17A8941F181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0A60174-D161-42B3-8D58-BB0F1484D6A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B82-47B4-918D-17A8941F181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67F073D-2A3D-49CB-BDBC-36D30A43E34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B82-47B4-918D-17A8941F181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C372D1A-5D37-43B1-A3F2-1D048AE3E5D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B82-47B4-918D-17A8941F181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04EC1D5-1D89-4BD8-9E86-FB996432226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B82-47B4-918D-17A8941F1811}"/>
                </c:ext>
              </c:extLst>
            </c:dLbl>
            <c:dLbl>
              <c:idx val="10"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8ACFB478-03C4-44E6-ACAD-8EA737E1B8B7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B82-47B4-918D-17A8941F18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'11'!$I$10:$I$20</c:f>
              <c:strCache>
                <c:ptCount val="11"/>
                <c:pt idx="0">
                  <c:v>КАСКО</c:v>
                </c:pt>
                <c:pt idx="1">
                  <c:v>ОСЦПВ</c:v>
                </c:pt>
                <c:pt idx="2">
                  <c:v>Медичне страхування</c:v>
                </c:pt>
                <c:pt idx="3">
                  <c:v>“Зелена картка”</c:v>
                </c:pt>
                <c:pt idx="4">
                  <c:v>Життя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Від нещасних випадків</c:v>
                </c:pt>
                <c:pt idx="8">
                  <c:v>Вантажі та багаж</c:v>
                </c:pt>
                <c:pt idx="9">
                  <c:v>Фінансові ризики</c:v>
                </c:pt>
                <c:pt idx="10">
                  <c:v>Інше</c:v>
                </c:pt>
              </c:strCache>
            </c:strRef>
          </c:cat>
          <c:val>
            <c:numRef>
              <c:f>'11'!$J$10:$J$20</c:f>
              <c:numCache>
                <c:formatCode>_-* #\ ##0.0_-;\-* #\ ##0.0_-;_-* "-"??_-;_-@_-</c:formatCode>
                <c:ptCount val="11"/>
                <c:pt idx="0">
                  <c:v>7.7960317211100012</c:v>
                </c:pt>
                <c:pt idx="1">
                  <c:v>6.13885432909</c:v>
                </c:pt>
                <c:pt idx="2">
                  <c:v>5.4233598252499995</c:v>
                </c:pt>
                <c:pt idx="3">
                  <c:v>3.8267569183500001</c:v>
                </c:pt>
                <c:pt idx="4">
                  <c:v>3.56942219486</c:v>
                </c:pt>
                <c:pt idx="5">
                  <c:v>2.5701159648600003</c:v>
                </c:pt>
                <c:pt idx="6">
                  <c:v>1.35504901454</c:v>
                </c:pt>
                <c:pt idx="7">
                  <c:v>1.01832558647</c:v>
                </c:pt>
                <c:pt idx="8">
                  <c:v>0.95147088575000005</c:v>
                </c:pt>
                <c:pt idx="9">
                  <c:v>0.75911240291000004</c:v>
                </c:pt>
                <c:pt idx="10">
                  <c:v>0.73324910219000161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'11'!$L$10:$L$20</c15:f>
                <c15:dlblRangeCache>
                  <c:ptCount val="11"/>
                  <c:pt idx="0">
                    <c:v>44%</c:v>
                  </c:pt>
                  <c:pt idx="1">
                    <c:v>44%</c:v>
                  </c:pt>
                  <c:pt idx="2">
                    <c:v>44%</c:v>
                  </c:pt>
                  <c:pt idx="3">
                    <c:v>35%</c:v>
                  </c:pt>
                  <c:pt idx="4">
                    <c:v>24%</c:v>
                  </c:pt>
                  <c:pt idx="5">
                    <c:v>11%</c:v>
                  </c:pt>
                  <c:pt idx="6">
                    <c:v>16%</c:v>
                  </c:pt>
                  <c:pt idx="7">
                    <c:v>22%</c:v>
                  </c:pt>
                  <c:pt idx="8">
                    <c:v>6%</c:v>
                  </c:pt>
                  <c:pt idx="9">
                    <c:v>55%</c:v>
                  </c:pt>
                  <c:pt idx="10">
                    <c:v>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CB82-47B4-918D-17A8941F1811}"/>
            </c:ext>
          </c:extLst>
        </c:ser>
        <c:ser>
          <c:idx val="1"/>
          <c:order val="1"/>
          <c:tx>
            <c:strRef>
              <c:f>'11'!$K$9</c:f>
              <c:strCache>
                <c:ptCount val="1"/>
                <c:pt idx="0">
                  <c:v>Виплати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'11'!$I$10:$I$20</c:f>
              <c:strCache>
                <c:ptCount val="11"/>
                <c:pt idx="0">
                  <c:v>КАСКО</c:v>
                </c:pt>
                <c:pt idx="1">
                  <c:v>ОСЦПВ</c:v>
                </c:pt>
                <c:pt idx="2">
                  <c:v>Медичне страхування</c:v>
                </c:pt>
                <c:pt idx="3">
                  <c:v>“Зелена картка”</c:v>
                </c:pt>
                <c:pt idx="4">
                  <c:v>Життя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Від нещасних випадків</c:v>
                </c:pt>
                <c:pt idx="8">
                  <c:v>Вантажі та багаж</c:v>
                </c:pt>
                <c:pt idx="9">
                  <c:v>Фінансові ризики</c:v>
                </c:pt>
                <c:pt idx="10">
                  <c:v>Інше</c:v>
                </c:pt>
              </c:strCache>
            </c:strRef>
          </c:cat>
          <c:val>
            <c:numRef>
              <c:f>'11'!$K$10:$K$20</c:f>
              <c:numCache>
                <c:formatCode>_-* #\ ##0.0_-;\-* #\ ##0.0_-;_-* "-"??_-;_-@_-</c:formatCode>
                <c:ptCount val="11"/>
                <c:pt idx="0">
                  <c:v>3.4623281643999997</c:v>
                </c:pt>
                <c:pt idx="1">
                  <c:v>2.71567337269</c:v>
                </c:pt>
                <c:pt idx="2">
                  <c:v>2.3689687250000002</c:v>
                </c:pt>
                <c:pt idx="3">
                  <c:v>1.3462697944599999</c:v>
                </c:pt>
                <c:pt idx="4">
                  <c:v>0.83979632180999997</c:v>
                </c:pt>
                <c:pt idx="5">
                  <c:v>0.29131761640999998</c:v>
                </c:pt>
                <c:pt idx="6">
                  <c:v>0.22109675351999999</c:v>
                </c:pt>
                <c:pt idx="7">
                  <c:v>0.22182500218000001</c:v>
                </c:pt>
                <c:pt idx="8">
                  <c:v>6.179777043999999E-2</c:v>
                </c:pt>
                <c:pt idx="9">
                  <c:v>0.41766893077999989</c:v>
                </c:pt>
                <c:pt idx="10">
                  <c:v>2.6084678150001706E-2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82-47B4-918D-17A8941F18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ax val="8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'11'!$J$8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6.2473969179508537E-2"/>
                  <c:y val="-5.5928411633109623E-3"/>
                </c:manualLayout>
              </c:layout>
              <c:tx>
                <c:rich>
                  <a:bodyPr/>
                  <a:lstStyle/>
                  <a:p>
                    <a:fld id="{61F5CD2D-7BD1-4B12-AF71-08D45B5A4A6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1DF-4AF1-A846-7C07C7B8F9D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569F6B1-5E00-4FCB-B84F-A644EB776A2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1DF-4AF1-A846-7C07C7B8F9D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B27F816-2948-4F81-B250-6957BA86CCD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1DF-4AF1-A846-7C07C7B8F9D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4EB153F-0D01-4F2E-8257-78AE7AADD51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1DF-4AF1-A846-7C07C7B8F9D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948C153-1E91-455B-B927-57FB49DB750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1DF-4AF1-A846-7C07C7B8F9D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0978399-0C99-4C4C-9EEF-C52300291A4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1DF-4AF1-A846-7C07C7B8F9D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1CB5B3B-8BFD-43B9-9F7B-16A0B9AA3AB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1DF-4AF1-A846-7C07C7B8F9D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EF6CE67-CABE-4EE7-BA8A-2E482EAF09E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1DF-4AF1-A846-7C07C7B8F9D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549C55F-F28B-4C4B-BF98-91A2BD65CF0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1DF-4AF1-A846-7C07C7B8F9D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0EEE0C9-4180-4A22-936B-92F082CE6DC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1DF-4AF1-A846-7C07C7B8F9DD}"/>
                </c:ext>
              </c:extLst>
            </c:dLbl>
            <c:dLbl>
              <c:idx val="10"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ADE1ECD0-5ED9-4928-8F17-D95B2D19AE2D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1DF-4AF1-A846-7C07C7B8F9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'11'!$H$10:$H$20</c:f>
              <c:strCache>
                <c:ptCount val="11"/>
                <c:pt idx="0">
                  <c:v>C&amp;C</c:v>
                </c:pt>
                <c:pt idx="1">
                  <c:v>MTPL*</c:v>
                </c:pt>
                <c:pt idx="2">
                  <c:v>Health insurance</c:v>
                </c:pt>
                <c:pt idx="3">
                  <c:v>Green Card**</c:v>
                </c:pt>
                <c:pt idx="4">
                  <c:v>Life insurance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Accident insurance</c:v>
                </c:pt>
                <c:pt idx="8">
                  <c:v>Cargo and luggage</c:v>
                </c:pt>
                <c:pt idx="9">
                  <c:v>Financial exposure</c:v>
                </c:pt>
                <c:pt idx="10">
                  <c:v>Other</c:v>
                </c:pt>
              </c:strCache>
            </c:strRef>
          </c:cat>
          <c:val>
            <c:numRef>
              <c:f>'11'!$J$10:$J$20</c:f>
              <c:numCache>
                <c:formatCode>_-* #\ ##0.0_-;\-* #\ ##0.0_-;_-* "-"??_-;_-@_-</c:formatCode>
                <c:ptCount val="11"/>
                <c:pt idx="0">
                  <c:v>7.7960317211100012</c:v>
                </c:pt>
                <c:pt idx="1">
                  <c:v>6.13885432909</c:v>
                </c:pt>
                <c:pt idx="2">
                  <c:v>5.4233598252499995</c:v>
                </c:pt>
                <c:pt idx="3">
                  <c:v>3.8267569183500001</c:v>
                </c:pt>
                <c:pt idx="4">
                  <c:v>3.56942219486</c:v>
                </c:pt>
                <c:pt idx="5">
                  <c:v>2.5701159648600003</c:v>
                </c:pt>
                <c:pt idx="6">
                  <c:v>1.35504901454</c:v>
                </c:pt>
                <c:pt idx="7">
                  <c:v>1.01832558647</c:v>
                </c:pt>
                <c:pt idx="8">
                  <c:v>0.95147088575000005</c:v>
                </c:pt>
                <c:pt idx="9">
                  <c:v>0.75911240291000004</c:v>
                </c:pt>
                <c:pt idx="10">
                  <c:v>0.73324910219000161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'11'!$L$10:$L$20</c15:f>
                <c15:dlblRangeCache>
                  <c:ptCount val="11"/>
                  <c:pt idx="0">
                    <c:v>44%</c:v>
                  </c:pt>
                  <c:pt idx="1">
                    <c:v>44%</c:v>
                  </c:pt>
                  <c:pt idx="2">
                    <c:v>44%</c:v>
                  </c:pt>
                  <c:pt idx="3">
                    <c:v>35%</c:v>
                  </c:pt>
                  <c:pt idx="4">
                    <c:v>24%</c:v>
                  </c:pt>
                  <c:pt idx="5">
                    <c:v>11%</c:v>
                  </c:pt>
                  <c:pt idx="6">
                    <c:v>16%</c:v>
                  </c:pt>
                  <c:pt idx="7">
                    <c:v>22%</c:v>
                  </c:pt>
                  <c:pt idx="8">
                    <c:v>6%</c:v>
                  </c:pt>
                  <c:pt idx="9">
                    <c:v>55%</c:v>
                  </c:pt>
                  <c:pt idx="10">
                    <c:v>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21DF-4AF1-A846-7C07C7B8F9DD}"/>
            </c:ext>
          </c:extLst>
        </c:ser>
        <c:ser>
          <c:idx val="1"/>
          <c:order val="1"/>
          <c:tx>
            <c:strRef>
              <c:f>'11'!$K$8</c:f>
              <c:strCache>
                <c:ptCount val="1"/>
                <c:pt idx="0">
                  <c:v>Claims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'11'!$H$10:$H$20</c:f>
              <c:strCache>
                <c:ptCount val="11"/>
                <c:pt idx="0">
                  <c:v>C&amp;C</c:v>
                </c:pt>
                <c:pt idx="1">
                  <c:v>MTPL*</c:v>
                </c:pt>
                <c:pt idx="2">
                  <c:v>Health insurance</c:v>
                </c:pt>
                <c:pt idx="3">
                  <c:v>Green Card**</c:v>
                </c:pt>
                <c:pt idx="4">
                  <c:v>Life insurance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Accident insurance</c:v>
                </c:pt>
                <c:pt idx="8">
                  <c:v>Cargo and luggage</c:v>
                </c:pt>
                <c:pt idx="9">
                  <c:v>Financial exposure</c:v>
                </c:pt>
                <c:pt idx="10">
                  <c:v>Other</c:v>
                </c:pt>
              </c:strCache>
            </c:strRef>
          </c:cat>
          <c:val>
            <c:numRef>
              <c:f>'11'!$K$10:$K$20</c:f>
              <c:numCache>
                <c:formatCode>_-* #\ ##0.0_-;\-* #\ ##0.0_-;_-* "-"??_-;_-@_-</c:formatCode>
                <c:ptCount val="11"/>
                <c:pt idx="0">
                  <c:v>3.4623281643999997</c:v>
                </c:pt>
                <c:pt idx="1">
                  <c:v>2.71567337269</c:v>
                </c:pt>
                <c:pt idx="2">
                  <c:v>2.3689687250000002</c:v>
                </c:pt>
                <c:pt idx="3">
                  <c:v>1.3462697944599999</c:v>
                </c:pt>
                <c:pt idx="4">
                  <c:v>0.83979632180999997</c:v>
                </c:pt>
                <c:pt idx="5">
                  <c:v>0.29131761640999998</c:v>
                </c:pt>
                <c:pt idx="6">
                  <c:v>0.22109675351999999</c:v>
                </c:pt>
                <c:pt idx="7">
                  <c:v>0.22182500218000001</c:v>
                </c:pt>
                <c:pt idx="8">
                  <c:v>6.179777043999999E-2</c:v>
                </c:pt>
                <c:pt idx="9">
                  <c:v>0.41766893077999989</c:v>
                </c:pt>
                <c:pt idx="10">
                  <c:v>2.6084678150001706E-2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DF-4AF1-A846-7C07C7B8F9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ax val="8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8138784910676E-2"/>
          <c:y val="2.2751518484713039E-2"/>
          <c:w val="0.949284454361362"/>
          <c:h val="0.75080010999553026"/>
        </c:manualLayout>
      </c:layout>
      <c:lineChart>
        <c:grouping val="standard"/>
        <c:varyColors val="0"/>
        <c:ser>
          <c:idx val="0"/>
          <c:order val="0"/>
          <c:tx>
            <c:strRef>
              <c:f>'12'!$I$9</c:f>
              <c:strCache>
                <c:ptCount val="1"/>
                <c:pt idx="0">
                  <c:v>КАСКО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190532468455324E-2"/>
                  <c:y val="4.072831527885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E49-45A3-93D1-88F9E66DC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'12'!$J$8:$X$8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'12'!$J$9:$X$9</c:f>
              <c:numCache>
                <c:formatCode>0%</c:formatCode>
                <c:ptCount val="15"/>
                <c:pt idx="0">
                  <c:v>1</c:v>
                </c:pt>
                <c:pt idx="1">
                  <c:v>0.96730000000000005</c:v>
                </c:pt>
                <c:pt idx="2">
                  <c:v>1.2922</c:v>
                </c:pt>
                <c:pt idx="3">
                  <c:v>1.3937999999999999</c:v>
                </c:pt>
                <c:pt idx="4">
                  <c:v>1.2060999999999999</c:v>
                </c:pt>
                <c:pt idx="5">
                  <c:v>1.4229000000000001</c:v>
                </c:pt>
                <c:pt idx="6">
                  <c:v>1.5667</c:v>
                </c:pt>
                <c:pt idx="7">
                  <c:v>1.6471</c:v>
                </c:pt>
                <c:pt idx="8">
                  <c:v>0.94220000000000004</c:v>
                </c:pt>
                <c:pt idx="9">
                  <c:v>0.9133</c:v>
                </c:pt>
                <c:pt idx="10">
                  <c:v>1.3076000000000001</c:v>
                </c:pt>
                <c:pt idx="11">
                  <c:v>1.4477</c:v>
                </c:pt>
                <c:pt idx="12">
                  <c:v>1.1826000000000001</c:v>
                </c:pt>
                <c:pt idx="13">
                  <c:v>1.4575</c:v>
                </c:pt>
                <c:pt idx="14">
                  <c:v>1.6180000000000001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9-45A3-93D1-88F9E66DC8ED}"/>
            </c:ext>
          </c:extLst>
        </c:ser>
        <c:ser>
          <c:idx val="2"/>
          <c:order val="1"/>
          <c:tx>
            <c:strRef>
              <c:f>'12'!$I$10</c:f>
              <c:strCache>
                <c:ptCount val="1"/>
                <c:pt idx="0">
                  <c:v>Медичне страхування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190532468455456E-2"/>
                  <c:y val="2.5455197049281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49-45A3-93D1-88F9E66DC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'12'!$J$8:$X$8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'12'!$J$10:$X$10</c:f>
              <c:numCache>
                <c:formatCode>0%</c:formatCode>
                <c:ptCount val="15"/>
                <c:pt idx="0">
                  <c:v>1</c:v>
                </c:pt>
                <c:pt idx="1">
                  <c:v>0.61019999999999996</c:v>
                </c:pt>
                <c:pt idx="2">
                  <c:v>0.9163</c:v>
                </c:pt>
                <c:pt idx="3">
                  <c:v>0.85660000000000003</c:v>
                </c:pt>
                <c:pt idx="4">
                  <c:v>1.1793</c:v>
                </c:pt>
                <c:pt idx="5">
                  <c:v>1.0175000000000001</c:v>
                </c:pt>
                <c:pt idx="6">
                  <c:v>1.2522</c:v>
                </c:pt>
                <c:pt idx="7">
                  <c:v>0.98080000000000001</c:v>
                </c:pt>
                <c:pt idx="8">
                  <c:v>1.1309</c:v>
                </c:pt>
                <c:pt idx="9">
                  <c:v>0.51680000000000004</c:v>
                </c:pt>
                <c:pt idx="10">
                  <c:v>0.754</c:v>
                </c:pt>
                <c:pt idx="11">
                  <c:v>0.68920000000000003</c:v>
                </c:pt>
                <c:pt idx="12">
                  <c:v>0.83130000000000004</c:v>
                </c:pt>
                <c:pt idx="13">
                  <c:v>0.81689999999999996</c:v>
                </c:pt>
                <c:pt idx="14">
                  <c:v>0.85880000000000001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49-45A3-93D1-88F9E66DC8ED}"/>
            </c:ext>
          </c:extLst>
        </c:ser>
        <c:ser>
          <c:idx val="1"/>
          <c:order val="2"/>
          <c:tx>
            <c:strRef>
              <c:f>'12'!$I$11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2.5575793389017023E-2"/>
                  <c:y val="-2.0364157639425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49-45A3-93D1-88F9E66DC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'12'!$J$8:$X$8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'12'!$J$11:$X$11</c:f>
              <c:numCache>
                <c:formatCode>0%</c:formatCode>
                <c:ptCount val="15"/>
                <c:pt idx="0">
                  <c:v>1</c:v>
                </c:pt>
                <c:pt idx="1">
                  <c:v>1.2445999999999999</c:v>
                </c:pt>
                <c:pt idx="2">
                  <c:v>1.2716000000000001</c:v>
                </c:pt>
                <c:pt idx="3">
                  <c:v>1.2062999999999999</c:v>
                </c:pt>
                <c:pt idx="4">
                  <c:v>1.1314</c:v>
                </c:pt>
                <c:pt idx="5">
                  <c:v>1.4025000000000001</c:v>
                </c:pt>
                <c:pt idx="6">
                  <c:v>1.4692000000000001</c:v>
                </c:pt>
                <c:pt idx="7">
                  <c:v>1.4824999999999999</c:v>
                </c:pt>
                <c:pt idx="8">
                  <c:v>0.94850000000000001</c:v>
                </c:pt>
                <c:pt idx="9">
                  <c:v>1.2173</c:v>
                </c:pt>
                <c:pt idx="10">
                  <c:v>1.5741000000000001</c:v>
                </c:pt>
                <c:pt idx="11">
                  <c:v>1.5517000000000001</c:v>
                </c:pt>
                <c:pt idx="12">
                  <c:v>1.2418</c:v>
                </c:pt>
                <c:pt idx="13">
                  <c:v>1.6154999999999999</c:v>
                </c:pt>
                <c:pt idx="14">
                  <c:v>1.8859999999999999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49-45A3-93D1-88F9E66DC8ED}"/>
            </c:ext>
          </c:extLst>
        </c:ser>
        <c:ser>
          <c:idx val="3"/>
          <c:order val="3"/>
          <c:tx>
            <c:strRef>
              <c:f>'12'!$I$12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2.5575793389017023E-2"/>
                  <c:y val="7.1274551737988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E49-45A3-93D1-88F9E66DC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'12'!$J$8:$X$8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'12'!$J$12:$X$12</c:f>
              <c:numCache>
                <c:formatCode>0%</c:formatCode>
                <c:ptCount val="15"/>
                <c:pt idx="0">
                  <c:v>1</c:v>
                </c:pt>
                <c:pt idx="1">
                  <c:v>0.56120000000000003</c:v>
                </c:pt>
                <c:pt idx="2">
                  <c:v>0.92730000000000001</c:v>
                </c:pt>
                <c:pt idx="3">
                  <c:v>0.80269999999999997</c:v>
                </c:pt>
                <c:pt idx="4">
                  <c:v>1.1745000000000001</c:v>
                </c:pt>
                <c:pt idx="5">
                  <c:v>0.99760000000000004</c:v>
                </c:pt>
                <c:pt idx="6">
                  <c:v>1.2213000000000001</c:v>
                </c:pt>
                <c:pt idx="7">
                  <c:v>0.95009999999999994</c:v>
                </c:pt>
                <c:pt idx="8">
                  <c:v>1.573</c:v>
                </c:pt>
                <c:pt idx="9">
                  <c:v>2.2532999999999999</c:v>
                </c:pt>
                <c:pt idx="10">
                  <c:v>3.1488</c:v>
                </c:pt>
                <c:pt idx="11">
                  <c:v>2.7865000000000002</c:v>
                </c:pt>
                <c:pt idx="12">
                  <c:v>2.8380999999999998</c:v>
                </c:pt>
                <c:pt idx="13">
                  <c:v>3.0684</c:v>
                </c:pt>
                <c:pt idx="14">
                  <c:v>3.4832999999999998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49-45A3-93D1-88F9E66DC8ED}"/>
            </c:ext>
          </c:extLst>
        </c:ser>
        <c:ser>
          <c:idx val="4"/>
          <c:order val="4"/>
          <c:tx>
            <c:strRef>
              <c:f>'12'!$I$13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3844217238315032E-2"/>
                  <c:y val="3.563727586899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E49-45A3-93D1-88F9E66DC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'12'!$J$8:$X$8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'12'!$J$13:$X$13</c:f>
              <c:numCache>
                <c:formatCode>0%</c:formatCode>
                <c:ptCount val="15"/>
                <c:pt idx="0">
                  <c:v>1</c:v>
                </c:pt>
                <c:pt idx="1">
                  <c:v>0.71130000000000004</c:v>
                </c:pt>
                <c:pt idx="2">
                  <c:v>0.86739999999999995</c:v>
                </c:pt>
                <c:pt idx="3">
                  <c:v>0.93859999999999999</c:v>
                </c:pt>
                <c:pt idx="4">
                  <c:v>0.80840000000000001</c:v>
                </c:pt>
                <c:pt idx="5">
                  <c:v>0.78659999999999997</c:v>
                </c:pt>
                <c:pt idx="6">
                  <c:v>0.68410000000000004</c:v>
                </c:pt>
                <c:pt idx="7">
                  <c:v>0.75390000000000001</c:v>
                </c:pt>
                <c:pt idx="8">
                  <c:v>0.40860000000000002</c:v>
                </c:pt>
                <c:pt idx="9">
                  <c:v>0.21809999999999999</c:v>
                </c:pt>
                <c:pt idx="10">
                  <c:v>0.36890000000000001</c:v>
                </c:pt>
                <c:pt idx="11">
                  <c:v>0.39219999999999999</c:v>
                </c:pt>
                <c:pt idx="12">
                  <c:v>0.38019999999999998</c:v>
                </c:pt>
                <c:pt idx="13">
                  <c:v>0.41449999999999998</c:v>
                </c:pt>
                <c:pt idx="14">
                  <c:v>0.50719999999999998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49-45A3-93D1-88F9E66DC8ED}"/>
            </c:ext>
          </c:extLst>
        </c:ser>
        <c:ser>
          <c:idx val="5"/>
          <c:order val="5"/>
          <c:tx>
            <c:strRef>
              <c:f>'12'!$I$14</c:f>
              <c:strCache>
                <c:ptCount val="1"/>
                <c:pt idx="0">
                  <c:v>Життя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1.8268423849297874E-2"/>
                  <c:y val="-1.0182078819712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E49-45A3-93D1-88F9E66DC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'12'!$J$8:$X$8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'12'!$J$14:$X$14</c:f>
              <c:numCache>
                <c:formatCode>0%</c:formatCode>
                <c:ptCount val="15"/>
                <c:pt idx="0">
                  <c:v>1</c:v>
                </c:pt>
                <c:pt idx="1">
                  <c:v>0.83069999999999999</c:v>
                </c:pt>
                <c:pt idx="2">
                  <c:v>1.0166999999999999</c:v>
                </c:pt>
                <c:pt idx="3">
                  <c:v>1.1571</c:v>
                </c:pt>
                <c:pt idx="4">
                  <c:v>1.0643</c:v>
                </c:pt>
                <c:pt idx="5">
                  <c:v>1.0901000000000001</c:v>
                </c:pt>
                <c:pt idx="6">
                  <c:v>1.1838</c:v>
                </c:pt>
                <c:pt idx="7">
                  <c:v>1.3552999999999999</c:v>
                </c:pt>
                <c:pt idx="8">
                  <c:v>1.0405</c:v>
                </c:pt>
                <c:pt idx="9">
                  <c:v>0.76080000000000003</c:v>
                </c:pt>
                <c:pt idx="10">
                  <c:v>0.97150000000000003</c:v>
                </c:pt>
                <c:pt idx="11">
                  <c:v>1.0670999999999999</c:v>
                </c:pt>
                <c:pt idx="12">
                  <c:v>0.90280000000000005</c:v>
                </c:pt>
                <c:pt idx="13">
                  <c:v>0.90049999999999997</c:v>
                </c:pt>
                <c:pt idx="14">
                  <c:v>1.044962946530082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E49-45A3-93D1-88F9E66DC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3.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77355162848024339"/>
          <c:w val="0.9918109718674385"/>
          <c:h val="0.2157821426856047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8138784910676E-2"/>
          <c:y val="2.2751518484713039E-2"/>
          <c:w val="0.949284454361362"/>
          <c:h val="0.75080010999553026"/>
        </c:manualLayout>
      </c:layout>
      <c:lineChart>
        <c:grouping val="standard"/>
        <c:varyColors val="0"/>
        <c:ser>
          <c:idx val="0"/>
          <c:order val="0"/>
          <c:tx>
            <c:strRef>
              <c:f>'12'!$H$9</c:f>
              <c:strCache>
                <c:ptCount val="1"/>
                <c:pt idx="0">
                  <c:v>C&amp;C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190532468455324E-2"/>
                  <c:y val="4.072831527885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83-435A-A414-8EF430C5E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'12'!$J$7:$X$7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'12'!$J$9:$X$9</c:f>
              <c:numCache>
                <c:formatCode>0%</c:formatCode>
                <c:ptCount val="15"/>
                <c:pt idx="0">
                  <c:v>1</c:v>
                </c:pt>
                <c:pt idx="1">
                  <c:v>0.96730000000000005</c:v>
                </c:pt>
                <c:pt idx="2">
                  <c:v>1.2922</c:v>
                </c:pt>
                <c:pt idx="3">
                  <c:v>1.3937999999999999</c:v>
                </c:pt>
                <c:pt idx="4">
                  <c:v>1.2060999999999999</c:v>
                </c:pt>
                <c:pt idx="5">
                  <c:v>1.4229000000000001</c:v>
                </c:pt>
                <c:pt idx="6">
                  <c:v>1.5667</c:v>
                </c:pt>
                <c:pt idx="7">
                  <c:v>1.6471</c:v>
                </c:pt>
                <c:pt idx="8">
                  <c:v>0.94220000000000004</c:v>
                </c:pt>
                <c:pt idx="9">
                  <c:v>0.9133</c:v>
                </c:pt>
                <c:pt idx="10">
                  <c:v>1.3076000000000001</c:v>
                </c:pt>
                <c:pt idx="11">
                  <c:v>1.4477</c:v>
                </c:pt>
                <c:pt idx="12">
                  <c:v>1.1826000000000001</c:v>
                </c:pt>
                <c:pt idx="13">
                  <c:v>1.4575</c:v>
                </c:pt>
                <c:pt idx="14">
                  <c:v>1.6180000000000001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3-435A-A414-8EF430C5EC8C}"/>
            </c:ext>
          </c:extLst>
        </c:ser>
        <c:ser>
          <c:idx val="2"/>
          <c:order val="1"/>
          <c:tx>
            <c:strRef>
              <c:f>'12'!$H$10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190532468455456E-2"/>
                  <c:y val="2.5455197049281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83-435A-A414-8EF430C5E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'12'!$J$7:$X$7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'12'!$J$10:$X$10</c:f>
              <c:numCache>
                <c:formatCode>0%</c:formatCode>
                <c:ptCount val="15"/>
                <c:pt idx="0">
                  <c:v>1</c:v>
                </c:pt>
                <c:pt idx="1">
                  <c:v>0.61019999999999996</c:v>
                </c:pt>
                <c:pt idx="2">
                  <c:v>0.9163</c:v>
                </c:pt>
                <c:pt idx="3">
                  <c:v>0.85660000000000003</c:v>
                </c:pt>
                <c:pt idx="4">
                  <c:v>1.1793</c:v>
                </c:pt>
                <c:pt idx="5">
                  <c:v>1.0175000000000001</c:v>
                </c:pt>
                <c:pt idx="6">
                  <c:v>1.2522</c:v>
                </c:pt>
                <c:pt idx="7">
                  <c:v>0.98080000000000001</c:v>
                </c:pt>
                <c:pt idx="8">
                  <c:v>1.1309</c:v>
                </c:pt>
                <c:pt idx="9">
                  <c:v>0.51680000000000004</c:v>
                </c:pt>
                <c:pt idx="10">
                  <c:v>0.754</c:v>
                </c:pt>
                <c:pt idx="11">
                  <c:v>0.68920000000000003</c:v>
                </c:pt>
                <c:pt idx="12">
                  <c:v>0.83130000000000004</c:v>
                </c:pt>
                <c:pt idx="13">
                  <c:v>0.81689999999999996</c:v>
                </c:pt>
                <c:pt idx="14">
                  <c:v>0.85880000000000001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83-435A-A414-8EF430C5EC8C}"/>
            </c:ext>
          </c:extLst>
        </c:ser>
        <c:ser>
          <c:idx val="1"/>
          <c:order val="2"/>
          <c:tx>
            <c:strRef>
              <c:f>'12'!$H$11</c:f>
              <c:strCache>
                <c:ptCount val="1"/>
                <c:pt idx="0">
                  <c:v>MTPL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2.5575793389017023E-2"/>
                  <c:y val="-2.0364157639425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83-435A-A414-8EF430C5E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'12'!$J$7:$X$7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'12'!$J$11:$X$11</c:f>
              <c:numCache>
                <c:formatCode>0%</c:formatCode>
                <c:ptCount val="15"/>
                <c:pt idx="0">
                  <c:v>1</c:v>
                </c:pt>
                <c:pt idx="1">
                  <c:v>1.2445999999999999</c:v>
                </c:pt>
                <c:pt idx="2">
                  <c:v>1.2716000000000001</c:v>
                </c:pt>
                <c:pt idx="3">
                  <c:v>1.2062999999999999</c:v>
                </c:pt>
                <c:pt idx="4">
                  <c:v>1.1314</c:v>
                </c:pt>
                <c:pt idx="5">
                  <c:v>1.4025000000000001</c:v>
                </c:pt>
                <c:pt idx="6">
                  <c:v>1.4692000000000001</c:v>
                </c:pt>
                <c:pt idx="7">
                  <c:v>1.4824999999999999</c:v>
                </c:pt>
                <c:pt idx="8">
                  <c:v>0.94850000000000001</c:v>
                </c:pt>
                <c:pt idx="9">
                  <c:v>1.2173</c:v>
                </c:pt>
                <c:pt idx="10">
                  <c:v>1.5741000000000001</c:v>
                </c:pt>
                <c:pt idx="11">
                  <c:v>1.5517000000000001</c:v>
                </c:pt>
                <c:pt idx="12">
                  <c:v>1.2418</c:v>
                </c:pt>
                <c:pt idx="13">
                  <c:v>1.6154999999999999</c:v>
                </c:pt>
                <c:pt idx="14">
                  <c:v>1.8859999999999999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83-435A-A414-8EF430C5EC8C}"/>
            </c:ext>
          </c:extLst>
        </c:ser>
        <c:ser>
          <c:idx val="3"/>
          <c:order val="3"/>
          <c:tx>
            <c:strRef>
              <c:f>'12'!$H$12</c:f>
              <c:strCache>
                <c:ptCount val="1"/>
                <c:pt idx="0">
                  <c:v>Green Card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3.2883162928736172E-2"/>
                  <c:y val="6.6183512328132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183-435A-A414-8EF430C5E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'12'!$J$7:$X$7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'12'!$J$12:$X$12</c:f>
              <c:numCache>
                <c:formatCode>0%</c:formatCode>
                <c:ptCount val="15"/>
                <c:pt idx="0">
                  <c:v>1</c:v>
                </c:pt>
                <c:pt idx="1">
                  <c:v>0.56120000000000003</c:v>
                </c:pt>
                <c:pt idx="2">
                  <c:v>0.92730000000000001</c:v>
                </c:pt>
                <c:pt idx="3">
                  <c:v>0.80269999999999997</c:v>
                </c:pt>
                <c:pt idx="4">
                  <c:v>1.1745000000000001</c:v>
                </c:pt>
                <c:pt idx="5">
                  <c:v>0.99760000000000004</c:v>
                </c:pt>
                <c:pt idx="6">
                  <c:v>1.2213000000000001</c:v>
                </c:pt>
                <c:pt idx="7">
                  <c:v>0.95009999999999994</c:v>
                </c:pt>
                <c:pt idx="8">
                  <c:v>1.573</c:v>
                </c:pt>
                <c:pt idx="9">
                  <c:v>2.2532999999999999</c:v>
                </c:pt>
                <c:pt idx="10">
                  <c:v>3.1488</c:v>
                </c:pt>
                <c:pt idx="11">
                  <c:v>2.7865000000000002</c:v>
                </c:pt>
                <c:pt idx="12">
                  <c:v>2.8380999999999998</c:v>
                </c:pt>
                <c:pt idx="13">
                  <c:v>3.0684</c:v>
                </c:pt>
                <c:pt idx="14">
                  <c:v>3.4832999999999998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183-435A-A414-8EF430C5EC8C}"/>
            </c:ext>
          </c:extLst>
        </c:ser>
        <c:ser>
          <c:idx val="4"/>
          <c:order val="4"/>
          <c:tx>
            <c:strRef>
              <c:f>'12'!$H$13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3844217238315032E-2"/>
                  <c:y val="3.563727586899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83-435A-A414-8EF430C5E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'12'!$J$7:$X$7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'12'!$J$13:$X$13</c:f>
              <c:numCache>
                <c:formatCode>0%</c:formatCode>
                <c:ptCount val="15"/>
                <c:pt idx="0">
                  <c:v>1</c:v>
                </c:pt>
                <c:pt idx="1">
                  <c:v>0.71130000000000004</c:v>
                </c:pt>
                <c:pt idx="2">
                  <c:v>0.86739999999999995</c:v>
                </c:pt>
                <c:pt idx="3">
                  <c:v>0.93859999999999999</c:v>
                </c:pt>
                <c:pt idx="4">
                  <c:v>0.80840000000000001</c:v>
                </c:pt>
                <c:pt idx="5">
                  <c:v>0.78659999999999997</c:v>
                </c:pt>
                <c:pt idx="6">
                  <c:v>0.68410000000000004</c:v>
                </c:pt>
                <c:pt idx="7">
                  <c:v>0.75390000000000001</c:v>
                </c:pt>
                <c:pt idx="8">
                  <c:v>0.40860000000000002</c:v>
                </c:pt>
                <c:pt idx="9">
                  <c:v>0.21809999999999999</c:v>
                </c:pt>
                <c:pt idx="10">
                  <c:v>0.36890000000000001</c:v>
                </c:pt>
                <c:pt idx="11">
                  <c:v>0.39219999999999999</c:v>
                </c:pt>
                <c:pt idx="12">
                  <c:v>0.38019999999999998</c:v>
                </c:pt>
                <c:pt idx="13">
                  <c:v>0.41449999999999998</c:v>
                </c:pt>
                <c:pt idx="14">
                  <c:v>0.50719999999999998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183-435A-A414-8EF430C5EC8C}"/>
            </c:ext>
          </c:extLst>
        </c:ser>
        <c:ser>
          <c:idx val="5"/>
          <c:order val="5"/>
          <c:tx>
            <c:strRef>
              <c:f>'12'!$H$14</c:f>
              <c:strCache>
                <c:ptCount val="1"/>
                <c:pt idx="0">
                  <c:v>Life insurance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1.8268423849297874E-2"/>
                  <c:y val="-1.0182078819712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83-435A-A414-8EF430C5E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'12'!$J$7:$X$7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'12'!$J$14:$X$14</c:f>
              <c:numCache>
                <c:formatCode>0%</c:formatCode>
                <c:ptCount val="15"/>
                <c:pt idx="0">
                  <c:v>1</c:v>
                </c:pt>
                <c:pt idx="1">
                  <c:v>0.83069999999999999</c:v>
                </c:pt>
                <c:pt idx="2">
                  <c:v>1.0166999999999999</c:v>
                </c:pt>
                <c:pt idx="3">
                  <c:v>1.1571</c:v>
                </c:pt>
                <c:pt idx="4">
                  <c:v>1.0643</c:v>
                </c:pt>
                <c:pt idx="5">
                  <c:v>1.0901000000000001</c:v>
                </c:pt>
                <c:pt idx="6">
                  <c:v>1.1838</c:v>
                </c:pt>
                <c:pt idx="7">
                  <c:v>1.3552999999999999</c:v>
                </c:pt>
                <c:pt idx="8">
                  <c:v>1.0405</c:v>
                </c:pt>
                <c:pt idx="9">
                  <c:v>0.76080000000000003</c:v>
                </c:pt>
                <c:pt idx="10">
                  <c:v>0.97150000000000003</c:v>
                </c:pt>
                <c:pt idx="11">
                  <c:v>1.0670999999999999</c:v>
                </c:pt>
                <c:pt idx="12">
                  <c:v>0.90280000000000005</c:v>
                </c:pt>
                <c:pt idx="13">
                  <c:v>0.90049999999999997</c:v>
                </c:pt>
                <c:pt idx="14">
                  <c:v>1.044962946530082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83-435A-A414-8EF430C5E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3.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77355162848024339"/>
          <c:w val="0.9918109718674385"/>
          <c:h val="0.2157821426856047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0"/>
          <c:order val="0"/>
          <c:tx>
            <c:strRef>
              <c:f>'13'!$G$12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4.1940892403117366E-2"/>
                  <c:y val="-4.1057557708036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AF-4C32-9B14-5E5858A43C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'13'!$I$12:$W$12</c:f>
              <c:numCache>
                <c:formatCode>0%</c:formatCode>
                <c:ptCount val="15"/>
                <c:pt idx="0">
                  <c:v>1</c:v>
                </c:pt>
                <c:pt idx="1">
                  <c:v>0.83040000000000003</c:v>
                </c:pt>
                <c:pt idx="2">
                  <c:v>1.0169999999999999</c:v>
                </c:pt>
                <c:pt idx="3">
                  <c:v>1.1558999999999999</c:v>
                </c:pt>
                <c:pt idx="4">
                  <c:v>1.0643</c:v>
                </c:pt>
                <c:pt idx="5">
                  <c:v>1.0901000000000001</c:v>
                </c:pt>
                <c:pt idx="6">
                  <c:v>1.1838</c:v>
                </c:pt>
                <c:pt idx="7">
                  <c:v>1.3552999999999999</c:v>
                </c:pt>
                <c:pt idx="8">
                  <c:v>1.0406</c:v>
                </c:pt>
                <c:pt idx="9">
                  <c:v>0.76080000000000003</c:v>
                </c:pt>
                <c:pt idx="10">
                  <c:v>0.97150000000000003</c:v>
                </c:pt>
                <c:pt idx="11">
                  <c:v>1.0670999999999999</c:v>
                </c:pt>
                <c:pt idx="12">
                  <c:v>0.90280000000000005</c:v>
                </c:pt>
                <c:pt idx="13">
                  <c:v>0.90049999999999997</c:v>
                </c:pt>
                <c:pt idx="14">
                  <c:v>1.0448999999999999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AF-4C32-9B14-5E5858A43CDB}"/>
            </c:ext>
          </c:extLst>
        </c:ser>
        <c:ser>
          <c:idx val="2"/>
          <c:order val="1"/>
          <c:tx>
            <c:strRef>
              <c:f>'13'!$G$13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3.3552713922493892E-2"/>
                  <c:y val="-3.5192192321174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F-4C32-9B14-5E5858A43C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'13'!$I$13:$W$13</c:f>
              <c:numCache>
                <c:formatCode>0%</c:formatCode>
                <c:ptCount val="15"/>
                <c:pt idx="0">
                  <c:v>1</c:v>
                </c:pt>
                <c:pt idx="1">
                  <c:v>0.96779999999999999</c:v>
                </c:pt>
                <c:pt idx="2">
                  <c:v>1.0847</c:v>
                </c:pt>
                <c:pt idx="3">
                  <c:v>1.1293</c:v>
                </c:pt>
                <c:pt idx="4">
                  <c:v>1.1369</c:v>
                </c:pt>
                <c:pt idx="5">
                  <c:v>1.2396</c:v>
                </c:pt>
                <c:pt idx="6">
                  <c:v>1.3225</c:v>
                </c:pt>
                <c:pt idx="7">
                  <c:v>1.2676000000000001</c:v>
                </c:pt>
                <c:pt idx="8">
                  <c:v>0.93310000000000004</c:v>
                </c:pt>
                <c:pt idx="9">
                  <c:v>0.79649999999999999</c:v>
                </c:pt>
                <c:pt idx="10">
                  <c:v>1.0979000000000001</c:v>
                </c:pt>
                <c:pt idx="11">
                  <c:v>1.0942000000000001</c:v>
                </c:pt>
                <c:pt idx="12">
                  <c:v>1.0188999999999999</c:v>
                </c:pt>
                <c:pt idx="13">
                  <c:v>1.1457999999999999</c:v>
                </c:pt>
                <c:pt idx="14">
                  <c:v>1.3065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AF-4C32-9B14-5E5858A43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6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0"/>
          <c:order val="0"/>
          <c:tx>
            <c:strRef>
              <c:f>'13'!$H$12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6.3104753891459822E-2"/>
                  <c:y val="-3.4722222222222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7E-495A-8D0D-ADB94783D3C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'13'!$I$12:$W$12</c:f>
              <c:numCache>
                <c:formatCode>0%</c:formatCode>
                <c:ptCount val="15"/>
                <c:pt idx="0">
                  <c:v>1</c:v>
                </c:pt>
                <c:pt idx="1">
                  <c:v>0.83040000000000003</c:v>
                </c:pt>
                <c:pt idx="2">
                  <c:v>1.0169999999999999</c:v>
                </c:pt>
                <c:pt idx="3">
                  <c:v>1.1558999999999999</c:v>
                </c:pt>
                <c:pt idx="4">
                  <c:v>1.0643</c:v>
                </c:pt>
                <c:pt idx="5">
                  <c:v>1.0901000000000001</c:v>
                </c:pt>
                <c:pt idx="6">
                  <c:v>1.1838</c:v>
                </c:pt>
                <c:pt idx="7">
                  <c:v>1.3552999999999999</c:v>
                </c:pt>
                <c:pt idx="8">
                  <c:v>1.0406</c:v>
                </c:pt>
                <c:pt idx="9">
                  <c:v>0.76080000000000003</c:v>
                </c:pt>
                <c:pt idx="10">
                  <c:v>0.97150000000000003</c:v>
                </c:pt>
                <c:pt idx="11">
                  <c:v>1.0670999999999999</c:v>
                </c:pt>
                <c:pt idx="12">
                  <c:v>0.90280000000000005</c:v>
                </c:pt>
                <c:pt idx="13">
                  <c:v>0.90049999999999997</c:v>
                </c:pt>
                <c:pt idx="14">
                  <c:v>1.0448999999999999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D-40BA-91F6-C5A3CAE39804}"/>
            </c:ext>
          </c:extLst>
        </c:ser>
        <c:ser>
          <c:idx val="2"/>
          <c:order val="1"/>
          <c:tx>
            <c:strRef>
              <c:f>'13'!$H$13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6.731173748422381E-2"/>
                  <c:y val="-3.47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7E-495A-8D0D-ADB94783D3C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'13'!$I$13:$W$13</c:f>
              <c:numCache>
                <c:formatCode>0%</c:formatCode>
                <c:ptCount val="15"/>
                <c:pt idx="0">
                  <c:v>1</c:v>
                </c:pt>
                <c:pt idx="1">
                  <c:v>0.96779999999999999</c:v>
                </c:pt>
                <c:pt idx="2">
                  <c:v>1.0847</c:v>
                </c:pt>
                <c:pt idx="3">
                  <c:v>1.1293</c:v>
                </c:pt>
                <c:pt idx="4">
                  <c:v>1.1369</c:v>
                </c:pt>
                <c:pt idx="5">
                  <c:v>1.2396</c:v>
                </c:pt>
                <c:pt idx="6">
                  <c:v>1.3225</c:v>
                </c:pt>
                <c:pt idx="7">
                  <c:v>1.2676000000000001</c:v>
                </c:pt>
                <c:pt idx="8">
                  <c:v>0.93310000000000004</c:v>
                </c:pt>
                <c:pt idx="9">
                  <c:v>0.79649999999999999</c:v>
                </c:pt>
                <c:pt idx="10">
                  <c:v>1.0979000000000001</c:v>
                </c:pt>
                <c:pt idx="11">
                  <c:v>1.0942000000000001</c:v>
                </c:pt>
                <c:pt idx="12">
                  <c:v>1.0188999999999999</c:v>
                </c:pt>
                <c:pt idx="13">
                  <c:v>1.1457999999999999</c:v>
                </c:pt>
                <c:pt idx="14">
                  <c:v>1.3065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9D-40BA-91F6-C5A3CAE39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6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2"/>
          <c:order val="0"/>
          <c:tx>
            <c:strRef>
              <c:f>'14'!$H$12</c:f>
              <c:strCache>
                <c:ptCount val="1"/>
                <c:pt idx="0">
                  <c:v>Non-Life ФО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6.3104753891459822E-2"/>
                  <c:y val="-2.2434099831744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EF-4B0B-AE88-DF2BCE48F0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'14'!$I$12:$W$12</c:f>
              <c:numCache>
                <c:formatCode>0%</c:formatCode>
                <c:ptCount val="15"/>
                <c:pt idx="0">
                  <c:v>1</c:v>
                </c:pt>
                <c:pt idx="1">
                  <c:v>0.92</c:v>
                </c:pt>
                <c:pt idx="2">
                  <c:v>1.1499999999999999</c:v>
                </c:pt>
                <c:pt idx="3">
                  <c:v>1.1399999999999999</c:v>
                </c:pt>
                <c:pt idx="4">
                  <c:v>1.17</c:v>
                </c:pt>
                <c:pt idx="5">
                  <c:v>1.29</c:v>
                </c:pt>
                <c:pt idx="6">
                  <c:v>1.47</c:v>
                </c:pt>
                <c:pt idx="7">
                  <c:v>1.4</c:v>
                </c:pt>
                <c:pt idx="8">
                  <c:v>1.07</c:v>
                </c:pt>
                <c:pt idx="9">
                  <c:v>0.99</c:v>
                </c:pt>
                <c:pt idx="10">
                  <c:v>1.34</c:v>
                </c:pt>
                <c:pt idx="11">
                  <c:v>1.32</c:v>
                </c:pt>
                <c:pt idx="12">
                  <c:v>1.1953</c:v>
                </c:pt>
                <c:pt idx="13">
                  <c:v>1.3908</c:v>
                </c:pt>
                <c:pt idx="14">
                  <c:v>1.5817000000000001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F-4B0B-AE88-DF2BCE48F086}"/>
            </c:ext>
          </c:extLst>
        </c:ser>
        <c:ser>
          <c:idx val="3"/>
          <c:order val="1"/>
          <c:tx>
            <c:strRef>
              <c:f>'14'!$H$13</c:f>
              <c:strCache>
                <c:ptCount val="1"/>
                <c:pt idx="0">
                  <c:v>Non-Life ЮО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5.4690786705931846E-2"/>
                  <c:y val="-3.3651149747616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EF-4B0B-AE88-DF2BCE48F0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'14'!$I$13:$W$13</c:f>
              <c:numCache>
                <c:formatCode>0%</c:formatCode>
                <c:ptCount val="15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1.1200000000000001</c:v>
                </c:pt>
                <c:pt idx="4">
                  <c:v>1.1100000000000001</c:v>
                </c:pt>
                <c:pt idx="5">
                  <c:v>1.19</c:v>
                </c:pt>
                <c:pt idx="6">
                  <c:v>1.18</c:v>
                </c:pt>
                <c:pt idx="7">
                  <c:v>1.1399999999999999</c:v>
                </c:pt>
                <c:pt idx="8">
                  <c:v>0.8</c:v>
                </c:pt>
                <c:pt idx="9">
                  <c:v>0.61</c:v>
                </c:pt>
                <c:pt idx="10">
                  <c:v>0.86</c:v>
                </c:pt>
                <c:pt idx="11">
                  <c:v>0.87</c:v>
                </c:pt>
                <c:pt idx="12">
                  <c:v>0.8498</c:v>
                </c:pt>
                <c:pt idx="13">
                  <c:v>0.90790000000000004</c:v>
                </c:pt>
                <c:pt idx="14">
                  <c:v>1.0430999999999999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EF-4B0B-AE88-DF2BCE48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2"/>
          <c:order val="0"/>
          <c:tx>
            <c:strRef>
              <c:f>'14'!$G$12</c:f>
              <c:strCache>
                <c:ptCount val="1"/>
                <c:pt idx="0">
                  <c:v>Non-life individuals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6.3104753891459822E-2"/>
                  <c:y val="-2.2434099831744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22-4A00-9F14-EA25356CB7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'14'!$I$12:$W$12</c:f>
              <c:numCache>
                <c:formatCode>0%</c:formatCode>
                <c:ptCount val="15"/>
                <c:pt idx="0">
                  <c:v>1</c:v>
                </c:pt>
                <c:pt idx="1">
                  <c:v>0.92</c:v>
                </c:pt>
                <c:pt idx="2">
                  <c:v>1.1499999999999999</c:v>
                </c:pt>
                <c:pt idx="3">
                  <c:v>1.1399999999999999</c:v>
                </c:pt>
                <c:pt idx="4">
                  <c:v>1.17</c:v>
                </c:pt>
                <c:pt idx="5">
                  <c:v>1.29</c:v>
                </c:pt>
                <c:pt idx="6">
                  <c:v>1.47</c:v>
                </c:pt>
                <c:pt idx="7">
                  <c:v>1.4</c:v>
                </c:pt>
                <c:pt idx="8">
                  <c:v>1.07</c:v>
                </c:pt>
                <c:pt idx="9">
                  <c:v>0.99</c:v>
                </c:pt>
                <c:pt idx="10">
                  <c:v>1.34</c:v>
                </c:pt>
                <c:pt idx="11">
                  <c:v>1.32</c:v>
                </c:pt>
                <c:pt idx="12">
                  <c:v>1.1953</c:v>
                </c:pt>
                <c:pt idx="13">
                  <c:v>1.3908</c:v>
                </c:pt>
                <c:pt idx="14">
                  <c:v>1.5817000000000001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2-4A00-9F14-EA25356CB711}"/>
            </c:ext>
          </c:extLst>
        </c:ser>
        <c:ser>
          <c:idx val="3"/>
          <c:order val="1"/>
          <c:tx>
            <c:strRef>
              <c:f>'14'!$G$13</c:f>
              <c:strCache>
                <c:ptCount val="1"/>
                <c:pt idx="0">
                  <c:v>Non-life LEs*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5.4690786705931846E-2"/>
                  <c:y val="-3.3651149747616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22-4A00-9F14-EA25356CB7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'14'!$I$13:$W$13</c:f>
              <c:numCache>
                <c:formatCode>0%</c:formatCode>
                <c:ptCount val="15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1.1200000000000001</c:v>
                </c:pt>
                <c:pt idx="4">
                  <c:v>1.1100000000000001</c:v>
                </c:pt>
                <c:pt idx="5">
                  <c:v>1.19</c:v>
                </c:pt>
                <c:pt idx="6">
                  <c:v>1.18</c:v>
                </c:pt>
                <c:pt idx="7">
                  <c:v>1.1399999999999999</c:v>
                </c:pt>
                <c:pt idx="8">
                  <c:v>0.8</c:v>
                </c:pt>
                <c:pt idx="9">
                  <c:v>0.61</c:v>
                </c:pt>
                <c:pt idx="10">
                  <c:v>0.86</c:v>
                </c:pt>
                <c:pt idx="11">
                  <c:v>0.87</c:v>
                </c:pt>
                <c:pt idx="12">
                  <c:v>0.8498</c:v>
                </c:pt>
                <c:pt idx="13">
                  <c:v>0.90790000000000004</c:v>
                </c:pt>
                <c:pt idx="14">
                  <c:v>1.0430999999999999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22-4A00-9F14-EA25356CB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'15'!$G$9</c:f>
              <c:strCache>
                <c:ptCount val="1"/>
                <c:pt idx="0">
                  <c:v>Автострахування*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405597E-18A2-4E50-8114-1FB0EF1FB79C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920-4109-8FA5-3D8623397E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46A646-9788-4881-82CC-A4608BCB197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920-4109-8FA5-3D8623397EE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8D66C7A-5E85-46F1-8EA8-1CDE8B4ED6A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920-4109-8FA5-3D8623397E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2C727BA-499D-4EC4-94BA-E297EE8F782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920-4109-8FA5-3D8623397EE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8A000C7-059F-4BA8-A01C-4E3D1E9B5D6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920-4109-8FA5-3D8623397EE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0BBA06C-BE2D-4009-954F-A927AE53863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920-4109-8FA5-3D8623397EE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2524546-7CD0-412B-9173-8554A2FD0E8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920-4109-8FA5-3D8623397EE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5225971-FEB1-4A8E-A358-89C0A6884F6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920-4109-8FA5-3D8623397EE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9F8E5A7-81AF-4DAC-879F-25BF4A568B7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920-4109-8FA5-3D8623397EE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98D436D-FD98-4512-84BC-120B08FE7B7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920-4109-8FA5-3D8623397EE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E23BB52-E831-455B-A15C-42819BE53FE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920-4109-8FA5-3D8623397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'15'!$J$8:$T$8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'15'!$J$9:$T$9</c:f>
              <c:numCache>
                <c:formatCode>0.0</c:formatCode>
                <c:ptCount val="11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4.17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'15'!$J$18:$T$18</c15:f>
                <c15:dlblRangeCache>
                  <c:ptCount val="11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51%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62%</c:v>
                  </c:pt>
                  <c:pt idx="10">
                    <c:v>70%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9920-4109-8FA5-3D8623397EEE}"/>
            </c:ext>
          </c:extLst>
        </c:ser>
        <c:ser>
          <c:idx val="1"/>
          <c:order val="1"/>
          <c:tx>
            <c:strRef>
              <c:f>'15'!$G$10</c:f>
              <c:strCache>
                <c:ptCount val="1"/>
                <c:pt idx="0">
                  <c:v>Особисте**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44EF317-EF0D-4FBB-826D-85B0594F4C8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920-4109-8FA5-3D8623397E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8603E0D-C15C-493F-A78C-F9FFB6225CD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920-4109-8FA5-3D8623397EE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1C994E2-B5F5-42C0-86F3-CC161D76891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920-4109-8FA5-3D8623397E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72FC4C6-2948-4205-BE5A-63FFB5E6064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920-4109-8FA5-3D8623397EE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EAB12BB-F49E-451E-9A8A-9B0320E48D7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920-4109-8FA5-3D8623397EE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E37662E-AEE3-4657-9827-686325CE535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920-4109-8FA5-3D8623397EE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65B64DB-A3D2-4E21-B1B1-EA368F71C45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920-4109-8FA5-3D8623397EE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151A934-E8BD-42CC-BED8-112B66B6D28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920-4109-8FA5-3D8623397EE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9C57C15-8F37-43FD-A33F-3545DB10563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920-4109-8FA5-3D8623397EE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3A4F81-5909-43DD-B70A-5B20B369124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920-4109-8FA5-3D8623397EE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B450C41-5275-4198-B4C9-D6218EAC932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920-4109-8FA5-3D8623397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'15'!$J$8:$T$8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'15'!$J$10:$T$10</c:f>
              <c:numCache>
                <c:formatCode>0.0</c:formatCode>
                <c:ptCount val="11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'15'!$J$19:$T$19</c15:f>
                <c15:dlblRangeCache>
                  <c:ptCount val="11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30%</c:v>
                  </c:pt>
                  <c:pt idx="10">
                    <c:v>33%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9920-4109-8FA5-3D8623397EEE}"/>
            </c:ext>
          </c:extLst>
        </c:ser>
        <c:ser>
          <c:idx val="2"/>
          <c:order val="2"/>
          <c:tx>
            <c:strRef>
              <c:f>'15'!$G$11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1372D81-BE25-4BF8-A35C-A1D346F8658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9920-4109-8FA5-3D8623397E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BAE9229-4DBE-452E-A2F7-8D5EABCFCB0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920-4109-8FA5-3D8623397EE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EA24461-48D8-4820-9353-45EB627F1E8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9920-4109-8FA5-3D8623397E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B74ECC2-A4D7-4824-AF01-B92491B6D57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920-4109-8FA5-3D8623397EE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E3A9435-F577-4C04-AEB1-C8AEFEFDC03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9920-4109-8FA5-3D8623397EE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AAD150E-5EE7-4AAA-A7ED-14775FC252F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920-4109-8FA5-3D8623397EE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5FD3C5B-FC29-41A3-A767-68D46E65DC8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9920-4109-8FA5-3D8623397EE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E2CAA84-FFB3-454E-BCA9-496ED71ED00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920-4109-8FA5-3D8623397EE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EC21726-0A40-45BA-9403-03EF069A1D0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9920-4109-8FA5-3D8623397EEE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B915144E-1739-45A6-AA92-953014A9632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9920-4109-8FA5-3D8623397EE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62D3769-F067-4FE2-995A-C0F9FCFAF34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9920-4109-8FA5-3D8623397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'15'!$J$8:$T$8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'15'!$J$11:$T$11</c:f>
              <c:numCache>
                <c:formatCode>0.0</c:formatCode>
                <c:ptCount val="11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0.43</c:v>
                </c:pt>
                <c:pt idx="6">
                  <c:v>0.73</c:v>
                </c:pt>
                <c:pt idx="7">
                  <c:v>0.77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'15'!$J$20:$T$20</c15:f>
                <c15:dlblRangeCache>
                  <c:ptCount val="11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8%</c:v>
                  </c:pt>
                  <c:pt idx="10">
                    <c:v>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9920-4109-8FA5-3D8623397EEE}"/>
            </c:ext>
          </c:extLst>
        </c:ser>
        <c:ser>
          <c:idx val="4"/>
          <c:order val="3"/>
          <c:tx>
            <c:strRef>
              <c:f>'15'!$G$13</c:f>
              <c:strCache>
                <c:ptCount val="1"/>
                <c:pt idx="0">
                  <c:v>Відповідальність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'15'!$J$8:$T$8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'15'!$J$13:$T$13</c:f>
              <c:numCache>
                <c:formatCode>0.0</c:formatCode>
                <c:ptCount val="11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0.34</c:v>
                </c:pt>
                <c:pt idx="6">
                  <c:v>0.42</c:v>
                </c:pt>
                <c:pt idx="7">
                  <c:v>0.37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920-4109-8FA5-3D8623397EEE}"/>
            </c:ext>
          </c:extLst>
        </c:ser>
        <c:ser>
          <c:idx val="3"/>
          <c:order val="4"/>
          <c:tx>
            <c:strRef>
              <c:f>'15'!$G$12</c:f>
              <c:strCache>
                <c:ptCount val="1"/>
                <c:pt idx="0">
                  <c:v>Фінансові ризики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'15'!$J$8:$T$8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'15'!$J$12:$T$12</c:f>
              <c:numCache>
                <c:formatCode>0.0</c:formatCode>
                <c:ptCount val="11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0.27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9920-4109-8FA5-3D8623397EEE}"/>
            </c:ext>
          </c:extLst>
        </c:ser>
        <c:ser>
          <c:idx val="5"/>
          <c:order val="5"/>
          <c:tx>
            <c:strRef>
              <c:f>'15'!$G$14</c:f>
              <c:strCache>
                <c:ptCount val="1"/>
                <c:pt idx="0">
                  <c:v>Вантажі та багаж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'15'!$J$8:$T$8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'15'!$J$14:$T$14</c:f>
              <c:numCache>
                <c:formatCode>0.0</c:formatCode>
                <c:ptCount val="11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920-4109-8FA5-3D8623397EEE}"/>
            </c:ext>
          </c:extLst>
        </c:ser>
        <c:ser>
          <c:idx val="6"/>
          <c:order val="6"/>
          <c:tx>
            <c:strRef>
              <c:f>'15'!$G$15</c:f>
              <c:strCache>
                <c:ptCount val="1"/>
                <c:pt idx="0">
                  <c:v>Від нещасних випадків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'15'!$J$8:$T$8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'15'!$J$15:$T$15</c:f>
              <c:numCache>
                <c:formatCode>0.0</c:formatCode>
                <c:ptCount val="11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9920-4109-8FA5-3D8623397EEE}"/>
            </c:ext>
          </c:extLst>
        </c:ser>
        <c:ser>
          <c:idx val="7"/>
          <c:order val="7"/>
          <c:tx>
            <c:strRef>
              <c:f>'15'!$G$16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'15'!$J$8:$T$8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'15'!$J$16:$T$16</c:f>
              <c:numCache>
                <c:formatCode>0.0</c:formatCode>
                <c:ptCount val="11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0.28999999999999998</c:v>
                </c:pt>
                <c:pt idx="7">
                  <c:v>0.3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920-4109-8FA5-3D8623397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  <c:max val="1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722060401711388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'2'!$I$11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'2'!$J$11:$P$11</c:f>
              <c:numCache>
                <c:formatCode>General</c:formatCode>
                <c:ptCount val="7"/>
                <c:pt idx="0" formatCode="0">
                  <c:v>75</c:v>
                </c:pt>
                <c:pt idx="1">
                  <c:v>73</c:v>
                </c:pt>
                <c:pt idx="2">
                  <c:v>71</c:v>
                </c:pt>
                <c:pt idx="3">
                  <c:v>67</c:v>
                </c:pt>
                <c:pt idx="4">
                  <c:v>65</c:v>
                </c:pt>
                <c:pt idx="5">
                  <c:v>65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D-4924-9660-03333CA836BC}"/>
            </c:ext>
          </c:extLst>
        </c:ser>
        <c:ser>
          <c:idx val="5"/>
          <c:order val="1"/>
          <c:tx>
            <c:strRef>
              <c:f>'2'!$I$15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'2'!$J$15:$P$15</c:f>
              <c:numCache>
                <c:formatCode>General</c:formatCode>
                <c:ptCount val="7"/>
                <c:pt idx="0" formatCode="#,##0">
                  <c:v>337</c:v>
                </c:pt>
                <c:pt idx="1">
                  <c:v>322</c:v>
                </c:pt>
                <c:pt idx="2">
                  <c:v>278</c:v>
                </c:pt>
                <c:pt idx="3">
                  <c:v>162</c:v>
                </c:pt>
                <c:pt idx="4">
                  <c:v>157</c:v>
                </c:pt>
                <c:pt idx="5">
                  <c:v>151</c:v>
                </c:pt>
                <c:pt idx="6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D-4924-9660-03333CA836BC}"/>
            </c:ext>
          </c:extLst>
        </c:ser>
        <c:ser>
          <c:idx val="1"/>
          <c:order val="2"/>
          <c:tx>
            <c:strRef>
              <c:f>'2'!$I$12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'2'!$J$12:$P$12</c:f>
              <c:numCache>
                <c:formatCode>General</c:formatCode>
                <c:ptCount val="7"/>
                <c:pt idx="0" formatCode="#,##0">
                  <c:v>233</c:v>
                </c:pt>
                <c:pt idx="1">
                  <c:v>210</c:v>
                </c:pt>
                <c:pt idx="2">
                  <c:v>155</c:v>
                </c:pt>
                <c:pt idx="3">
                  <c:v>128</c:v>
                </c:pt>
                <c:pt idx="4">
                  <c:v>122</c:v>
                </c:pt>
                <c:pt idx="5">
                  <c:v>115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D-4924-9660-03333CA836BC}"/>
            </c:ext>
          </c:extLst>
        </c:ser>
        <c:ser>
          <c:idx val="3"/>
          <c:order val="3"/>
          <c:tx>
            <c:strRef>
              <c:f>'2'!$I$13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'2'!$J$13:$P$13</c:f>
              <c:numCache>
                <c:formatCode>General</c:formatCode>
                <c:ptCount val="7"/>
                <c:pt idx="0" formatCode="#,##0">
                  <c:v>986</c:v>
                </c:pt>
                <c:pt idx="1">
                  <c:v>960</c:v>
                </c:pt>
                <c:pt idx="2">
                  <c:v>922</c:v>
                </c:pt>
                <c:pt idx="3">
                  <c:v>760</c:v>
                </c:pt>
                <c:pt idx="4">
                  <c:v>682</c:v>
                </c:pt>
                <c:pt idx="5">
                  <c:v>629</c:v>
                </c:pt>
                <c:pt idx="6">
                  <c:v>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D-4924-9660-03333CA836BC}"/>
            </c:ext>
          </c:extLst>
        </c:ser>
        <c:ser>
          <c:idx val="6"/>
          <c:order val="4"/>
          <c:tx>
            <c:strRef>
              <c:f>'2'!$I$16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'2'!$J$16:$P$16</c:f>
              <c:numCache>
                <c:formatCode>General</c:formatCode>
                <c:ptCount val="7"/>
                <c:pt idx="0" formatCode="#,##0">
                  <c:v>324</c:v>
                </c:pt>
                <c:pt idx="1">
                  <c:v>302</c:v>
                </c:pt>
                <c:pt idx="2">
                  <c:v>261</c:v>
                </c:pt>
                <c:pt idx="3">
                  <c:v>183</c:v>
                </c:pt>
                <c:pt idx="4">
                  <c:v>171</c:v>
                </c:pt>
                <c:pt idx="5">
                  <c:v>164</c:v>
                </c:pt>
                <c:pt idx="6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D-4924-9660-03333CA836BC}"/>
            </c:ext>
          </c:extLst>
        </c:ser>
        <c:ser>
          <c:idx val="4"/>
          <c:order val="5"/>
          <c:tx>
            <c:strRef>
              <c:f>'2'!$I$14</c:f>
              <c:strCache>
                <c:ptCount val="1"/>
                <c:pt idx="0">
                  <c:v>ЮО-лізингодавці*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'2'!$J$14:$P$14</c:f>
              <c:numCache>
                <c:formatCode>General</c:formatCode>
                <c:ptCount val="7"/>
                <c:pt idx="0" formatCode="#,##0">
                  <c:v>157</c:v>
                </c:pt>
                <c:pt idx="1">
                  <c:v>146</c:v>
                </c:pt>
                <c:pt idx="2">
                  <c:v>137</c:v>
                </c:pt>
                <c:pt idx="3">
                  <c:v>98</c:v>
                </c:pt>
                <c:pt idx="4">
                  <c:v>89</c:v>
                </c:pt>
                <c:pt idx="5">
                  <c:v>82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D-4924-9660-03333CA8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'15'!$H$9</c:f>
              <c:strCache>
                <c:ptCount val="1"/>
                <c:pt idx="0">
                  <c:v>Motor*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F794146-1267-41FA-90F2-D98E21CB1C4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D7E-41A5-BBEC-429369E3FC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2B69665-8214-4E6C-8569-ECB30AE2C6A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D7E-41A5-BBEC-429369E3FC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276F9C1-807B-4BAD-A323-BEA35A149FF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D7E-41A5-BBEC-429369E3FCB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A6B1BCB-C4C8-42A7-9F9A-7AEF55FD9BD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D7E-41A5-BBEC-429369E3FCB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4523467-E85C-4D20-B902-77731632B08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D7E-41A5-BBEC-429369E3FCB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C58904C-59C2-4FD6-842A-E552A5B0249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D7E-41A5-BBEC-429369E3FCB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CBDEC9A-BA72-4EB5-99DC-11A1BB40B32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D7E-41A5-BBEC-429369E3FCB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B21E5DF-FF33-43B3-929F-DDCF9201701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D7E-41A5-BBEC-429369E3FCB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7E9DFC0-FDF5-4BE5-86DA-94F185520C3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D7E-41A5-BBEC-429369E3FCB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6492E1F-3B1C-44B7-B120-94651E2C280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D7E-41A5-BBEC-429369E3FCB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05E7C28-A0A6-4C61-8A1A-96CF4F6455E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D7E-41A5-BBEC-429369E3FC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'15'!$J$7:$T$7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'15'!$J$9:$T$9</c:f>
              <c:numCache>
                <c:formatCode>0.0</c:formatCode>
                <c:ptCount val="11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4.17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'15'!$J$18:$T$18</c15:f>
                <c15:dlblRangeCache>
                  <c:ptCount val="11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51%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62%</c:v>
                  </c:pt>
                  <c:pt idx="10">
                    <c:v>70%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BD7E-41A5-BBEC-429369E3FCB4}"/>
            </c:ext>
          </c:extLst>
        </c:ser>
        <c:ser>
          <c:idx val="1"/>
          <c:order val="1"/>
          <c:tx>
            <c:strRef>
              <c:f>'15'!$H$10</c:f>
              <c:strCache>
                <c:ptCount val="1"/>
                <c:pt idx="0">
                  <c:v>Personal**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E54632E-1BE2-421E-A9D6-44F1E6D4A26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D7E-41A5-BBEC-429369E3FC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803627A-F11E-453F-8E20-E6052DA536F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D7E-41A5-BBEC-429369E3FC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1180893-8B90-4FD0-A4B4-81A22FFEE45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D7E-41A5-BBEC-429369E3FCB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03BF12-2D5F-4339-B476-CDA53B753B0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D7E-41A5-BBEC-429369E3FCB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045E92C-BA76-46B9-9E10-6574A4B08EA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D7E-41A5-BBEC-429369E3FCB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D9E4F9B-EA0A-4BC4-B86B-0A617FAD7BC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D7E-41A5-BBEC-429369E3FCB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8427D04-E16A-4251-A4FD-19EFC0074BC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D7E-41A5-BBEC-429369E3FCB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A2B5426-FF91-4423-9CAC-D2DC1ABA6A5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D7E-41A5-BBEC-429369E3FCB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672AC29-389C-41DB-A998-CF13FE89CB2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D7E-41A5-BBEC-429369E3FCB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046866B-EB72-48FF-8D79-644D662421E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D7E-41A5-BBEC-429369E3FCB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33B1C2D-B9B1-47F7-A408-7EB9B556350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D7E-41A5-BBEC-429369E3FC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'15'!$J$7:$T$7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'15'!$J$10:$T$10</c:f>
              <c:numCache>
                <c:formatCode>0.0</c:formatCode>
                <c:ptCount val="11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'15'!$J$19:$T$19</c15:f>
                <c15:dlblRangeCache>
                  <c:ptCount val="11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30%</c:v>
                  </c:pt>
                  <c:pt idx="10">
                    <c:v>33%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BD7E-41A5-BBEC-429369E3FCB4}"/>
            </c:ext>
          </c:extLst>
        </c:ser>
        <c:ser>
          <c:idx val="2"/>
          <c:order val="2"/>
          <c:tx>
            <c:strRef>
              <c:f>'15'!$H$11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22F7217-24B1-4D88-B3E3-011B515545F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BD7E-41A5-BBEC-429369E3FC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351447A-7E77-473F-90FB-2AAA7EF3C9B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D7E-41A5-BBEC-429369E3FC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20AB3C7-0030-4F61-B6E4-ED6EB40A116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D7E-41A5-BBEC-429369E3FCB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82873DB-A7CA-4960-A681-EC847616DCF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D7E-41A5-BBEC-429369E3FCB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6459EBD-7571-46E5-958C-4D325E0837F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D7E-41A5-BBEC-429369E3FCB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A772632-3FC0-4756-A712-40BFB459F1B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D7E-41A5-BBEC-429369E3FCB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64AE853-466B-416F-8319-BF6CB606017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D7E-41A5-BBEC-429369E3FCB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F2BB046-A9B3-4DA6-A001-A1FBEC1A255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D7E-41A5-BBEC-429369E3FCB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79F494C-AA5C-430F-804A-09B90795F40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D7E-41A5-BBEC-429369E3FCB4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7AE1417D-16AC-418A-AE4E-E04CCC67C3A2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BD7E-41A5-BBEC-429369E3FCB4}"/>
                </c:ext>
              </c:extLst>
            </c:dLbl>
            <c:dLbl>
              <c:idx val="10"/>
              <c:layout>
                <c:manualLayout>
                  <c:x val="4.6209308519541076E-3"/>
                  <c:y val="0"/>
                </c:manualLayout>
              </c:layout>
              <c:tx>
                <c:rich>
                  <a:bodyPr/>
                  <a:lstStyle/>
                  <a:p>
                    <a:fld id="{0E3EF53B-51D9-48BB-A31A-F09E1840340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BD7E-41A5-BBEC-429369E3FC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'15'!$J$7:$T$7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'15'!$J$11:$T$11</c:f>
              <c:numCache>
                <c:formatCode>0.0</c:formatCode>
                <c:ptCount val="11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0.43</c:v>
                </c:pt>
                <c:pt idx="6">
                  <c:v>0.73</c:v>
                </c:pt>
                <c:pt idx="7">
                  <c:v>0.77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'15'!$J$20:$T$20</c15:f>
                <c15:dlblRangeCache>
                  <c:ptCount val="11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8%</c:v>
                  </c:pt>
                  <c:pt idx="10">
                    <c:v>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BD7E-41A5-BBEC-429369E3FCB4}"/>
            </c:ext>
          </c:extLst>
        </c:ser>
        <c:ser>
          <c:idx val="4"/>
          <c:order val="3"/>
          <c:tx>
            <c:strRef>
              <c:f>'15'!$H$13</c:f>
              <c:strCache>
                <c:ptCount val="1"/>
                <c:pt idx="0">
                  <c:v>Liability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'15'!$J$7:$T$7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'15'!$J$13:$T$13</c:f>
              <c:numCache>
                <c:formatCode>0.0</c:formatCode>
                <c:ptCount val="11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0.34</c:v>
                </c:pt>
                <c:pt idx="6">
                  <c:v>0.42</c:v>
                </c:pt>
                <c:pt idx="7">
                  <c:v>0.37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D7E-41A5-BBEC-429369E3FCB4}"/>
            </c:ext>
          </c:extLst>
        </c:ser>
        <c:ser>
          <c:idx val="3"/>
          <c:order val="4"/>
          <c:tx>
            <c:strRef>
              <c:f>'15'!$H$12</c:f>
              <c:strCache>
                <c:ptCount val="1"/>
                <c:pt idx="0">
                  <c:v>Financial exposure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'15'!$J$7:$T$7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'15'!$J$12:$T$12</c:f>
              <c:numCache>
                <c:formatCode>0.0</c:formatCode>
                <c:ptCount val="11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0.27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D7E-41A5-BBEC-429369E3FCB4}"/>
            </c:ext>
          </c:extLst>
        </c:ser>
        <c:ser>
          <c:idx val="5"/>
          <c:order val="5"/>
          <c:tx>
            <c:strRef>
              <c:f>'15'!$H$14</c:f>
              <c:strCache>
                <c:ptCount val="1"/>
                <c:pt idx="0">
                  <c:v>Cargo and luggage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'15'!$J$7:$T$7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'15'!$J$14:$T$14</c:f>
              <c:numCache>
                <c:formatCode>0.0</c:formatCode>
                <c:ptCount val="11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D7E-41A5-BBEC-429369E3FCB4}"/>
            </c:ext>
          </c:extLst>
        </c:ser>
        <c:ser>
          <c:idx val="6"/>
          <c:order val="6"/>
          <c:tx>
            <c:strRef>
              <c:f>'15'!$H$15</c:f>
              <c:strCache>
                <c:ptCount val="1"/>
                <c:pt idx="0">
                  <c:v>Accident insurance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'15'!$J$7:$T$7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'15'!$J$15:$T$15</c:f>
              <c:numCache>
                <c:formatCode>0.0</c:formatCode>
                <c:ptCount val="11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BD7E-41A5-BBEC-429369E3FCB4}"/>
            </c:ext>
          </c:extLst>
        </c:ser>
        <c:ser>
          <c:idx val="7"/>
          <c:order val="7"/>
          <c:tx>
            <c:strRef>
              <c:f>'15'!$H$16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'15'!$J$7:$T$7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'15'!$J$16:$T$16</c:f>
              <c:numCache>
                <c:formatCode>0.0</c:formatCode>
                <c:ptCount val="11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0.28999999999999998</c:v>
                </c:pt>
                <c:pt idx="7">
                  <c:v>0.3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D7E-41A5-BBEC-429369E3F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  <c:max val="1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722060401711388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1711626034022615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'16'!$H$12</c:f>
              <c:strCache>
                <c:ptCount val="1"/>
                <c:pt idx="0">
                  <c:v>Резерв збитків, млрд грн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'16'!$I$11:$W$11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'16'!$I$12:$W$12</c:f>
              <c:numCache>
                <c:formatCode>0.0</c:formatCode>
                <c:ptCount val="15"/>
                <c:pt idx="0">
                  <c:v>3.61</c:v>
                </c:pt>
                <c:pt idx="1">
                  <c:v>2.91</c:v>
                </c:pt>
                <c:pt idx="2">
                  <c:v>2.71</c:v>
                </c:pt>
                <c:pt idx="3">
                  <c:v>5.86</c:v>
                </c:pt>
                <c:pt idx="4">
                  <c:v>5.18</c:v>
                </c:pt>
                <c:pt idx="5">
                  <c:v>4.78</c:v>
                </c:pt>
                <c:pt idx="6">
                  <c:v>4.4280961946000001</c:v>
                </c:pt>
                <c:pt idx="7">
                  <c:v>4.4214172754199987</c:v>
                </c:pt>
                <c:pt idx="8">
                  <c:v>4.8537800658600005</c:v>
                </c:pt>
                <c:pt idx="9">
                  <c:v>5.874000212120003</c:v>
                </c:pt>
                <c:pt idx="10">
                  <c:v>6.4693262414099992</c:v>
                </c:pt>
                <c:pt idx="11">
                  <c:v>5.9950006773000002</c:v>
                </c:pt>
                <c:pt idx="12">
                  <c:v>5.6475582791899983</c:v>
                </c:pt>
                <c:pt idx="13">
                  <c:v>5.4465782368699989</c:v>
                </c:pt>
                <c:pt idx="14">
                  <c:v>5.7438810482899987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0-4908-85D5-C899789A2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'16'!$H$13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'16'!$I$13:$W$13</c:f>
              <c:numCache>
                <c:formatCode>0.0%</c:formatCode>
                <c:ptCount val="15"/>
                <c:pt idx="0">
                  <c:v>0.42699999999999999</c:v>
                </c:pt>
                <c:pt idx="1">
                  <c:v>0.49880000000000002</c:v>
                </c:pt>
                <c:pt idx="2">
                  <c:v>0.49909999999999999</c:v>
                </c:pt>
                <c:pt idx="3">
                  <c:v>0.55700000000000005</c:v>
                </c:pt>
                <c:pt idx="4">
                  <c:v>0.6351</c:v>
                </c:pt>
                <c:pt idx="5">
                  <c:v>0.61939999999999995</c:v>
                </c:pt>
                <c:pt idx="6">
                  <c:v>0.64714115878362877</c:v>
                </c:pt>
                <c:pt idx="7">
                  <c:v>0.59514219494922138</c:v>
                </c:pt>
                <c:pt idx="8">
                  <c:v>0.61324341883224953</c:v>
                </c:pt>
                <c:pt idx="9">
                  <c:v>0.7376315682771627</c:v>
                </c:pt>
                <c:pt idx="10">
                  <c:v>0.90801363903917198</c:v>
                </c:pt>
                <c:pt idx="11">
                  <c:v>1.0611680363419811</c:v>
                </c:pt>
                <c:pt idx="12">
                  <c:v>1.104106485114986</c:v>
                </c:pt>
                <c:pt idx="13">
                  <c:v>0.98641532435265911</c:v>
                </c:pt>
                <c:pt idx="14">
                  <c:v>0.90705712489000601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0-4908-85D5-C899789A21E4}"/>
            </c:ext>
          </c:extLst>
        </c:ser>
        <c:ser>
          <c:idx val="1"/>
          <c:order val="1"/>
          <c:tx>
            <c:strRef>
              <c:f>'16'!$H$14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'16'!$I$14:$W$14</c:f>
              <c:numCache>
                <c:formatCode>0.0%</c:formatCode>
                <c:ptCount val="15"/>
                <c:pt idx="0">
                  <c:v>1.7524999999999999</c:v>
                </c:pt>
                <c:pt idx="1">
                  <c:v>1.5741000000000001</c:v>
                </c:pt>
                <c:pt idx="2">
                  <c:v>1.2765</c:v>
                </c:pt>
                <c:pt idx="3">
                  <c:v>1.4634</c:v>
                </c:pt>
                <c:pt idx="4">
                  <c:v>1.492</c:v>
                </c:pt>
                <c:pt idx="5">
                  <c:v>1.5811999999999999</c:v>
                </c:pt>
                <c:pt idx="6">
                  <c:v>1.6377865069757629</c:v>
                </c:pt>
                <c:pt idx="7">
                  <c:v>1.420179144809429</c:v>
                </c:pt>
                <c:pt idx="8">
                  <c:v>1.5051575560548429</c:v>
                </c:pt>
                <c:pt idx="9">
                  <c:v>1.785180701765777</c:v>
                </c:pt>
                <c:pt idx="10">
                  <c:v>2.2339881952444771</c:v>
                </c:pt>
                <c:pt idx="11">
                  <c:v>2.7379021943006259</c:v>
                </c:pt>
                <c:pt idx="12">
                  <c:v>2.830821732268868</c:v>
                </c:pt>
                <c:pt idx="13">
                  <c:v>2.626651814512722</c:v>
                </c:pt>
                <c:pt idx="14">
                  <c:v>2.479989221605035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C0-4908-85D5-C899789A21E4}"/>
            </c:ext>
          </c:extLst>
        </c:ser>
        <c:ser>
          <c:idx val="2"/>
          <c:order val="2"/>
          <c:tx>
            <c:strRef>
              <c:f>'16'!$H$15</c:f>
              <c:strCache>
                <c:ptCount val="1"/>
                <c:pt idx="0">
                  <c:v>Частка IBNR у резервах збитків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'16'!$I$15:$W$15</c:f>
              <c:numCache>
                <c:formatCode>0.0%</c:formatCode>
                <c:ptCount val="15"/>
                <c:pt idx="0">
                  <c:v>0.1552</c:v>
                </c:pt>
                <c:pt idx="1">
                  <c:v>0.16769999999999999</c:v>
                </c:pt>
                <c:pt idx="2">
                  <c:v>0.18890000000000001</c:v>
                </c:pt>
                <c:pt idx="3">
                  <c:v>0.16059999999999999</c:v>
                </c:pt>
                <c:pt idx="4">
                  <c:v>0.1363</c:v>
                </c:pt>
                <c:pt idx="5">
                  <c:v>0.1148</c:v>
                </c:pt>
                <c:pt idx="6">
                  <c:v>0.1011768814481139</c:v>
                </c:pt>
                <c:pt idx="7">
                  <c:v>0.1082201571350318</c:v>
                </c:pt>
                <c:pt idx="8">
                  <c:v>0.1240867602793124</c:v>
                </c:pt>
                <c:pt idx="9">
                  <c:v>0.13188157068357639</c:v>
                </c:pt>
                <c:pt idx="10">
                  <c:v>0.13323448817543621</c:v>
                </c:pt>
                <c:pt idx="11">
                  <c:v>0.12850275354993801</c:v>
                </c:pt>
                <c:pt idx="12">
                  <c:v>0.12139000556651</c:v>
                </c:pt>
                <c:pt idx="13">
                  <c:v>0.1162797263397473</c:v>
                </c:pt>
                <c:pt idx="14">
                  <c:v>0.1124946395025691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C0-4908-85D5-C899789A21E4}"/>
            </c:ext>
          </c:extLst>
        </c:ser>
        <c:ser>
          <c:idx val="4"/>
          <c:order val="4"/>
          <c:tx>
            <c:strRef>
              <c:f>'16'!$H$16</c:f>
              <c:strCache>
                <c:ptCount val="1"/>
                <c:pt idx="0">
                  <c:v>Резерви збитків до чистих премій (за квартал)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'16'!$I$11:$W$11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'16'!$I$16:$W$16</c:f>
              <c:numCache>
                <c:formatCode>_-* #\ ##0_-;\-* #\ ##0_-;_-* "-"??_-;_-@_-</c:formatCode>
                <c:ptCount val="15"/>
                <c:pt idx="7" formatCode="0.0%">
                  <c:v>0.55963687815286478</c:v>
                </c:pt>
                <c:pt idx="8" formatCode="0.0%">
                  <c:v>0.80264566523350767</c:v>
                </c:pt>
                <c:pt idx="9" formatCode="0.0%">
                  <c:v>1.415416119705315</c:v>
                </c:pt>
                <c:pt idx="10" formatCode="0.0%">
                  <c:v>1.13281607962966</c:v>
                </c:pt>
                <c:pt idx="11" formatCode="0.0%">
                  <c:v>1.0080400031744181</c:v>
                </c:pt>
                <c:pt idx="12" formatCode="0.0%">
                  <c:v>0.95459010801405342</c:v>
                </c:pt>
                <c:pt idx="13" formatCode="0.0%">
                  <c:v>0.86334791419247725</c:v>
                </c:pt>
                <c:pt idx="14" formatCode="0.0%">
                  <c:v>0.82048810998560984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E6C0-4908-85D5-C899789A21E4}"/>
            </c:ext>
          </c:extLst>
        </c:ser>
        <c:ser>
          <c:idx val="5"/>
          <c:order val="5"/>
          <c:tx>
            <c:strRef>
              <c:f>'16'!$H$17</c:f>
              <c:strCache>
                <c:ptCount val="1"/>
                <c:pt idx="0">
                  <c:v>Резерви збитків до чистих виплат (за квартал) (п. ш.)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'16'!$I$11:$W$11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'16'!$I$17:$W$17</c:f>
              <c:numCache>
                <c:formatCode>General</c:formatCode>
                <c:ptCount val="15"/>
                <c:pt idx="7" formatCode="0.0%">
                  <c:v>1.299657962912276</c:v>
                </c:pt>
                <c:pt idx="8" formatCode="0.0%">
                  <c:v>2.210995009061663</c:v>
                </c:pt>
                <c:pt idx="9" formatCode="0.0%">
                  <c:v>3.235492137304564</c:v>
                </c:pt>
                <c:pt idx="10" formatCode="0.0%">
                  <c:v>2.85705720301427</c:v>
                </c:pt>
                <c:pt idx="11" formatCode="0.0%">
                  <c:v>2.7304053890198872</c:v>
                </c:pt>
                <c:pt idx="12" formatCode="0.0%">
                  <c:v>2.569815022165272</c:v>
                </c:pt>
                <c:pt idx="13" formatCode="0.0%">
                  <c:v>2.3564181090656202</c:v>
                </c:pt>
                <c:pt idx="14" formatCode="0.0%">
                  <c:v>2.2955090482562208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E6C0-4908-85D5-C899789A2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8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2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3790809354290099"/>
          <c:w val="0.9890774641952752"/>
          <c:h val="0.2620919064570990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1711626034022615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'16'!$G$12</c:f>
              <c:strCache>
                <c:ptCount val="1"/>
                <c:pt idx="0">
                  <c:v>Loss reserves, UAH billions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'16'!$I$10:$W$10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'16'!$I$12:$W$12</c:f>
              <c:numCache>
                <c:formatCode>0.0</c:formatCode>
                <c:ptCount val="15"/>
                <c:pt idx="0">
                  <c:v>3.61</c:v>
                </c:pt>
                <c:pt idx="1">
                  <c:v>2.91</c:v>
                </c:pt>
                <c:pt idx="2">
                  <c:v>2.71</c:v>
                </c:pt>
                <c:pt idx="3">
                  <c:v>5.86</c:v>
                </c:pt>
                <c:pt idx="4">
                  <c:v>5.18</c:v>
                </c:pt>
                <c:pt idx="5">
                  <c:v>4.78</c:v>
                </c:pt>
                <c:pt idx="6">
                  <c:v>4.4280961946000001</c:v>
                </c:pt>
                <c:pt idx="7">
                  <c:v>4.4214172754199987</c:v>
                </c:pt>
                <c:pt idx="8">
                  <c:v>4.8537800658600005</c:v>
                </c:pt>
                <c:pt idx="9">
                  <c:v>5.874000212120003</c:v>
                </c:pt>
                <c:pt idx="10">
                  <c:v>6.4693262414099992</c:v>
                </c:pt>
                <c:pt idx="11">
                  <c:v>5.9950006773000002</c:v>
                </c:pt>
                <c:pt idx="12">
                  <c:v>5.6475582791899983</c:v>
                </c:pt>
                <c:pt idx="13">
                  <c:v>5.4465782368699989</c:v>
                </c:pt>
                <c:pt idx="14">
                  <c:v>5.7438810482899987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A-4241-9041-B8F2ACCBA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'16'!$G$13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'16'!$I$13:$W$13</c:f>
              <c:numCache>
                <c:formatCode>0.0%</c:formatCode>
                <c:ptCount val="15"/>
                <c:pt idx="0">
                  <c:v>0.42699999999999999</c:v>
                </c:pt>
                <c:pt idx="1">
                  <c:v>0.49880000000000002</c:v>
                </c:pt>
                <c:pt idx="2">
                  <c:v>0.49909999999999999</c:v>
                </c:pt>
                <c:pt idx="3">
                  <c:v>0.55700000000000005</c:v>
                </c:pt>
                <c:pt idx="4">
                  <c:v>0.6351</c:v>
                </c:pt>
                <c:pt idx="5">
                  <c:v>0.61939999999999995</c:v>
                </c:pt>
                <c:pt idx="6">
                  <c:v>0.64714115878362877</c:v>
                </c:pt>
                <c:pt idx="7">
                  <c:v>0.59514219494922138</c:v>
                </c:pt>
                <c:pt idx="8">
                  <c:v>0.61324341883224953</c:v>
                </c:pt>
                <c:pt idx="9">
                  <c:v>0.7376315682771627</c:v>
                </c:pt>
                <c:pt idx="10">
                  <c:v>0.90801363903917198</c:v>
                </c:pt>
                <c:pt idx="11">
                  <c:v>1.0611680363419811</c:v>
                </c:pt>
                <c:pt idx="12">
                  <c:v>1.104106485114986</c:v>
                </c:pt>
                <c:pt idx="13">
                  <c:v>0.98641532435265911</c:v>
                </c:pt>
                <c:pt idx="14">
                  <c:v>0.90705712489000601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A-4241-9041-B8F2ACCBA76D}"/>
            </c:ext>
          </c:extLst>
        </c:ser>
        <c:ser>
          <c:idx val="1"/>
          <c:order val="1"/>
          <c:tx>
            <c:strRef>
              <c:f>'16'!$G$14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'16'!$I$14:$W$14</c:f>
              <c:numCache>
                <c:formatCode>0.0%</c:formatCode>
                <c:ptCount val="15"/>
                <c:pt idx="0">
                  <c:v>1.7524999999999999</c:v>
                </c:pt>
                <c:pt idx="1">
                  <c:v>1.5741000000000001</c:v>
                </c:pt>
                <c:pt idx="2">
                  <c:v>1.2765</c:v>
                </c:pt>
                <c:pt idx="3">
                  <c:v>1.4634</c:v>
                </c:pt>
                <c:pt idx="4">
                  <c:v>1.492</c:v>
                </c:pt>
                <c:pt idx="5">
                  <c:v>1.5811999999999999</c:v>
                </c:pt>
                <c:pt idx="6">
                  <c:v>1.6377865069757629</c:v>
                </c:pt>
                <c:pt idx="7">
                  <c:v>1.420179144809429</c:v>
                </c:pt>
                <c:pt idx="8">
                  <c:v>1.5051575560548429</c:v>
                </c:pt>
                <c:pt idx="9">
                  <c:v>1.785180701765777</c:v>
                </c:pt>
                <c:pt idx="10">
                  <c:v>2.2339881952444771</c:v>
                </c:pt>
                <c:pt idx="11">
                  <c:v>2.7379021943006259</c:v>
                </c:pt>
                <c:pt idx="12">
                  <c:v>2.830821732268868</c:v>
                </c:pt>
                <c:pt idx="13">
                  <c:v>2.626651814512722</c:v>
                </c:pt>
                <c:pt idx="14">
                  <c:v>2.479989221605035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8A-4241-9041-B8F2ACCBA76D}"/>
            </c:ext>
          </c:extLst>
        </c:ser>
        <c:ser>
          <c:idx val="2"/>
          <c:order val="2"/>
          <c:tx>
            <c:strRef>
              <c:f>'16'!$G$15</c:f>
              <c:strCache>
                <c:ptCount val="1"/>
                <c:pt idx="0">
                  <c:v>Share of IBNR in loss reserves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'16'!$I$15:$W$15</c:f>
              <c:numCache>
                <c:formatCode>0.0%</c:formatCode>
                <c:ptCount val="15"/>
                <c:pt idx="0">
                  <c:v>0.1552</c:v>
                </c:pt>
                <c:pt idx="1">
                  <c:v>0.16769999999999999</c:v>
                </c:pt>
                <c:pt idx="2">
                  <c:v>0.18890000000000001</c:v>
                </c:pt>
                <c:pt idx="3">
                  <c:v>0.16059999999999999</c:v>
                </c:pt>
                <c:pt idx="4">
                  <c:v>0.1363</c:v>
                </c:pt>
                <c:pt idx="5">
                  <c:v>0.1148</c:v>
                </c:pt>
                <c:pt idx="6">
                  <c:v>0.1011768814481139</c:v>
                </c:pt>
                <c:pt idx="7">
                  <c:v>0.1082201571350318</c:v>
                </c:pt>
                <c:pt idx="8">
                  <c:v>0.1240867602793124</c:v>
                </c:pt>
                <c:pt idx="9">
                  <c:v>0.13188157068357639</c:v>
                </c:pt>
                <c:pt idx="10">
                  <c:v>0.13323448817543621</c:v>
                </c:pt>
                <c:pt idx="11">
                  <c:v>0.12850275354993801</c:v>
                </c:pt>
                <c:pt idx="12">
                  <c:v>0.12139000556651</c:v>
                </c:pt>
                <c:pt idx="13">
                  <c:v>0.1162797263397473</c:v>
                </c:pt>
                <c:pt idx="14">
                  <c:v>0.1124946395025691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8A-4241-9041-B8F2ACCBA76D}"/>
            </c:ext>
          </c:extLst>
        </c:ser>
        <c:ser>
          <c:idx val="4"/>
          <c:order val="4"/>
          <c:tx>
            <c:strRef>
              <c:f>'16'!$G$16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'16'!$I$10:$W$10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'16'!$I$16:$W$16</c:f>
              <c:numCache>
                <c:formatCode>_-* #\ ##0_-;\-* #\ ##0_-;_-* "-"??_-;_-@_-</c:formatCode>
                <c:ptCount val="15"/>
                <c:pt idx="7" formatCode="0.0%">
                  <c:v>0.55963687815286478</c:v>
                </c:pt>
                <c:pt idx="8" formatCode="0.0%">
                  <c:v>0.80264566523350767</c:v>
                </c:pt>
                <c:pt idx="9" formatCode="0.0%">
                  <c:v>1.415416119705315</c:v>
                </c:pt>
                <c:pt idx="10" formatCode="0.0%">
                  <c:v>1.13281607962966</c:v>
                </c:pt>
                <c:pt idx="11" formatCode="0.0%">
                  <c:v>1.0080400031744181</c:v>
                </c:pt>
                <c:pt idx="12" formatCode="0.0%">
                  <c:v>0.95459010801405342</c:v>
                </c:pt>
                <c:pt idx="13" formatCode="0.0%">
                  <c:v>0.86334791419247725</c:v>
                </c:pt>
                <c:pt idx="14" formatCode="0.0%">
                  <c:v>0.82048810998560984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6C8A-4241-9041-B8F2ACCBA76D}"/>
            </c:ext>
          </c:extLst>
        </c:ser>
        <c:ser>
          <c:idx val="5"/>
          <c:order val="5"/>
          <c:tx>
            <c:strRef>
              <c:f>'16'!$G$17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'16'!$I$10:$W$10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'16'!$I$17:$W$17</c:f>
              <c:numCache>
                <c:formatCode>General</c:formatCode>
                <c:ptCount val="15"/>
                <c:pt idx="7" formatCode="0.0%">
                  <c:v>1.299657962912276</c:v>
                </c:pt>
                <c:pt idx="8" formatCode="0.0%">
                  <c:v>2.210995009061663</c:v>
                </c:pt>
                <c:pt idx="9" formatCode="0.0%">
                  <c:v>3.235492137304564</c:v>
                </c:pt>
                <c:pt idx="10" formatCode="0.0%">
                  <c:v>2.85705720301427</c:v>
                </c:pt>
                <c:pt idx="11" formatCode="0.0%">
                  <c:v>2.7304053890198872</c:v>
                </c:pt>
                <c:pt idx="12" formatCode="0.0%">
                  <c:v>2.569815022165272</c:v>
                </c:pt>
                <c:pt idx="13" formatCode="0.0%">
                  <c:v>2.3564181090656202</c:v>
                </c:pt>
                <c:pt idx="14" formatCode="0.0%">
                  <c:v>2.2955090482562208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6C8A-4241-9041-B8F2ACCBA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8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2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3790809354290099"/>
          <c:w val="0.9890774641952752"/>
          <c:h val="0.2620919064570990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28621057404318E-2"/>
          <c:y val="3.8739225006393006E-2"/>
          <c:w val="0.83974174761001585"/>
          <c:h val="0.6327586815289371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'17'!$H$12</c:f>
              <c:strCache>
                <c:ptCount val="1"/>
                <c:pt idx="0">
                  <c:v>Резерв збитків, млрд грн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'17'!$I$11:$W$11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'17'!$I$12:$W$12</c:f>
              <c:numCache>
                <c:formatCode>0.0</c:formatCode>
                <c:ptCount val="15"/>
                <c:pt idx="0">
                  <c:v>5.9</c:v>
                </c:pt>
                <c:pt idx="1">
                  <c:v>3.13</c:v>
                </c:pt>
                <c:pt idx="2">
                  <c:v>3.4</c:v>
                </c:pt>
                <c:pt idx="3">
                  <c:v>3.79</c:v>
                </c:pt>
                <c:pt idx="4">
                  <c:v>3.78</c:v>
                </c:pt>
                <c:pt idx="5">
                  <c:v>3.82</c:v>
                </c:pt>
                <c:pt idx="6">
                  <c:v>3.853717614739999</c:v>
                </c:pt>
                <c:pt idx="7">
                  <c:v>3.8953121329900009</c:v>
                </c:pt>
                <c:pt idx="8">
                  <c:v>4.2164575651900007</c:v>
                </c:pt>
                <c:pt idx="9">
                  <c:v>4.3322295314300003</c:v>
                </c:pt>
                <c:pt idx="10">
                  <c:v>4.8258537489899984</c:v>
                </c:pt>
                <c:pt idx="11">
                  <c:v>5.3207213297900013</c:v>
                </c:pt>
                <c:pt idx="12">
                  <c:v>5.3820684921499984</c:v>
                </c:pt>
                <c:pt idx="13">
                  <c:v>5.4758450751299996</c:v>
                </c:pt>
                <c:pt idx="14">
                  <c:v>5.7756069783699999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B-48EC-ABAA-BC8B2F0C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'17'!$H$13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'17'!$I$13:$W$13</c:f>
              <c:numCache>
                <c:formatCode>0.0%</c:formatCode>
                <c:ptCount val="15"/>
                <c:pt idx="0">
                  <c:v>1.9758</c:v>
                </c:pt>
                <c:pt idx="1">
                  <c:v>2.0141</c:v>
                </c:pt>
                <c:pt idx="2">
                  <c:v>1.9501999999999999</c:v>
                </c:pt>
                <c:pt idx="3">
                  <c:v>1.9691000000000001</c:v>
                </c:pt>
                <c:pt idx="4">
                  <c:v>1.6834</c:v>
                </c:pt>
                <c:pt idx="5">
                  <c:v>1.6216999999999999</c:v>
                </c:pt>
                <c:pt idx="6">
                  <c:v>1.576758307696186</c:v>
                </c:pt>
                <c:pt idx="7">
                  <c:v>1.5204519067108091</c:v>
                </c:pt>
                <c:pt idx="8">
                  <c:v>1.5747805186449619</c:v>
                </c:pt>
                <c:pt idx="9">
                  <c:v>1.640326059668306</c:v>
                </c:pt>
                <c:pt idx="10">
                  <c:v>1.5846631198105521</c:v>
                </c:pt>
                <c:pt idx="11">
                  <c:v>1.5780417318504141</c:v>
                </c:pt>
                <c:pt idx="12">
                  <c:v>1.5604837954657189</c:v>
                </c:pt>
                <c:pt idx="13">
                  <c:v>1.5563876045278691</c:v>
                </c:pt>
                <c:pt idx="14">
                  <c:v>1.5599882169519681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B-48EC-ABAA-BC8B2F0C6147}"/>
            </c:ext>
          </c:extLst>
        </c:ser>
        <c:ser>
          <c:idx val="1"/>
          <c:order val="1"/>
          <c:tx>
            <c:strRef>
              <c:f>'17'!$H$14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'17'!$I$14:$W$14</c:f>
              <c:numCache>
                <c:formatCode>0.0%</c:formatCode>
                <c:ptCount val="15"/>
                <c:pt idx="0">
                  <c:v>5.7282999999999999</c:v>
                </c:pt>
                <c:pt idx="1">
                  <c:v>5.0914000000000001</c:v>
                </c:pt>
                <c:pt idx="2">
                  <c:v>4.8329000000000004</c:v>
                </c:pt>
                <c:pt idx="3">
                  <c:v>4.6426999999999996</c:v>
                </c:pt>
                <c:pt idx="4">
                  <c:v>3.8068</c:v>
                </c:pt>
                <c:pt idx="5">
                  <c:v>4.0000999999999998</c:v>
                </c:pt>
                <c:pt idx="6">
                  <c:v>3.9442482713087972</c:v>
                </c:pt>
                <c:pt idx="7">
                  <c:v>3.72032511746559</c:v>
                </c:pt>
                <c:pt idx="8">
                  <c:v>4.0058104775995682</c:v>
                </c:pt>
                <c:pt idx="9">
                  <c:v>4.3421141591203636</c:v>
                </c:pt>
                <c:pt idx="10">
                  <c:v>4.6877606357868506</c:v>
                </c:pt>
                <c:pt idx="11">
                  <c:v>5.4107222481719699</c:v>
                </c:pt>
                <c:pt idx="12">
                  <c:v>4.9803264143719286</c:v>
                </c:pt>
                <c:pt idx="13">
                  <c:v>4.6034992239716379</c:v>
                </c:pt>
                <c:pt idx="14">
                  <c:v>4.3940556961735826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6B-48EC-ABAA-BC8B2F0C6147}"/>
            </c:ext>
          </c:extLst>
        </c:ser>
        <c:ser>
          <c:idx val="2"/>
          <c:order val="2"/>
          <c:tx>
            <c:strRef>
              <c:f>'17'!$H$15</c:f>
              <c:strCache>
                <c:ptCount val="1"/>
                <c:pt idx="0">
                  <c:v>Частка IBNR у резервах збитків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'17'!$I$15:$W$15</c:f>
              <c:numCache>
                <c:formatCode>0.0%</c:formatCode>
                <c:ptCount val="15"/>
                <c:pt idx="0">
                  <c:v>0.2515</c:v>
                </c:pt>
                <c:pt idx="1">
                  <c:v>0.2661</c:v>
                </c:pt>
                <c:pt idx="2">
                  <c:v>0.2722</c:v>
                </c:pt>
                <c:pt idx="3">
                  <c:v>0.27089999999999997</c:v>
                </c:pt>
                <c:pt idx="4">
                  <c:v>0.31390000000000001</c:v>
                </c:pt>
                <c:pt idx="5">
                  <c:v>0.30630000000000002</c:v>
                </c:pt>
                <c:pt idx="6">
                  <c:v>0.29977900273113811</c:v>
                </c:pt>
                <c:pt idx="7">
                  <c:v>0.30119809841828632</c:v>
                </c:pt>
                <c:pt idx="8">
                  <c:v>0.30252527855252592</c:v>
                </c:pt>
                <c:pt idx="9">
                  <c:v>0.30887774534106971</c:v>
                </c:pt>
                <c:pt idx="10">
                  <c:v>0.32119064646546103</c:v>
                </c:pt>
                <c:pt idx="11">
                  <c:v>0.32666433905997561</c:v>
                </c:pt>
                <c:pt idx="12">
                  <c:v>0.33122770834320991</c:v>
                </c:pt>
                <c:pt idx="13">
                  <c:v>0.33396911187294442</c:v>
                </c:pt>
                <c:pt idx="14">
                  <c:v>0.33322709461282102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6B-48EC-ABAA-BC8B2F0C6147}"/>
            </c:ext>
          </c:extLst>
        </c:ser>
        <c:ser>
          <c:idx val="4"/>
          <c:order val="4"/>
          <c:tx>
            <c:strRef>
              <c:f>'17'!$H$16</c:f>
              <c:strCache>
                <c:ptCount val="1"/>
                <c:pt idx="0">
                  <c:v>Резерви збитків до чистих премій (за квартал)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'17'!$I$16:$W$16</c:f>
              <c:numCache>
                <c:formatCode>_-* #\ ##0_-;\-* #\ ##0_-;_-* "-"??_-;_-@_-</c:formatCode>
                <c:ptCount val="15"/>
                <c:pt idx="7" formatCode="0.0%">
                  <c:v>1.5697721077108391</c:v>
                </c:pt>
                <c:pt idx="8" formatCode="0.0%">
                  <c:v>2.1217146258068991</c:v>
                </c:pt>
                <c:pt idx="9" formatCode="0.0%">
                  <c:v>1.561470934619628</c:v>
                </c:pt>
                <c:pt idx="10" formatCode="0.0%">
                  <c:v>1.3203683322729101</c:v>
                </c:pt>
                <c:pt idx="11" formatCode="0.0%">
                  <c:v>1.5510245180294091</c:v>
                </c:pt>
                <c:pt idx="12" formatCode="0.0%">
                  <c:v>1.876892809485448</c:v>
                </c:pt>
                <c:pt idx="13" formatCode="0.0%">
                  <c:v>1.545652882744843</c:v>
                </c:pt>
                <c:pt idx="14" formatCode="0.0%">
                  <c:v>1.364552559267407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E16B-48EC-ABAA-BC8B2F0C6147}"/>
            </c:ext>
          </c:extLst>
        </c:ser>
        <c:ser>
          <c:idx val="5"/>
          <c:order val="5"/>
          <c:tx>
            <c:strRef>
              <c:f>'17'!$H$17</c:f>
              <c:strCache>
                <c:ptCount val="1"/>
                <c:pt idx="0">
                  <c:v>Резерви збитків до чистих виплат (за квартал) (п. ш.)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'17'!$I$11:$W$11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'17'!$I$17:$W$17</c:f>
              <c:numCache>
                <c:formatCode>_-* #\ ##0_-;\-* #\ ##0_-;_-* "-"??_-;_-@_-</c:formatCode>
                <c:ptCount val="15"/>
                <c:pt idx="7" formatCode="0.0%">
                  <c:v>3.2263160580289711</c:v>
                </c:pt>
                <c:pt idx="8" formatCode="0.0%">
                  <c:v>5.4374044408100266</c:v>
                </c:pt>
                <c:pt idx="9" formatCode="0.0%">
                  <c:v>5.5809759624672628</c:v>
                </c:pt>
                <c:pt idx="10" formatCode="0.0%">
                  <c:v>5.2173034090674637</c:v>
                </c:pt>
                <c:pt idx="11" formatCode="0.0%">
                  <c:v>5.4373500286454037</c:v>
                </c:pt>
                <c:pt idx="12" formatCode="0.0%">
                  <c:v>4.1144325719470709</c:v>
                </c:pt>
                <c:pt idx="13" formatCode="0.0%">
                  <c:v>4.0528611186228058</c:v>
                </c:pt>
                <c:pt idx="14" formatCode="0.0%">
                  <c:v>4.2511492904515036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E16B-48EC-ABAA-BC8B2F0C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noMultiLvlLbl val="0"/>
      </c:catAx>
      <c:valAx>
        <c:axId val="694286240"/>
        <c:scaling>
          <c:orientation val="minMax"/>
          <c:max val="7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 val="autoZero"/>
        <c:crossBetween val="between"/>
        <c:majorUnit val="1"/>
      </c:valAx>
      <c:valAx>
        <c:axId val="2025216895"/>
        <c:scaling>
          <c:orientation val="minMax"/>
          <c:max val="7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8890947455097526E-5"/>
          <c:y val="0.73977347627530143"/>
          <c:w val="0.9930107491750253"/>
          <c:h val="0.2602265237246986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28621057404318E-2"/>
          <c:y val="3.8739225006393006E-2"/>
          <c:w val="0.83974174761001585"/>
          <c:h val="0.6327586815289371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'17'!$G$12</c:f>
              <c:strCache>
                <c:ptCount val="1"/>
                <c:pt idx="0">
                  <c:v>Loss reserves, UAH billions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'17'!$I$10:$W$10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'17'!$I$12:$W$12</c:f>
              <c:numCache>
                <c:formatCode>0.0</c:formatCode>
                <c:ptCount val="15"/>
                <c:pt idx="0">
                  <c:v>5.9</c:v>
                </c:pt>
                <c:pt idx="1">
                  <c:v>3.13</c:v>
                </c:pt>
                <c:pt idx="2">
                  <c:v>3.4</c:v>
                </c:pt>
                <c:pt idx="3">
                  <c:v>3.79</c:v>
                </c:pt>
                <c:pt idx="4">
                  <c:v>3.78</c:v>
                </c:pt>
                <c:pt idx="5">
                  <c:v>3.82</c:v>
                </c:pt>
                <c:pt idx="6">
                  <c:v>3.853717614739999</c:v>
                </c:pt>
                <c:pt idx="7">
                  <c:v>3.8953121329900009</c:v>
                </c:pt>
                <c:pt idx="8">
                  <c:v>4.2164575651900007</c:v>
                </c:pt>
                <c:pt idx="9">
                  <c:v>4.3322295314300003</c:v>
                </c:pt>
                <c:pt idx="10">
                  <c:v>4.8258537489899984</c:v>
                </c:pt>
                <c:pt idx="11">
                  <c:v>5.3207213297900013</c:v>
                </c:pt>
                <c:pt idx="12">
                  <c:v>5.3820684921499984</c:v>
                </c:pt>
                <c:pt idx="13">
                  <c:v>5.4758450751299996</c:v>
                </c:pt>
                <c:pt idx="14">
                  <c:v>5.7756069783699999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C-43D0-B9FD-F2D10AB94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'17'!$G$13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'17'!$I$13:$W$13</c:f>
              <c:numCache>
                <c:formatCode>0.0%</c:formatCode>
                <c:ptCount val="15"/>
                <c:pt idx="0">
                  <c:v>1.9758</c:v>
                </c:pt>
                <c:pt idx="1">
                  <c:v>2.0141</c:v>
                </c:pt>
                <c:pt idx="2">
                  <c:v>1.9501999999999999</c:v>
                </c:pt>
                <c:pt idx="3">
                  <c:v>1.9691000000000001</c:v>
                </c:pt>
                <c:pt idx="4">
                  <c:v>1.6834</c:v>
                </c:pt>
                <c:pt idx="5">
                  <c:v>1.6216999999999999</c:v>
                </c:pt>
                <c:pt idx="6">
                  <c:v>1.576758307696186</c:v>
                </c:pt>
                <c:pt idx="7">
                  <c:v>1.5204519067108091</c:v>
                </c:pt>
                <c:pt idx="8">
                  <c:v>1.5747805186449619</c:v>
                </c:pt>
                <c:pt idx="9">
                  <c:v>1.640326059668306</c:v>
                </c:pt>
                <c:pt idx="10">
                  <c:v>1.5846631198105521</c:v>
                </c:pt>
                <c:pt idx="11">
                  <c:v>1.5780417318504141</c:v>
                </c:pt>
                <c:pt idx="12">
                  <c:v>1.5604837954657189</c:v>
                </c:pt>
                <c:pt idx="13">
                  <c:v>1.5563876045278691</c:v>
                </c:pt>
                <c:pt idx="14">
                  <c:v>1.5599882169519681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C-43D0-B9FD-F2D10AB94B9A}"/>
            </c:ext>
          </c:extLst>
        </c:ser>
        <c:ser>
          <c:idx val="1"/>
          <c:order val="1"/>
          <c:tx>
            <c:strRef>
              <c:f>'17'!$G$14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'17'!$I$14:$W$14</c:f>
              <c:numCache>
                <c:formatCode>0.0%</c:formatCode>
                <c:ptCount val="15"/>
                <c:pt idx="0">
                  <c:v>5.7282999999999999</c:v>
                </c:pt>
                <c:pt idx="1">
                  <c:v>5.0914000000000001</c:v>
                </c:pt>
                <c:pt idx="2">
                  <c:v>4.8329000000000004</c:v>
                </c:pt>
                <c:pt idx="3">
                  <c:v>4.6426999999999996</c:v>
                </c:pt>
                <c:pt idx="4">
                  <c:v>3.8068</c:v>
                </c:pt>
                <c:pt idx="5">
                  <c:v>4.0000999999999998</c:v>
                </c:pt>
                <c:pt idx="6">
                  <c:v>3.9442482713087972</c:v>
                </c:pt>
                <c:pt idx="7">
                  <c:v>3.72032511746559</c:v>
                </c:pt>
                <c:pt idx="8">
                  <c:v>4.0058104775995682</c:v>
                </c:pt>
                <c:pt idx="9">
                  <c:v>4.3421141591203636</c:v>
                </c:pt>
                <c:pt idx="10">
                  <c:v>4.6877606357868506</c:v>
                </c:pt>
                <c:pt idx="11">
                  <c:v>5.4107222481719699</c:v>
                </c:pt>
                <c:pt idx="12">
                  <c:v>4.9803264143719286</c:v>
                </c:pt>
                <c:pt idx="13">
                  <c:v>4.6034992239716379</c:v>
                </c:pt>
                <c:pt idx="14">
                  <c:v>4.3940556961735826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AC-43D0-B9FD-F2D10AB94B9A}"/>
            </c:ext>
          </c:extLst>
        </c:ser>
        <c:ser>
          <c:idx val="2"/>
          <c:order val="2"/>
          <c:tx>
            <c:strRef>
              <c:f>'17'!$G$15</c:f>
              <c:strCache>
                <c:ptCount val="1"/>
                <c:pt idx="0">
                  <c:v>Share of IBNR in loss reserves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'17'!$I$15:$W$15</c:f>
              <c:numCache>
                <c:formatCode>0.0%</c:formatCode>
                <c:ptCount val="15"/>
                <c:pt idx="0">
                  <c:v>0.2515</c:v>
                </c:pt>
                <c:pt idx="1">
                  <c:v>0.2661</c:v>
                </c:pt>
                <c:pt idx="2">
                  <c:v>0.2722</c:v>
                </c:pt>
                <c:pt idx="3">
                  <c:v>0.27089999999999997</c:v>
                </c:pt>
                <c:pt idx="4">
                  <c:v>0.31390000000000001</c:v>
                </c:pt>
                <c:pt idx="5">
                  <c:v>0.30630000000000002</c:v>
                </c:pt>
                <c:pt idx="6">
                  <c:v>0.29977900273113811</c:v>
                </c:pt>
                <c:pt idx="7">
                  <c:v>0.30119809841828632</c:v>
                </c:pt>
                <c:pt idx="8">
                  <c:v>0.30252527855252592</c:v>
                </c:pt>
                <c:pt idx="9">
                  <c:v>0.30887774534106971</c:v>
                </c:pt>
                <c:pt idx="10">
                  <c:v>0.32119064646546103</c:v>
                </c:pt>
                <c:pt idx="11">
                  <c:v>0.32666433905997561</c:v>
                </c:pt>
                <c:pt idx="12">
                  <c:v>0.33122770834320991</c:v>
                </c:pt>
                <c:pt idx="13">
                  <c:v>0.33396911187294442</c:v>
                </c:pt>
                <c:pt idx="14">
                  <c:v>0.33322709461282102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AC-43D0-B9FD-F2D10AB94B9A}"/>
            </c:ext>
          </c:extLst>
        </c:ser>
        <c:ser>
          <c:idx val="4"/>
          <c:order val="4"/>
          <c:tx>
            <c:strRef>
              <c:f>'17'!$G$16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'17'!$I$16:$W$16</c:f>
              <c:numCache>
                <c:formatCode>_-* #\ ##0_-;\-* #\ ##0_-;_-* "-"??_-;_-@_-</c:formatCode>
                <c:ptCount val="15"/>
                <c:pt idx="7" formatCode="0.0%">
                  <c:v>1.5697721077108391</c:v>
                </c:pt>
                <c:pt idx="8" formatCode="0.0%">
                  <c:v>2.1217146258068991</c:v>
                </c:pt>
                <c:pt idx="9" formatCode="0.0%">
                  <c:v>1.561470934619628</c:v>
                </c:pt>
                <c:pt idx="10" formatCode="0.0%">
                  <c:v>1.3203683322729101</c:v>
                </c:pt>
                <c:pt idx="11" formatCode="0.0%">
                  <c:v>1.5510245180294091</c:v>
                </c:pt>
                <c:pt idx="12" formatCode="0.0%">
                  <c:v>1.876892809485448</c:v>
                </c:pt>
                <c:pt idx="13" formatCode="0.0%">
                  <c:v>1.545652882744843</c:v>
                </c:pt>
                <c:pt idx="14" formatCode="0.0%">
                  <c:v>1.364552559267407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54AC-43D0-B9FD-F2D10AB94B9A}"/>
            </c:ext>
          </c:extLst>
        </c:ser>
        <c:ser>
          <c:idx val="5"/>
          <c:order val="5"/>
          <c:tx>
            <c:strRef>
              <c:f>'17'!$G$17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'17'!$I$10:$W$10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'17'!$I$17:$W$17</c:f>
              <c:numCache>
                <c:formatCode>_-* #\ ##0_-;\-* #\ ##0_-;_-* "-"??_-;_-@_-</c:formatCode>
                <c:ptCount val="15"/>
                <c:pt idx="7" formatCode="0.0%">
                  <c:v>3.2263160580289711</c:v>
                </c:pt>
                <c:pt idx="8" formatCode="0.0%">
                  <c:v>5.4374044408100266</c:v>
                </c:pt>
                <c:pt idx="9" formatCode="0.0%">
                  <c:v>5.5809759624672628</c:v>
                </c:pt>
                <c:pt idx="10" formatCode="0.0%">
                  <c:v>5.2173034090674637</c:v>
                </c:pt>
                <c:pt idx="11" formatCode="0.0%">
                  <c:v>5.4373500286454037</c:v>
                </c:pt>
                <c:pt idx="12" formatCode="0.0%">
                  <c:v>4.1144325719470709</c:v>
                </c:pt>
                <c:pt idx="13" formatCode="0.0%">
                  <c:v>4.0528611186228058</c:v>
                </c:pt>
                <c:pt idx="14" formatCode="0.0%">
                  <c:v>4.2511492904515036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54AC-43D0-B9FD-F2D10AB94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noMultiLvlLbl val="0"/>
      </c:catAx>
      <c:valAx>
        <c:axId val="694286240"/>
        <c:scaling>
          <c:orientation val="minMax"/>
          <c:max val="7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 val="autoZero"/>
        <c:crossBetween val="between"/>
        <c:majorUnit val="1"/>
      </c:valAx>
      <c:valAx>
        <c:axId val="2025216895"/>
        <c:scaling>
          <c:orientation val="minMax"/>
          <c:max val="7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8890947455097526E-5"/>
          <c:y val="0.73977347627530143"/>
          <c:w val="0.9930107491750253"/>
          <c:h val="0.2602265237246986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9629803737219"/>
          <c:y val="3.831212134354578E-2"/>
          <c:w val="0.84122996634842562"/>
          <c:h val="0.62845118643629294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'18'!$H$11</c:f>
              <c:strCache>
                <c:ptCount val="1"/>
                <c:pt idx="0">
                  <c:v>Частка премій від обов’язкових видів страхування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'18'!$I$10:$W$10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'18'!$I$11:$W$11</c:f>
              <c:numCache>
                <c:formatCode>0%</c:formatCode>
                <c:ptCount val="15"/>
                <c:pt idx="0">
                  <c:v>0.18959999999999999</c:v>
                </c:pt>
                <c:pt idx="1">
                  <c:v>0.27060000000000001</c:v>
                </c:pt>
                <c:pt idx="2">
                  <c:v>0.21</c:v>
                </c:pt>
                <c:pt idx="3">
                  <c:v>0.20119999999999999</c:v>
                </c:pt>
                <c:pt idx="4">
                  <c:v>0.20519999999999999</c:v>
                </c:pt>
                <c:pt idx="5">
                  <c:v>0.25140000000000001</c:v>
                </c:pt>
                <c:pt idx="6">
                  <c:v>0.22848995268406441</c:v>
                </c:pt>
                <c:pt idx="7">
                  <c:v>0.22791505661323569</c:v>
                </c:pt>
                <c:pt idx="8">
                  <c:v>0.23543032111281101</c:v>
                </c:pt>
                <c:pt idx="9">
                  <c:v>0.36436081781259022</c:v>
                </c:pt>
                <c:pt idx="10">
                  <c:v>0.36821196530559003</c:v>
                </c:pt>
                <c:pt idx="11">
                  <c:v>0.35129333549477992</c:v>
                </c:pt>
                <c:pt idx="12">
                  <c:v>0.31731012878981352</c:v>
                </c:pt>
                <c:pt idx="13">
                  <c:v>0.34970000000000001</c:v>
                </c:pt>
                <c:pt idx="14">
                  <c:v>0.3654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3-4EC2-9EF8-816F435F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4812768"/>
        <c:axId val="654811456"/>
      </c:barChart>
      <c:lineChart>
        <c:grouping val="standard"/>
        <c:varyColors val="0"/>
        <c:ser>
          <c:idx val="3"/>
          <c:order val="0"/>
          <c:tx>
            <c:strRef>
              <c:f>'18'!$H$13</c:f>
              <c:strCache>
                <c:ptCount val="1"/>
                <c:pt idx="0">
                  <c:v>Loss ratio добровільного страхування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5D3-4EC2-9EF8-816F435FEA7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5D3-4EC2-9EF8-816F435FEA7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5D3-4EC2-9EF8-816F435FEA7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5D3-4EC2-9EF8-816F435FEA7E}"/>
              </c:ext>
            </c:extLst>
          </c:dPt>
          <c:cat>
            <c:strRef>
              <c:f>'18'!$I$10:$W$10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'18'!$I$13:$W$13</c:f>
              <c:numCache>
                <c:formatCode>0%</c:formatCode>
                <c:ptCount val="15"/>
                <c:pt idx="0">
                  <c:v>0.2918</c:v>
                </c:pt>
                <c:pt idx="1">
                  <c:v>0.30259999999999998</c:v>
                </c:pt>
                <c:pt idx="2">
                  <c:v>0.33090000000000003</c:v>
                </c:pt>
                <c:pt idx="3">
                  <c:v>0.39960000000000001</c:v>
                </c:pt>
                <c:pt idx="4">
                  <c:v>0.40570000000000001</c:v>
                </c:pt>
                <c:pt idx="5">
                  <c:v>0.4345</c:v>
                </c:pt>
                <c:pt idx="6">
                  <c:v>0.43241129539143419</c:v>
                </c:pt>
                <c:pt idx="7">
                  <c:v>0.36406955830520948</c:v>
                </c:pt>
                <c:pt idx="8">
                  <c:v>0.3744182556555678</c:v>
                </c:pt>
                <c:pt idx="9">
                  <c:v>0.40850006666405481</c:v>
                </c:pt>
                <c:pt idx="10">
                  <c:v>0.43322321946333647</c:v>
                </c:pt>
                <c:pt idx="11">
                  <c:v>0.41159612167840531</c:v>
                </c:pt>
                <c:pt idx="12">
                  <c:v>0.41009011468229201</c:v>
                </c:pt>
                <c:pt idx="13">
                  <c:v>0.37390000000000001</c:v>
                </c:pt>
                <c:pt idx="14">
                  <c:v>0.36259999999999998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5D3-4EC2-9EF8-816F435FEA7E}"/>
            </c:ext>
          </c:extLst>
        </c:ser>
        <c:ser>
          <c:idx val="4"/>
          <c:order val="1"/>
          <c:tx>
            <c:strRef>
              <c:f>'18'!$H$12</c:f>
              <c:strCache>
                <c:ptCount val="1"/>
                <c:pt idx="0">
                  <c:v>Loss ratio обов’язкового страхування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5D3-4EC2-9EF8-816F435FEA7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5D3-4EC2-9EF8-816F435FEA7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D5D3-4EC2-9EF8-816F435FEA7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D5D3-4EC2-9EF8-816F435FEA7E}"/>
              </c:ext>
            </c:extLst>
          </c:dPt>
          <c:cat>
            <c:strRef>
              <c:f>'18'!$I$10:$W$10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'18'!$I$12:$W$12</c:f>
              <c:numCache>
                <c:formatCode>0%</c:formatCode>
                <c:ptCount val="15"/>
                <c:pt idx="0">
                  <c:v>0.44640000000000002</c:v>
                </c:pt>
                <c:pt idx="1">
                  <c:v>0.43740000000000001</c:v>
                </c:pt>
                <c:pt idx="2">
                  <c:v>0.4677</c:v>
                </c:pt>
                <c:pt idx="3">
                  <c:v>0.4788</c:v>
                </c:pt>
                <c:pt idx="4">
                  <c:v>0.4713</c:v>
                </c:pt>
                <c:pt idx="5">
                  <c:v>0.49109999999999998</c:v>
                </c:pt>
                <c:pt idx="6">
                  <c:v>0.4630929949431874</c:v>
                </c:pt>
                <c:pt idx="7">
                  <c:v>0.45829539065761909</c:v>
                </c:pt>
                <c:pt idx="8">
                  <c:v>0.45404188373560039</c:v>
                </c:pt>
                <c:pt idx="9">
                  <c:v>0.42537395141199841</c:v>
                </c:pt>
                <c:pt idx="10">
                  <c:v>0.44444177643573402</c:v>
                </c:pt>
                <c:pt idx="11">
                  <c:v>0.44907821785136648</c:v>
                </c:pt>
                <c:pt idx="12">
                  <c:v>0.46758714628319809</c:v>
                </c:pt>
                <c:pt idx="13">
                  <c:v>0.49280000000000002</c:v>
                </c:pt>
                <c:pt idx="14">
                  <c:v>0.48959999999999998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5D3-4EC2-9EF8-816F435F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12768"/>
        <c:axId val="654811456"/>
      </c:lineChart>
      <c:catAx>
        <c:axId val="6548127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1456"/>
        <c:crosses val="autoZero"/>
        <c:auto val="1"/>
        <c:lblAlgn val="ctr"/>
        <c:lblOffset val="100"/>
        <c:noMultiLvlLbl val="0"/>
      </c:catAx>
      <c:valAx>
        <c:axId val="654811456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27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5.2242950958931013E-4"/>
          <c:y val="0.74008995377627929"/>
          <c:w val="0.99947757049041064"/>
          <c:h val="0.256711574286329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70124502993142E-2"/>
          <c:y val="3.8312211907051343E-2"/>
          <c:w val="0.84122996634842562"/>
          <c:h val="0.62845118643629294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'18'!$G$11</c:f>
              <c:strCache>
                <c:ptCount val="1"/>
                <c:pt idx="0">
                  <c:v>Share of premiums from mandatory insurance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'18'!$I$9:$W$9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'18'!$I$11:$W$11</c:f>
              <c:numCache>
                <c:formatCode>0%</c:formatCode>
                <c:ptCount val="15"/>
                <c:pt idx="0">
                  <c:v>0.18959999999999999</c:v>
                </c:pt>
                <c:pt idx="1">
                  <c:v>0.27060000000000001</c:v>
                </c:pt>
                <c:pt idx="2">
                  <c:v>0.21</c:v>
                </c:pt>
                <c:pt idx="3">
                  <c:v>0.20119999999999999</c:v>
                </c:pt>
                <c:pt idx="4">
                  <c:v>0.20519999999999999</c:v>
                </c:pt>
                <c:pt idx="5">
                  <c:v>0.25140000000000001</c:v>
                </c:pt>
                <c:pt idx="6">
                  <c:v>0.22848995268406441</c:v>
                </c:pt>
                <c:pt idx="7">
                  <c:v>0.22791505661323569</c:v>
                </c:pt>
                <c:pt idx="8">
                  <c:v>0.23543032111281101</c:v>
                </c:pt>
                <c:pt idx="9">
                  <c:v>0.36436081781259022</c:v>
                </c:pt>
                <c:pt idx="10">
                  <c:v>0.36821196530559003</c:v>
                </c:pt>
                <c:pt idx="11">
                  <c:v>0.35129333549477992</c:v>
                </c:pt>
                <c:pt idx="12">
                  <c:v>0.31731012878981352</c:v>
                </c:pt>
                <c:pt idx="13">
                  <c:v>0.34970000000000001</c:v>
                </c:pt>
                <c:pt idx="14">
                  <c:v>0.3654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D-4ED8-B91F-C8DBE8475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4812768"/>
        <c:axId val="654811456"/>
      </c:barChart>
      <c:lineChart>
        <c:grouping val="standard"/>
        <c:varyColors val="0"/>
        <c:ser>
          <c:idx val="3"/>
          <c:order val="0"/>
          <c:tx>
            <c:strRef>
              <c:f>'18'!$G$13</c:f>
              <c:strCache>
                <c:ptCount val="1"/>
                <c:pt idx="0">
                  <c:v>Loss ratio of voluntary insurance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4CD-4ED8-B91F-C8DBE847592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4CD-4ED8-B91F-C8DBE847592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4CD-4ED8-B91F-C8DBE8475923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4CD-4ED8-B91F-C8DBE8475923}"/>
              </c:ext>
            </c:extLst>
          </c:dPt>
          <c:cat>
            <c:strRef>
              <c:f>'18'!$I$10:$W$10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'18'!$I$13:$W$13</c:f>
              <c:numCache>
                <c:formatCode>0%</c:formatCode>
                <c:ptCount val="15"/>
                <c:pt idx="0">
                  <c:v>0.2918</c:v>
                </c:pt>
                <c:pt idx="1">
                  <c:v>0.30259999999999998</c:v>
                </c:pt>
                <c:pt idx="2">
                  <c:v>0.33090000000000003</c:v>
                </c:pt>
                <c:pt idx="3">
                  <c:v>0.39960000000000001</c:v>
                </c:pt>
                <c:pt idx="4">
                  <c:v>0.40570000000000001</c:v>
                </c:pt>
                <c:pt idx="5">
                  <c:v>0.4345</c:v>
                </c:pt>
                <c:pt idx="6">
                  <c:v>0.43241129539143419</c:v>
                </c:pt>
                <c:pt idx="7">
                  <c:v>0.36406955830520948</c:v>
                </c:pt>
                <c:pt idx="8">
                  <c:v>0.3744182556555678</c:v>
                </c:pt>
                <c:pt idx="9">
                  <c:v>0.40850006666405481</c:v>
                </c:pt>
                <c:pt idx="10">
                  <c:v>0.43322321946333647</c:v>
                </c:pt>
                <c:pt idx="11">
                  <c:v>0.41159612167840531</c:v>
                </c:pt>
                <c:pt idx="12">
                  <c:v>0.41009011468229201</c:v>
                </c:pt>
                <c:pt idx="13">
                  <c:v>0.37390000000000001</c:v>
                </c:pt>
                <c:pt idx="14">
                  <c:v>0.36259999999999998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CD-4ED8-B91F-C8DBE8475923}"/>
            </c:ext>
          </c:extLst>
        </c:ser>
        <c:ser>
          <c:idx val="4"/>
          <c:order val="1"/>
          <c:tx>
            <c:strRef>
              <c:f>'18'!$G$12</c:f>
              <c:strCache>
                <c:ptCount val="1"/>
                <c:pt idx="0">
                  <c:v>Loss ratio of mandatory insurance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4CD-4ED8-B91F-C8DBE847592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4CD-4ED8-B91F-C8DBE847592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4CD-4ED8-B91F-C8DBE8475923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4CD-4ED8-B91F-C8DBE8475923}"/>
              </c:ext>
            </c:extLst>
          </c:dPt>
          <c:cat>
            <c:strRef>
              <c:f>'18'!$I$10:$W$10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'18'!$I$12:$W$12</c:f>
              <c:numCache>
                <c:formatCode>0%</c:formatCode>
                <c:ptCount val="15"/>
                <c:pt idx="0">
                  <c:v>0.44640000000000002</c:v>
                </c:pt>
                <c:pt idx="1">
                  <c:v>0.43740000000000001</c:v>
                </c:pt>
                <c:pt idx="2">
                  <c:v>0.4677</c:v>
                </c:pt>
                <c:pt idx="3">
                  <c:v>0.4788</c:v>
                </c:pt>
                <c:pt idx="4">
                  <c:v>0.4713</c:v>
                </c:pt>
                <c:pt idx="5">
                  <c:v>0.49109999999999998</c:v>
                </c:pt>
                <c:pt idx="6">
                  <c:v>0.4630929949431874</c:v>
                </c:pt>
                <c:pt idx="7">
                  <c:v>0.45829539065761909</c:v>
                </c:pt>
                <c:pt idx="8">
                  <c:v>0.45404188373560039</c:v>
                </c:pt>
                <c:pt idx="9">
                  <c:v>0.42537395141199841</c:v>
                </c:pt>
                <c:pt idx="10">
                  <c:v>0.44444177643573402</c:v>
                </c:pt>
                <c:pt idx="11">
                  <c:v>0.44907821785136648</c:v>
                </c:pt>
                <c:pt idx="12">
                  <c:v>0.46758714628319809</c:v>
                </c:pt>
                <c:pt idx="13">
                  <c:v>0.49280000000000002</c:v>
                </c:pt>
                <c:pt idx="14">
                  <c:v>0.48959999999999998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4CD-4ED8-B91F-C8DBE8475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12768"/>
        <c:axId val="654811456"/>
      </c:lineChart>
      <c:catAx>
        <c:axId val="6548127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1456"/>
        <c:crosses val="autoZero"/>
        <c:auto val="1"/>
        <c:lblAlgn val="ctr"/>
        <c:lblOffset val="100"/>
        <c:noMultiLvlLbl val="0"/>
      </c:catAx>
      <c:valAx>
        <c:axId val="654811456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27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5.2242950958931013E-4"/>
          <c:y val="0.74008995377627929"/>
          <c:w val="0.99947757049041064"/>
          <c:h val="0.256711574286329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680497925311204"/>
          <c:h val="0.87032951971454187"/>
        </c:manualLayout>
      </c:layout>
      <c:lineChart>
        <c:grouping val="standard"/>
        <c:varyColors val="0"/>
        <c:ser>
          <c:idx val="0"/>
          <c:order val="0"/>
          <c:tx>
            <c:strRef>
              <c:f>'19'!$I$6</c:f>
              <c:strCache>
                <c:ptCount val="1"/>
                <c:pt idx="0">
                  <c:v>КАСКО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'19'!$J$5:$T$5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'19'!$J$6:$T$6</c:f>
              <c:numCache>
                <c:formatCode>0%</c:formatCode>
                <c:ptCount val="11"/>
                <c:pt idx="0">
                  <c:v>0.51723092406985838</c:v>
                </c:pt>
                <c:pt idx="1">
                  <c:v>0.52909034147579315</c:v>
                </c:pt>
                <c:pt idx="2">
                  <c:v>0.53628639877178774</c:v>
                </c:pt>
                <c:pt idx="3">
                  <c:v>0.54231956924613456</c:v>
                </c:pt>
                <c:pt idx="4">
                  <c:v>0.51997149519638119</c:v>
                </c:pt>
                <c:pt idx="5">
                  <c:v>0.50569698436653798</c:v>
                </c:pt>
                <c:pt idx="6">
                  <c:v>0.48331877557805297</c:v>
                </c:pt>
                <c:pt idx="7">
                  <c:v>0.45549946330731411</c:v>
                </c:pt>
                <c:pt idx="8">
                  <c:v>0.45787054404407834</c:v>
                </c:pt>
                <c:pt idx="9">
                  <c:v>0.46607641123890831</c:v>
                </c:pt>
                <c:pt idx="10">
                  <c:v>0.47355092377694508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0-46A2-B648-2FAC45000D41}"/>
            </c:ext>
          </c:extLst>
        </c:ser>
        <c:ser>
          <c:idx val="1"/>
          <c:order val="1"/>
          <c:tx>
            <c:strRef>
              <c:f>'19'!$I$7</c:f>
              <c:strCache>
                <c:ptCount val="1"/>
                <c:pt idx="0">
                  <c:v>Медичне страхування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'19'!$J$5:$T$5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'19'!$J$7:$T$7</c:f>
              <c:numCache>
                <c:formatCode>0%</c:formatCode>
                <c:ptCount val="11"/>
                <c:pt idx="0">
                  <c:v>0.50913930673712948</c:v>
                </c:pt>
                <c:pt idx="1">
                  <c:v>0.50204471926319072</c:v>
                </c:pt>
                <c:pt idx="2">
                  <c:v>0.49506630326569523</c:v>
                </c:pt>
                <c:pt idx="3">
                  <c:v>0.49321050133165933</c:v>
                </c:pt>
                <c:pt idx="4">
                  <c:v>0.47813025902178391</c:v>
                </c:pt>
                <c:pt idx="5">
                  <c:v>0.4499399091182702</c:v>
                </c:pt>
                <c:pt idx="6">
                  <c:v>0.45020251033971381</c:v>
                </c:pt>
                <c:pt idx="7">
                  <c:v>0.41694222928706143</c:v>
                </c:pt>
                <c:pt idx="8">
                  <c:v>0.44254589840376696</c:v>
                </c:pt>
                <c:pt idx="9">
                  <c:v>0.48866211228399559</c:v>
                </c:pt>
                <c:pt idx="10">
                  <c:v>0.51870675702618685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0-46A2-B648-2FAC45000D41}"/>
            </c:ext>
          </c:extLst>
        </c:ser>
        <c:ser>
          <c:idx val="2"/>
          <c:order val="2"/>
          <c:tx>
            <c:strRef>
              <c:f>'19'!$I$8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'19'!$J$5:$T$5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'19'!$J$8:$T$8</c:f>
              <c:numCache>
                <c:formatCode>0%</c:formatCode>
                <c:ptCount val="11"/>
                <c:pt idx="0">
                  <c:v>0.52663973767642536</c:v>
                </c:pt>
                <c:pt idx="1">
                  <c:v>0.61097649325086123</c:v>
                </c:pt>
                <c:pt idx="2">
                  <c:v>0.62317168422117353</c:v>
                </c:pt>
                <c:pt idx="3">
                  <c:v>0.64172198464517094</c:v>
                </c:pt>
                <c:pt idx="4">
                  <c:v>0.60530583166405516</c:v>
                </c:pt>
                <c:pt idx="5">
                  <c:v>0.55316440918485987</c:v>
                </c:pt>
                <c:pt idx="6">
                  <c:v>0.51403941042163059</c:v>
                </c:pt>
                <c:pt idx="7">
                  <c:v>0.46827698860136152</c:v>
                </c:pt>
                <c:pt idx="8">
                  <c:v>0.49000512386384354</c:v>
                </c:pt>
                <c:pt idx="9">
                  <c:v>0.51445826698935548</c:v>
                </c:pt>
                <c:pt idx="10">
                  <c:v>0.52553390435359149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80-46A2-B648-2FAC45000D41}"/>
            </c:ext>
          </c:extLst>
        </c:ser>
        <c:ser>
          <c:idx val="3"/>
          <c:order val="3"/>
          <c:tx>
            <c:strRef>
              <c:f>'19'!$I$9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'19'!$J$5:$T$5</c:f>
              <c:strCache>
                <c:ptCount val="11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  <c:pt idx="10">
                  <c:v>III.23</c:v>
                </c:pt>
              </c:strCache>
            </c:strRef>
          </c:cat>
          <c:val>
            <c:numRef>
              <c:f>'19'!$J$9:$T$9</c:f>
              <c:numCache>
                <c:formatCode>0%</c:formatCode>
                <c:ptCount val="11"/>
                <c:pt idx="0">
                  <c:v>0.47481227501799667</c:v>
                </c:pt>
                <c:pt idx="1">
                  <c:v>0.43412043243361997</c:v>
                </c:pt>
                <c:pt idx="2">
                  <c:v>0.36357601310901194</c:v>
                </c:pt>
                <c:pt idx="3">
                  <c:v>0.2887560611872797</c:v>
                </c:pt>
                <c:pt idx="4">
                  <c:v>0.35615333392549126</c:v>
                </c:pt>
                <c:pt idx="5">
                  <c:v>0.37150049260527668</c:v>
                </c:pt>
                <c:pt idx="6">
                  <c:v>0.49215432886576033</c:v>
                </c:pt>
                <c:pt idx="7">
                  <c:v>0.58396423258050534</c:v>
                </c:pt>
                <c:pt idx="8">
                  <c:v>0.62338413785614777</c:v>
                </c:pt>
                <c:pt idx="9">
                  <c:v>0.62213508535716455</c:v>
                </c:pt>
                <c:pt idx="10">
                  <c:v>0.57308754103635717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80-46A2-B648-2FAC45000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152207"/>
        <c:axId val="444156367"/>
      </c:lineChart>
      <c:catAx>
        <c:axId val="444152207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6367"/>
        <c:crosses val="autoZero"/>
        <c:auto val="1"/>
        <c:lblAlgn val="ctr"/>
        <c:lblOffset val="100"/>
        <c:noMultiLvlLbl val="0"/>
      </c:catAx>
      <c:valAx>
        <c:axId val="444156367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2207"/>
        <c:crosses val="autoZero"/>
        <c:crossBetween val="between"/>
        <c:majorUnit val="0.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93775933609957E-2"/>
          <c:y val="0.88131545953097967"/>
          <c:w val="0.9294605809128631"/>
          <c:h val="0.1186845404690203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680497925311204"/>
          <c:h val="0.87032951971454187"/>
        </c:manualLayout>
      </c:layout>
      <c:lineChart>
        <c:grouping val="standard"/>
        <c:varyColors val="0"/>
        <c:ser>
          <c:idx val="0"/>
          <c:order val="0"/>
          <c:tx>
            <c:strRef>
              <c:f>'19'!$H$6</c:f>
              <c:strCache>
                <c:ptCount val="1"/>
                <c:pt idx="0">
                  <c:v>С&amp;C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'19'!$J$4:$T$4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'19'!$J$6:$T$6</c:f>
              <c:numCache>
                <c:formatCode>0%</c:formatCode>
                <c:ptCount val="11"/>
                <c:pt idx="0">
                  <c:v>0.51723092406985838</c:v>
                </c:pt>
                <c:pt idx="1">
                  <c:v>0.52909034147579315</c:v>
                </c:pt>
                <c:pt idx="2">
                  <c:v>0.53628639877178774</c:v>
                </c:pt>
                <c:pt idx="3">
                  <c:v>0.54231956924613456</c:v>
                </c:pt>
                <c:pt idx="4">
                  <c:v>0.51997149519638119</c:v>
                </c:pt>
                <c:pt idx="5">
                  <c:v>0.50569698436653798</c:v>
                </c:pt>
                <c:pt idx="6">
                  <c:v>0.48331877557805297</c:v>
                </c:pt>
                <c:pt idx="7">
                  <c:v>0.45549946330731411</c:v>
                </c:pt>
                <c:pt idx="8">
                  <c:v>0.45787054404407834</c:v>
                </c:pt>
                <c:pt idx="9">
                  <c:v>0.46607641123890831</c:v>
                </c:pt>
                <c:pt idx="10">
                  <c:v>0.47355092377694508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F-4041-BC02-D1E739B0A1D2}"/>
            </c:ext>
          </c:extLst>
        </c:ser>
        <c:ser>
          <c:idx val="1"/>
          <c:order val="1"/>
          <c:tx>
            <c:strRef>
              <c:f>'19'!$H$7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'19'!$J$4:$T$4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'19'!$J$7:$T$7</c:f>
              <c:numCache>
                <c:formatCode>0%</c:formatCode>
                <c:ptCount val="11"/>
                <c:pt idx="0">
                  <c:v>0.50913930673712948</c:v>
                </c:pt>
                <c:pt idx="1">
                  <c:v>0.50204471926319072</c:v>
                </c:pt>
                <c:pt idx="2">
                  <c:v>0.49506630326569523</c:v>
                </c:pt>
                <c:pt idx="3">
                  <c:v>0.49321050133165933</c:v>
                </c:pt>
                <c:pt idx="4">
                  <c:v>0.47813025902178391</c:v>
                </c:pt>
                <c:pt idx="5">
                  <c:v>0.4499399091182702</c:v>
                </c:pt>
                <c:pt idx="6">
                  <c:v>0.45020251033971381</c:v>
                </c:pt>
                <c:pt idx="7">
                  <c:v>0.41694222928706143</c:v>
                </c:pt>
                <c:pt idx="8">
                  <c:v>0.44254589840376696</c:v>
                </c:pt>
                <c:pt idx="9">
                  <c:v>0.48866211228399559</c:v>
                </c:pt>
                <c:pt idx="10">
                  <c:v>0.51870675702618685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F-4041-BC02-D1E739B0A1D2}"/>
            </c:ext>
          </c:extLst>
        </c:ser>
        <c:ser>
          <c:idx val="2"/>
          <c:order val="2"/>
          <c:tx>
            <c:strRef>
              <c:f>'19'!$H$8</c:f>
              <c:strCache>
                <c:ptCount val="1"/>
                <c:pt idx="0">
                  <c:v>MTPL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'19'!$J$4:$T$4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'19'!$J$8:$T$8</c:f>
              <c:numCache>
                <c:formatCode>0%</c:formatCode>
                <c:ptCount val="11"/>
                <c:pt idx="0">
                  <c:v>0.52663973767642536</c:v>
                </c:pt>
                <c:pt idx="1">
                  <c:v>0.61097649325086123</c:v>
                </c:pt>
                <c:pt idx="2">
                  <c:v>0.62317168422117353</c:v>
                </c:pt>
                <c:pt idx="3">
                  <c:v>0.64172198464517094</c:v>
                </c:pt>
                <c:pt idx="4">
                  <c:v>0.60530583166405516</c:v>
                </c:pt>
                <c:pt idx="5">
                  <c:v>0.55316440918485987</c:v>
                </c:pt>
                <c:pt idx="6">
                  <c:v>0.51403941042163059</c:v>
                </c:pt>
                <c:pt idx="7">
                  <c:v>0.46827698860136152</c:v>
                </c:pt>
                <c:pt idx="8">
                  <c:v>0.49000512386384354</c:v>
                </c:pt>
                <c:pt idx="9">
                  <c:v>0.51445826698935548</c:v>
                </c:pt>
                <c:pt idx="10">
                  <c:v>0.52553390435359149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0F-4041-BC02-D1E739B0A1D2}"/>
            </c:ext>
          </c:extLst>
        </c:ser>
        <c:ser>
          <c:idx val="3"/>
          <c:order val="3"/>
          <c:tx>
            <c:strRef>
              <c:f>'19'!$H$9</c:f>
              <c:strCache>
                <c:ptCount val="1"/>
                <c:pt idx="0">
                  <c:v>Green Card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'19'!$J$4:$T$4</c:f>
              <c:strCache>
                <c:ptCount val="11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</c:strCache>
            </c:strRef>
          </c:cat>
          <c:val>
            <c:numRef>
              <c:f>'19'!$J$9:$T$9</c:f>
              <c:numCache>
                <c:formatCode>0%</c:formatCode>
                <c:ptCount val="11"/>
                <c:pt idx="0">
                  <c:v>0.47481227501799667</c:v>
                </c:pt>
                <c:pt idx="1">
                  <c:v>0.43412043243361997</c:v>
                </c:pt>
                <c:pt idx="2">
                  <c:v>0.36357601310901194</c:v>
                </c:pt>
                <c:pt idx="3">
                  <c:v>0.2887560611872797</c:v>
                </c:pt>
                <c:pt idx="4">
                  <c:v>0.35615333392549126</c:v>
                </c:pt>
                <c:pt idx="5">
                  <c:v>0.37150049260527668</c:v>
                </c:pt>
                <c:pt idx="6">
                  <c:v>0.49215432886576033</c:v>
                </c:pt>
                <c:pt idx="7">
                  <c:v>0.58396423258050534</c:v>
                </c:pt>
                <c:pt idx="8">
                  <c:v>0.62338413785614777</c:v>
                </c:pt>
                <c:pt idx="9">
                  <c:v>0.62213508535716455</c:v>
                </c:pt>
                <c:pt idx="10">
                  <c:v>0.57308754103635717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F-4041-BC02-D1E739B0A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152207"/>
        <c:axId val="444156367"/>
      </c:lineChart>
      <c:catAx>
        <c:axId val="444152207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6367"/>
        <c:crosses val="autoZero"/>
        <c:auto val="1"/>
        <c:lblAlgn val="ctr"/>
        <c:lblOffset val="100"/>
        <c:noMultiLvlLbl val="0"/>
      </c:catAx>
      <c:valAx>
        <c:axId val="444156367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2207"/>
        <c:crosses val="autoZero"/>
        <c:crossBetween val="between"/>
        <c:majorUnit val="0.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93775933609957E-2"/>
          <c:y val="0.88131545953097967"/>
          <c:w val="0.9294605809128631"/>
          <c:h val="0.1186845404690203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23255952277909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'20'!$E$10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'20'!$F$9:$T$9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'20'!$F$10:$T$10</c:f>
              <c:numCache>
                <c:formatCode>0.0</c:formatCode>
                <c:ptCount val="15"/>
                <c:pt idx="0">
                  <c:v>1.18</c:v>
                </c:pt>
                <c:pt idx="1">
                  <c:v>1.24</c:v>
                </c:pt>
                <c:pt idx="2">
                  <c:v>1.72</c:v>
                </c:pt>
                <c:pt idx="3">
                  <c:v>1.77</c:v>
                </c:pt>
                <c:pt idx="4">
                  <c:v>0.08</c:v>
                </c:pt>
                <c:pt idx="5">
                  <c:v>0.87</c:v>
                </c:pt>
                <c:pt idx="6">
                  <c:v>1.28556369815</c:v>
                </c:pt>
                <c:pt idx="7">
                  <c:v>1.0585260531899998</c:v>
                </c:pt>
                <c:pt idx="8">
                  <c:v>0.86103292665000009</c:v>
                </c:pt>
                <c:pt idx="9">
                  <c:v>1.7808971252599999</c:v>
                </c:pt>
                <c:pt idx="10">
                  <c:v>3.1352554921400011</c:v>
                </c:pt>
                <c:pt idx="11">
                  <c:v>3.0092985131799996</c:v>
                </c:pt>
                <c:pt idx="12">
                  <c:v>0.5052946157</c:v>
                </c:pt>
                <c:pt idx="13">
                  <c:v>1.1709360628400001</c:v>
                </c:pt>
                <c:pt idx="14">
                  <c:v>1.7565962851899999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3-4709-915F-0C135828F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'20'!$E$11</c:f>
              <c:strCache>
                <c:ptCount val="1"/>
                <c:pt idx="0">
                  <c:v>Loss ratio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4E3-4709-915F-0C135828F3C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4E3-4709-915F-0C135828F3C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4E3-4709-915F-0C135828F3C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4E3-4709-915F-0C135828F3CB}"/>
              </c:ext>
            </c:extLst>
          </c:dPt>
          <c:cat>
            <c:strRef>
              <c:f>'20'!$F$9:$T$9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'20'!$F$11:$T$11</c:f>
              <c:numCache>
                <c:formatCode>0.0%</c:formatCode>
                <c:ptCount val="15"/>
                <c:pt idx="0">
                  <c:v>0.33050000000000002</c:v>
                </c:pt>
                <c:pt idx="1">
                  <c:v>0.34039999999999998</c:v>
                </c:pt>
                <c:pt idx="2">
                  <c:v>0.37140000000000001</c:v>
                </c:pt>
                <c:pt idx="3">
                  <c:v>0.42620000000000002</c:v>
                </c:pt>
                <c:pt idx="4">
                  <c:v>0.42949999999999999</c:v>
                </c:pt>
                <c:pt idx="5">
                  <c:v>0.44650000000000001</c:v>
                </c:pt>
                <c:pt idx="6">
                  <c:v>0.43909649326029049</c:v>
                </c:pt>
                <c:pt idx="7">
                  <c:v>0.38517498926360649</c:v>
                </c:pt>
                <c:pt idx="8">
                  <c:v>0.39287876388560677</c:v>
                </c:pt>
                <c:pt idx="9">
                  <c:v>0.41276313235329293</c:v>
                </c:pt>
                <c:pt idx="10">
                  <c:v>0.43631404642247218</c:v>
                </c:pt>
                <c:pt idx="11">
                  <c:v>0.42302912754677452</c:v>
                </c:pt>
                <c:pt idx="12">
                  <c:v>0.42911997878948932</c:v>
                </c:pt>
                <c:pt idx="13">
                  <c:v>0.41418007185447397</c:v>
                </c:pt>
                <c:pt idx="14">
                  <c:v>0.40638312492915868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4E3-4709-915F-0C135828F3CB}"/>
            </c:ext>
          </c:extLst>
        </c:ser>
        <c:ser>
          <c:idx val="3"/>
          <c:order val="2"/>
          <c:tx>
            <c:strRef>
              <c:f>'20'!$E$12</c:f>
              <c:strCache>
                <c:ptCount val="1"/>
                <c:pt idx="0">
                  <c:v>Combined ratio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4E3-4709-915F-0C135828F3C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4E3-4709-915F-0C135828F3C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4E3-4709-915F-0C135828F3C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4E3-4709-915F-0C135828F3CB}"/>
              </c:ext>
            </c:extLst>
          </c:dPt>
          <c:cat>
            <c:strRef>
              <c:f>'20'!$F$9:$T$9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'20'!$F$12:$T$12</c:f>
              <c:numCache>
                <c:formatCode>0.0%</c:formatCode>
                <c:ptCount val="15"/>
                <c:pt idx="0">
                  <c:v>0.75339999999999996</c:v>
                </c:pt>
                <c:pt idx="1">
                  <c:v>0.7944</c:v>
                </c:pt>
                <c:pt idx="2">
                  <c:v>0.84460000000000002</c:v>
                </c:pt>
                <c:pt idx="3">
                  <c:v>0.88629999999999998</c:v>
                </c:pt>
                <c:pt idx="4">
                  <c:v>0.90429999999999999</c:v>
                </c:pt>
                <c:pt idx="5">
                  <c:v>0.8982</c:v>
                </c:pt>
                <c:pt idx="6">
                  <c:v>0.89177015016688421</c:v>
                </c:pt>
                <c:pt idx="7">
                  <c:v>0.84614093263867396</c:v>
                </c:pt>
                <c:pt idx="8">
                  <c:v>0.85372253941032017</c:v>
                </c:pt>
                <c:pt idx="9">
                  <c:v>0.88661720933541788</c:v>
                </c:pt>
                <c:pt idx="10">
                  <c:v>0.91703589124240048</c:v>
                </c:pt>
                <c:pt idx="11">
                  <c:v>0.92986516374560813</c:v>
                </c:pt>
                <c:pt idx="12">
                  <c:v>0.94554416238362538</c:v>
                </c:pt>
                <c:pt idx="13">
                  <c:v>0.93640955104631485</c:v>
                </c:pt>
                <c:pt idx="14">
                  <c:v>0.92398276678791014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4E3-4709-915F-0C135828F3CB}"/>
            </c:ext>
          </c:extLst>
        </c:ser>
        <c:ser>
          <c:idx val="4"/>
          <c:order val="3"/>
          <c:tx>
            <c:strRef>
              <c:f>'20'!$E$13</c:f>
              <c:strCache>
                <c:ptCount val="1"/>
                <c:pt idx="0">
                  <c:v>Operating ratio (п. ш.)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54E3-4709-915F-0C135828F3C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54E3-4709-915F-0C135828F3C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54E3-4709-915F-0C135828F3C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54E3-4709-915F-0C135828F3CB}"/>
              </c:ext>
            </c:extLst>
          </c:dPt>
          <c:cat>
            <c:strRef>
              <c:f>'20'!$F$9:$T$9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'20'!$F$13:$T$13</c:f>
              <c:numCache>
                <c:formatCode>0.0%</c:formatCode>
                <c:ptCount val="15"/>
                <c:pt idx="0">
                  <c:v>0.71250000000000002</c:v>
                </c:pt>
                <c:pt idx="1">
                  <c:v>0.75080000000000002</c:v>
                </c:pt>
                <c:pt idx="2">
                  <c:v>0.79990000000000006</c:v>
                </c:pt>
                <c:pt idx="3">
                  <c:v>0.84360000000000002</c:v>
                </c:pt>
                <c:pt idx="4">
                  <c:v>0.86929999999999996</c:v>
                </c:pt>
                <c:pt idx="5">
                  <c:v>0.86450000000000005</c:v>
                </c:pt>
                <c:pt idx="6">
                  <c:v>0.86021805444422161</c:v>
                </c:pt>
                <c:pt idx="7">
                  <c:v>0.80994437600260893</c:v>
                </c:pt>
                <c:pt idx="8">
                  <c:v>0.81249575908889005</c:v>
                </c:pt>
                <c:pt idx="9">
                  <c:v>0.84195866774495232</c:v>
                </c:pt>
                <c:pt idx="10">
                  <c:v>0.86304038223637292</c:v>
                </c:pt>
                <c:pt idx="11">
                  <c:v>0.87267780038643061</c:v>
                </c:pt>
                <c:pt idx="12">
                  <c:v>0.87879622067329199</c:v>
                </c:pt>
                <c:pt idx="13">
                  <c:v>0.86413976738238807</c:v>
                </c:pt>
                <c:pt idx="14">
                  <c:v>0.85003375427978489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4E3-4709-915F-0C135828F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6015241274695977"/>
          <c:w val="1"/>
          <c:h val="0.23976086904846794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'2'!$H$11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'2'!$J$11:$P$11</c:f>
              <c:numCache>
                <c:formatCode>General</c:formatCode>
                <c:ptCount val="7"/>
                <c:pt idx="0" formatCode="0">
                  <c:v>75</c:v>
                </c:pt>
                <c:pt idx="1">
                  <c:v>73</c:v>
                </c:pt>
                <c:pt idx="2">
                  <c:v>71</c:v>
                </c:pt>
                <c:pt idx="3">
                  <c:v>67</c:v>
                </c:pt>
                <c:pt idx="4">
                  <c:v>65</c:v>
                </c:pt>
                <c:pt idx="5">
                  <c:v>65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90C-93F7-E1668311B333}"/>
            </c:ext>
          </c:extLst>
        </c:ser>
        <c:ser>
          <c:idx val="5"/>
          <c:order val="1"/>
          <c:tx>
            <c:strRef>
              <c:f>'2'!$H$15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'2'!$J$15:$P$15</c:f>
              <c:numCache>
                <c:formatCode>General</c:formatCode>
                <c:ptCount val="7"/>
                <c:pt idx="0" formatCode="#,##0">
                  <c:v>337</c:v>
                </c:pt>
                <c:pt idx="1">
                  <c:v>322</c:v>
                </c:pt>
                <c:pt idx="2">
                  <c:v>278</c:v>
                </c:pt>
                <c:pt idx="3">
                  <c:v>162</c:v>
                </c:pt>
                <c:pt idx="4">
                  <c:v>157</c:v>
                </c:pt>
                <c:pt idx="5">
                  <c:v>151</c:v>
                </c:pt>
                <c:pt idx="6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D-490C-93F7-E1668311B333}"/>
            </c:ext>
          </c:extLst>
        </c:ser>
        <c:ser>
          <c:idx val="1"/>
          <c:order val="2"/>
          <c:tx>
            <c:strRef>
              <c:f>'2'!$H$12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'2'!$J$12:$P$12</c:f>
              <c:numCache>
                <c:formatCode>General</c:formatCode>
                <c:ptCount val="7"/>
                <c:pt idx="0" formatCode="#,##0">
                  <c:v>233</c:v>
                </c:pt>
                <c:pt idx="1">
                  <c:v>210</c:v>
                </c:pt>
                <c:pt idx="2">
                  <c:v>155</c:v>
                </c:pt>
                <c:pt idx="3">
                  <c:v>128</c:v>
                </c:pt>
                <c:pt idx="4">
                  <c:v>122</c:v>
                </c:pt>
                <c:pt idx="5">
                  <c:v>115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D-490C-93F7-E1668311B333}"/>
            </c:ext>
          </c:extLst>
        </c:ser>
        <c:ser>
          <c:idx val="3"/>
          <c:order val="3"/>
          <c:tx>
            <c:strRef>
              <c:f>'2'!$H$13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'2'!$J$13:$P$13</c:f>
              <c:numCache>
                <c:formatCode>General</c:formatCode>
                <c:ptCount val="7"/>
                <c:pt idx="0" formatCode="#,##0">
                  <c:v>986</c:v>
                </c:pt>
                <c:pt idx="1">
                  <c:v>960</c:v>
                </c:pt>
                <c:pt idx="2">
                  <c:v>922</c:v>
                </c:pt>
                <c:pt idx="3">
                  <c:v>760</c:v>
                </c:pt>
                <c:pt idx="4">
                  <c:v>682</c:v>
                </c:pt>
                <c:pt idx="5">
                  <c:v>629</c:v>
                </c:pt>
                <c:pt idx="6">
                  <c:v>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D-490C-93F7-E1668311B333}"/>
            </c:ext>
          </c:extLst>
        </c:ser>
        <c:ser>
          <c:idx val="6"/>
          <c:order val="4"/>
          <c:tx>
            <c:strRef>
              <c:f>'2'!$H$16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'2'!$J$16:$P$16</c:f>
              <c:numCache>
                <c:formatCode>General</c:formatCode>
                <c:ptCount val="7"/>
                <c:pt idx="0" formatCode="#,##0">
                  <c:v>324</c:v>
                </c:pt>
                <c:pt idx="1">
                  <c:v>302</c:v>
                </c:pt>
                <c:pt idx="2">
                  <c:v>261</c:v>
                </c:pt>
                <c:pt idx="3">
                  <c:v>183</c:v>
                </c:pt>
                <c:pt idx="4">
                  <c:v>171</c:v>
                </c:pt>
                <c:pt idx="5">
                  <c:v>164</c:v>
                </c:pt>
                <c:pt idx="6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D-490C-93F7-E1668311B333}"/>
            </c:ext>
          </c:extLst>
        </c:ser>
        <c:ser>
          <c:idx val="4"/>
          <c:order val="5"/>
          <c:tx>
            <c:strRef>
              <c:f>'2'!$H$14</c:f>
              <c:strCache>
                <c:ptCount val="1"/>
                <c:pt idx="0">
                  <c:v>LE-lessors*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'2'!$J$14:$P$14</c:f>
              <c:numCache>
                <c:formatCode>General</c:formatCode>
                <c:ptCount val="7"/>
                <c:pt idx="0" formatCode="#,##0">
                  <c:v>157</c:v>
                </c:pt>
                <c:pt idx="1">
                  <c:v>146</c:v>
                </c:pt>
                <c:pt idx="2">
                  <c:v>137</c:v>
                </c:pt>
                <c:pt idx="3">
                  <c:v>98</c:v>
                </c:pt>
                <c:pt idx="4">
                  <c:v>89</c:v>
                </c:pt>
                <c:pt idx="5">
                  <c:v>82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D-490C-93F7-E1668311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23255952277909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'20'!$D$10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'20'!$F$8:$T$8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'20'!$F$10:$T$10</c:f>
              <c:numCache>
                <c:formatCode>0.0</c:formatCode>
                <c:ptCount val="15"/>
                <c:pt idx="0">
                  <c:v>1.18</c:v>
                </c:pt>
                <c:pt idx="1">
                  <c:v>1.24</c:v>
                </c:pt>
                <c:pt idx="2">
                  <c:v>1.72</c:v>
                </c:pt>
                <c:pt idx="3">
                  <c:v>1.77</c:v>
                </c:pt>
                <c:pt idx="4">
                  <c:v>0.08</c:v>
                </c:pt>
                <c:pt idx="5">
                  <c:v>0.87</c:v>
                </c:pt>
                <c:pt idx="6">
                  <c:v>1.28556369815</c:v>
                </c:pt>
                <c:pt idx="7">
                  <c:v>1.0585260531899998</c:v>
                </c:pt>
                <c:pt idx="8">
                  <c:v>0.86103292665000009</c:v>
                </c:pt>
                <c:pt idx="9">
                  <c:v>1.7808971252599999</c:v>
                </c:pt>
                <c:pt idx="10">
                  <c:v>3.1352554921400011</c:v>
                </c:pt>
                <c:pt idx="11">
                  <c:v>3.0092985131799996</c:v>
                </c:pt>
                <c:pt idx="12">
                  <c:v>0.5052946157</c:v>
                </c:pt>
                <c:pt idx="13">
                  <c:v>1.1709360628400001</c:v>
                </c:pt>
                <c:pt idx="14">
                  <c:v>1.7565962851899999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A-498E-B6AB-E78377513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'20'!$D$11</c:f>
              <c:strCache>
                <c:ptCount val="1"/>
                <c:pt idx="0">
                  <c:v>Loss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3DA-498E-B6AB-E7837751314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3DA-498E-B6AB-E7837751314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3DA-498E-B6AB-E7837751314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3DA-498E-B6AB-E7837751314B}"/>
              </c:ext>
            </c:extLst>
          </c:dPt>
          <c:cat>
            <c:strRef>
              <c:f>'20'!$F$9:$T$9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'20'!$F$11:$T$11</c:f>
              <c:numCache>
                <c:formatCode>0.0%</c:formatCode>
                <c:ptCount val="15"/>
                <c:pt idx="0">
                  <c:v>0.33050000000000002</c:v>
                </c:pt>
                <c:pt idx="1">
                  <c:v>0.34039999999999998</c:v>
                </c:pt>
                <c:pt idx="2">
                  <c:v>0.37140000000000001</c:v>
                </c:pt>
                <c:pt idx="3">
                  <c:v>0.42620000000000002</c:v>
                </c:pt>
                <c:pt idx="4">
                  <c:v>0.42949999999999999</c:v>
                </c:pt>
                <c:pt idx="5">
                  <c:v>0.44650000000000001</c:v>
                </c:pt>
                <c:pt idx="6">
                  <c:v>0.43909649326029049</c:v>
                </c:pt>
                <c:pt idx="7">
                  <c:v>0.38517498926360649</c:v>
                </c:pt>
                <c:pt idx="8">
                  <c:v>0.39287876388560677</c:v>
                </c:pt>
                <c:pt idx="9">
                  <c:v>0.41276313235329293</c:v>
                </c:pt>
                <c:pt idx="10">
                  <c:v>0.43631404642247218</c:v>
                </c:pt>
                <c:pt idx="11">
                  <c:v>0.42302912754677452</c:v>
                </c:pt>
                <c:pt idx="12">
                  <c:v>0.42911997878948932</c:v>
                </c:pt>
                <c:pt idx="13">
                  <c:v>0.41418007185447397</c:v>
                </c:pt>
                <c:pt idx="14">
                  <c:v>0.40638312492915868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DA-498E-B6AB-E7837751314B}"/>
            </c:ext>
          </c:extLst>
        </c:ser>
        <c:ser>
          <c:idx val="3"/>
          <c:order val="2"/>
          <c:tx>
            <c:strRef>
              <c:f>'20'!$D$12</c:f>
              <c:strCache>
                <c:ptCount val="1"/>
                <c:pt idx="0">
                  <c:v>Combined ratio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3DA-498E-B6AB-E7837751314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3DA-498E-B6AB-E7837751314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13DA-498E-B6AB-E7837751314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13DA-498E-B6AB-E7837751314B}"/>
              </c:ext>
            </c:extLst>
          </c:dPt>
          <c:cat>
            <c:strRef>
              <c:f>'20'!$F$9:$T$9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'20'!$F$12:$T$12</c:f>
              <c:numCache>
                <c:formatCode>0.0%</c:formatCode>
                <c:ptCount val="15"/>
                <c:pt idx="0">
                  <c:v>0.75339999999999996</c:v>
                </c:pt>
                <c:pt idx="1">
                  <c:v>0.7944</c:v>
                </c:pt>
                <c:pt idx="2">
                  <c:v>0.84460000000000002</c:v>
                </c:pt>
                <c:pt idx="3">
                  <c:v>0.88629999999999998</c:v>
                </c:pt>
                <c:pt idx="4">
                  <c:v>0.90429999999999999</c:v>
                </c:pt>
                <c:pt idx="5">
                  <c:v>0.8982</c:v>
                </c:pt>
                <c:pt idx="6">
                  <c:v>0.89177015016688421</c:v>
                </c:pt>
                <c:pt idx="7">
                  <c:v>0.84614093263867396</c:v>
                </c:pt>
                <c:pt idx="8">
                  <c:v>0.85372253941032017</c:v>
                </c:pt>
                <c:pt idx="9">
                  <c:v>0.88661720933541788</c:v>
                </c:pt>
                <c:pt idx="10">
                  <c:v>0.91703589124240048</c:v>
                </c:pt>
                <c:pt idx="11">
                  <c:v>0.92986516374560813</c:v>
                </c:pt>
                <c:pt idx="12">
                  <c:v>0.94554416238362538</c:v>
                </c:pt>
                <c:pt idx="13">
                  <c:v>0.93640955104631485</c:v>
                </c:pt>
                <c:pt idx="14">
                  <c:v>0.92398276678791014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3DA-498E-B6AB-E7837751314B}"/>
            </c:ext>
          </c:extLst>
        </c:ser>
        <c:ser>
          <c:idx val="4"/>
          <c:order val="3"/>
          <c:tx>
            <c:strRef>
              <c:f>'20'!$D$13</c:f>
              <c:strCache>
                <c:ptCount val="1"/>
                <c:pt idx="0">
                  <c:v>Operating ratio (r.h.s.)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13DA-498E-B6AB-E7837751314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13DA-498E-B6AB-E7837751314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13DA-498E-B6AB-E7837751314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13DA-498E-B6AB-E7837751314B}"/>
              </c:ext>
            </c:extLst>
          </c:dPt>
          <c:cat>
            <c:strRef>
              <c:f>'20'!$F$9:$T$9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'20'!$F$13:$T$13</c:f>
              <c:numCache>
                <c:formatCode>0.0%</c:formatCode>
                <c:ptCount val="15"/>
                <c:pt idx="0">
                  <c:v>0.71250000000000002</c:v>
                </c:pt>
                <c:pt idx="1">
                  <c:v>0.75080000000000002</c:v>
                </c:pt>
                <c:pt idx="2">
                  <c:v>0.79990000000000006</c:v>
                </c:pt>
                <c:pt idx="3">
                  <c:v>0.84360000000000002</c:v>
                </c:pt>
                <c:pt idx="4">
                  <c:v>0.86929999999999996</c:v>
                </c:pt>
                <c:pt idx="5">
                  <c:v>0.86450000000000005</c:v>
                </c:pt>
                <c:pt idx="6">
                  <c:v>0.86021805444422161</c:v>
                </c:pt>
                <c:pt idx="7">
                  <c:v>0.80994437600260893</c:v>
                </c:pt>
                <c:pt idx="8">
                  <c:v>0.81249575908889005</c:v>
                </c:pt>
                <c:pt idx="9">
                  <c:v>0.84195866774495232</c:v>
                </c:pt>
                <c:pt idx="10">
                  <c:v>0.86304038223637292</c:v>
                </c:pt>
                <c:pt idx="11">
                  <c:v>0.87267780038643061</c:v>
                </c:pt>
                <c:pt idx="12">
                  <c:v>0.87879622067329199</c:v>
                </c:pt>
                <c:pt idx="13">
                  <c:v>0.86413976738238807</c:v>
                </c:pt>
                <c:pt idx="14">
                  <c:v>0.85003375427978489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3DA-498E-B6AB-E78377513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6015241274695977"/>
          <c:w val="1"/>
          <c:h val="0.23976086904846794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726805954807355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'21'!$F$9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'21'!$G$8:$U$8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'21'!$G$9:$U$9</c:f>
              <c:numCache>
                <c:formatCode>0.0</c:formatCode>
                <c:ptCount val="15"/>
                <c:pt idx="0">
                  <c:v>1.18</c:v>
                </c:pt>
                <c:pt idx="1">
                  <c:v>1.24</c:v>
                </c:pt>
                <c:pt idx="2">
                  <c:v>1.72</c:v>
                </c:pt>
                <c:pt idx="3">
                  <c:v>1.77</c:v>
                </c:pt>
                <c:pt idx="4">
                  <c:v>7.0000000000000007E-2</c:v>
                </c:pt>
                <c:pt idx="5">
                  <c:v>0.86</c:v>
                </c:pt>
                <c:pt idx="6">
                  <c:v>1.63</c:v>
                </c:pt>
                <c:pt idx="7">
                  <c:v>1.0585260531899998</c:v>
                </c:pt>
                <c:pt idx="8">
                  <c:v>0.8610329266500002</c:v>
                </c:pt>
                <c:pt idx="9">
                  <c:v>1.7808971252599999</c:v>
                </c:pt>
                <c:pt idx="10">
                  <c:v>3.1352554921400002</c:v>
                </c:pt>
                <c:pt idx="11">
                  <c:v>3.0092985131799987</c:v>
                </c:pt>
                <c:pt idx="12">
                  <c:v>0.5052946157</c:v>
                </c:pt>
                <c:pt idx="13">
                  <c:v>1.1709360628400001</c:v>
                </c:pt>
                <c:pt idx="14">
                  <c:v>1.7565962851899999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15C-B7E9-3558ED7FB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'21'!$F$10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D80-415C-B7E9-3558ED7FBC8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80-415C-B7E9-3558ED7FBC8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D80-415C-B7E9-3558ED7FBC8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D80-415C-B7E9-3558ED7FBC81}"/>
              </c:ext>
            </c:extLst>
          </c:dPt>
          <c:cat>
            <c:strRef>
              <c:f>'21'!$G$8:$U$8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'21'!$G$10:$U$10</c:f>
              <c:numCache>
                <c:formatCode>0.0%</c:formatCode>
                <c:ptCount val="15"/>
                <c:pt idx="0">
                  <c:v>2.3699999999999999E-2</c:v>
                </c:pt>
                <c:pt idx="1">
                  <c:v>2.5499999999999998E-2</c:v>
                </c:pt>
                <c:pt idx="2">
                  <c:v>3.6700000000000003E-2</c:v>
                </c:pt>
                <c:pt idx="3">
                  <c:v>3.7699999999999997E-2</c:v>
                </c:pt>
                <c:pt idx="4">
                  <c:v>1E-3</c:v>
                </c:pt>
                <c:pt idx="5">
                  <c:v>1.77E-2</c:v>
                </c:pt>
                <c:pt idx="6">
                  <c:v>2.6466820787106979E-2</c:v>
                </c:pt>
                <c:pt idx="7">
                  <c:v>2.185504162952193E-2</c:v>
                </c:pt>
                <c:pt idx="8">
                  <c:v>1.833792240408183E-2</c:v>
                </c:pt>
                <c:pt idx="9">
                  <c:v>3.7906561034289958E-2</c:v>
                </c:pt>
                <c:pt idx="10">
                  <c:v>6.5736111983963827E-2</c:v>
                </c:pt>
                <c:pt idx="11">
                  <c:v>6.2255343541365388E-2</c:v>
                </c:pt>
                <c:pt idx="12">
                  <c:v>1.02289345910174E-2</c:v>
                </c:pt>
                <c:pt idx="13">
                  <c:v>2.3832620616249509E-2</c:v>
                </c:pt>
                <c:pt idx="14">
                  <c:v>3.5679519068977747E-2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D80-415C-B7E9-3558ED7FBC81}"/>
            </c:ext>
          </c:extLst>
        </c:ser>
        <c:ser>
          <c:idx val="3"/>
          <c:order val="2"/>
          <c:tx>
            <c:strRef>
              <c:f>'21'!$F$11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80-415C-B7E9-3558ED7FBC8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80-415C-B7E9-3558ED7FBC8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80-415C-B7E9-3558ED7FBC8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80-415C-B7E9-3558ED7FBC81}"/>
              </c:ext>
            </c:extLst>
          </c:dPt>
          <c:cat>
            <c:strRef>
              <c:f>'21'!$G$8:$U$8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'21'!$G$11:$U$11</c:f>
              <c:numCache>
                <c:formatCode>0.0%</c:formatCode>
                <c:ptCount val="15"/>
                <c:pt idx="0">
                  <c:v>4.9799999999999997E-2</c:v>
                </c:pt>
                <c:pt idx="1">
                  <c:v>5.4199999999999998E-2</c:v>
                </c:pt>
                <c:pt idx="2">
                  <c:v>7.8600000000000003E-2</c:v>
                </c:pt>
                <c:pt idx="3">
                  <c:v>8.1299999999999997E-2</c:v>
                </c:pt>
                <c:pt idx="4">
                  <c:v>2.2000000000000001E-3</c:v>
                </c:pt>
                <c:pt idx="5">
                  <c:v>3.9300000000000002E-2</c:v>
                </c:pt>
                <c:pt idx="6">
                  <c:v>5.8959933238224772E-2</c:v>
                </c:pt>
                <c:pt idx="7">
                  <c:v>4.8974494299246413E-2</c:v>
                </c:pt>
                <c:pt idx="8">
                  <c:v>4.2147439589360881E-2</c:v>
                </c:pt>
                <c:pt idx="9">
                  <c:v>8.6012460813365305E-2</c:v>
                </c:pt>
                <c:pt idx="10">
                  <c:v>0.14873481565383229</c:v>
                </c:pt>
                <c:pt idx="11">
                  <c:v>0.14232633419214361</c:v>
                </c:pt>
                <c:pt idx="12">
                  <c:v>2.5191950122158829E-2</c:v>
                </c:pt>
                <c:pt idx="13">
                  <c:v>5.9562615409112507E-2</c:v>
                </c:pt>
                <c:pt idx="14">
                  <c:v>9.0829657152621215E-2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D80-415C-B7E9-3558ED7FB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946182676908789"/>
          <c:w val="1"/>
          <c:h val="0.135205484858944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726805954807355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'21'!$E$9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'21'!$G$7:$U$7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'21'!$G$9:$U$9</c:f>
              <c:numCache>
                <c:formatCode>0.0</c:formatCode>
                <c:ptCount val="15"/>
                <c:pt idx="0">
                  <c:v>1.18</c:v>
                </c:pt>
                <c:pt idx="1">
                  <c:v>1.24</c:v>
                </c:pt>
                <c:pt idx="2">
                  <c:v>1.72</c:v>
                </c:pt>
                <c:pt idx="3">
                  <c:v>1.77</c:v>
                </c:pt>
                <c:pt idx="4">
                  <c:v>7.0000000000000007E-2</c:v>
                </c:pt>
                <c:pt idx="5">
                  <c:v>0.86</c:v>
                </c:pt>
                <c:pt idx="6">
                  <c:v>1.63</c:v>
                </c:pt>
                <c:pt idx="7">
                  <c:v>1.0585260531899998</c:v>
                </c:pt>
                <c:pt idx="8">
                  <c:v>0.8610329266500002</c:v>
                </c:pt>
                <c:pt idx="9">
                  <c:v>1.7808971252599999</c:v>
                </c:pt>
                <c:pt idx="10">
                  <c:v>3.1352554921400002</c:v>
                </c:pt>
                <c:pt idx="11">
                  <c:v>3.0092985131799987</c:v>
                </c:pt>
                <c:pt idx="12">
                  <c:v>0.5052946157</c:v>
                </c:pt>
                <c:pt idx="13">
                  <c:v>1.1709360628400001</c:v>
                </c:pt>
                <c:pt idx="14">
                  <c:v>1.7565962851899999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5-40D9-81C9-81CAD09A8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'21'!$E$10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E5-40D9-81C9-81CAD09A890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2E5-40D9-81C9-81CAD09A890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2E5-40D9-81C9-81CAD09A890A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2E5-40D9-81C9-81CAD09A890A}"/>
              </c:ext>
            </c:extLst>
          </c:dPt>
          <c:cat>
            <c:strRef>
              <c:f>'21'!$G$7:$U$7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'21'!$G$10:$U$10</c:f>
              <c:numCache>
                <c:formatCode>0.0%</c:formatCode>
                <c:ptCount val="15"/>
                <c:pt idx="0">
                  <c:v>2.3699999999999999E-2</c:v>
                </c:pt>
                <c:pt idx="1">
                  <c:v>2.5499999999999998E-2</c:v>
                </c:pt>
                <c:pt idx="2">
                  <c:v>3.6700000000000003E-2</c:v>
                </c:pt>
                <c:pt idx="3">
                  <c:v>3.7699999999999997E-2</c:v>
                </c:pt>
                <c:pt idx="4">
                  <c:v>1E-3</c:v>
                </c:pt>
                <c:pt idx="5">
                  <c:v>1.77E-2</c:v>
                </c:pt>
                <c:pt idx="6">
                  <c:v>2.6466820787106979E-2</c:v>
                </c:pt>
                <c:pt idx="7">
                  <c:v>2.185504162952193E-2</c:v>
                </c:pt>
                <c:pt idx="8">
                  <c:v>1.833792240408183E-2</c:v>
                </c:pt>
                <c:pt idx="9">
                  <c:v>3.7906561034289958E-2</c:v>
                </c:pt>
                <c:pt idx="10">
                  <c:v>6.5736111983963827E-2</c:v>
                </c:pt>
                <c:pt idx="11">
                  <c:v>6.2255343541365388E-2</c:v>
                </c:pt>
                <c:pt idx="12">
                  <c:v>1.02289345910174E-2</c:v>
                </c:pt>
                <c:pt idx="13">
                  <c:v>2.3832620616249509E-2</c:v>
                </c:pt>
                <c:pt idx="14">
                  <c:v>3.5679519068977747E-2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2E5-40D9-81C9-81CAD09A890A}"/>
            </c:ext>
          </c:extLst>
        </c:ser>
        <c:ser>
          <c:idx val="3"/>
          <c:order val="2"/>
          <c:tx>
            <c:strRef>
              <c:f>'21'!$E$11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2E5-40D9-81C9-81CAD09A890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2E5-40D9-81C9-81CAD09A890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2E5-40D9-81C9-81CAD09A890A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E2E5-40D9-81C9-81CAD09A890A}"/>
              </c:ext>
            </c:extLst>
          </c:dPt>
          <c:cat>
            <c:strRef>
              <c:f>'21'!$G$7:$U$7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'21'!$G$11:$U$11</c:f>
              <c:numCache>
                <c:formatCode>0.0%</c:formatCode>
                <c:ptCount val="15"/>
                <c:pt idx="0">
                  <c:v>4.9799999999999997E-2</c:v>
                </c:pt>
                <c:pt idx="1">
                  <c:v>5.4199999999999998E-2</c:v>
                </c:pt>
                <c:pt idx="2">
                  <c:v>7.8600000000000003E-2</c:v>
                </c:pt>
                <c:pt idx="3">
                  <c:v>8.1299999999999997E-2</c:v>
                </c:pt>
                <c:pt idx="4">
                  <c:v>2.2000000000000001E-3</c:v>
                </c:pt>
                <c:pt idx="5">
                  <c:v>3.9300000000000002E-2</c:v>
                </c:pt>
                <c:pt idx="6">
                  <c:v>5.8959933238224772E-2</c:v>
                </c:pt>
                <c:pt idx="7">
                  <c:v>4.8974494299246413E-2</c:v>
                </c:pt>
                <c:pt idx="8">
                  <c:v>4.2147439589360881E-2</c:v>
                </c:pt>
                <c:pt idx="9">
                  <c:v>8.6012460813365305E-2</c:v>
                </c:pt>
                <c:pt idx="10">
                  <c:v>0.14873481565383229</c:v>
                </c:pt>
                <c:pt idx="11">
                  <c:v>0.14232633419214361</c:v>
                </c:pt>
                <c:pt idx="12">
                  <c:v>2.5191950122158829E-2</c:v>
                </c:pt>
                <c:pt idx="13">
                  <c:v>5.9562615409112507E-2</c:v>
                </c:pt>
                <c:pt idx="14">
                  <c:v>9.0829657152621215E-2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2E5-40D9-81C9-81CAD09A8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946182676908789"/>
          <c:w val="1"/>
          <c:h val="0.135205484858944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11811023622048"/>
          <c:y val="5.4192329184029893E-2"/>
          <c:w val="0.79837335958005251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'22'!$G$12</c:f>
              <c:strCache>
                <c:ptCount val="1"/>
                <c:pt idx="0">
                  <c:v>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'22'!$H$10:$AD$11</c:f>
              <c:multiLvlStrCache>
                <c:ptCount val="23"/>
                <c:lvl>
                  <c:pt idx="3">
                    <c:v>IV.21</c:v>
                  </c:pt>
                  <c:pt idx="7">
                    <c:v>IV.22</c:v>
                  </c:pt>
                  <c:pt idx="10">
                    <c:v>IIІ.23</c:v>
                  </c:pt>
                  <c:pt idx="15">
                    <c:v>IV.21</c:v>
                  </c:pt>
                  <c:pt idx="19">
                    <c:v>IV.22</c:v>
                  </c:pt>
                  <c:pt idx="22">
                    <c:v>IIІ.23</c:v>
                  </c:pt>
                </c:lvl>
                <c:lvl>
                  <c:pt idx="0">
                    <c:v>Брутто</c:v>
                  </c:pt>
                  <c:pt idx="12">
                    <c:v>Нетто</c:v>
                  </c:pt>
                </c:lvl>
              </c:multiLvlStrCache>
            </c:multiLvlStrRef>
          </c:cat>
          <c:val>
            <c:numRef>
              <c:f>'22'!$H$12:$AD$12</c:f>
              <c:numCache>
                <c:formatCode>0.0%</c:formatCode>
                <c:ptCount val="23"/>
                <c:pt idx="0">
                  <c:v>0.42949999999999999</c:v>
                </c:pt>
                <c:pt idx="1">
                  <c:v>0.44650000000000001</c:v>
                </c:pt>
                <c:pt idx="2">
                  <c:v>0.43909649326029049</c:v>
                </c:pt>
                <c:pt idx="3">
                  <c:v>0.38517498926360649</c:v>
                </c:pt>
                <c:pt idx="4">
                  <c:v>0.39287876388560677</c:v>
                </c:pt>
                <c:pt idx="5">
                  <c:v>0.41276313235329293</c:v>
                </c:pt>
                <c:pt idx="6">
                  <c:v>0.43631404642247218</c:v>
                </c:pt>
                <c:pt idx="7">
                  <c:v>0.42302912754677452</c:v>
                </c:pt>
                <c:pt idx="8">
                  <c:v>0.42911997878948932</c:v>
                </c:pt>
                <c:pt idx="9">
                  <c:v>0.41418007185447397</c:v>
                </c:pt>
                <c:pt idx="10">
                  <c:v>0.40638312492915868</c:v>
                </c:pt>
                <c:pt idx="12">
                  <c:v>0.4000547487963711</c:v>
                </c:pt>
                <c:pt idx="13">
                  <c:v>0.41960840472493399</c:v>
                </c:pt>
                <c:pt idx="14">
                  <c:v>0.41047945723418661</c:v>
                </c:pt>
                <c:pt idx="15">
                  <c:v>0.42322307890241379</c:v>
                </c:pt>
                <c:pt idx="16">
                  <c:v>0.42123236796478558</c:v>
                </c:pt>
                <c:pt idx="17">
                  <c:v>0.40785732962812787</c:v>
                </c:pt>
                <c:pt idx="18">
                  <c:v>0.41094194272109302</c:v>
                </c:pt>
                <c:pt idx="19">
                  <c:v>0.40256523202341532</c:v>
                </c:pt>
                <c:pt idx="20">
                  <c:v>0.40312966121882732</c:v>
                </c:pt>
                <c:pt idx="21">
                  <c:v>0.42480489758591472</c:v>
                </c:pt>
                <c:pt idx="22">
                  <c:v>0.43475885501605688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4D-4423-962F-CAED95393C83}"/>
            </c:ext>
          </c:extLst>
        </c:ser>
        <c:ser>
          <c:idx val="1"/>
          <c:order val="1"/>
          <c:tx>
            <c:strRef>
              <c:f>'22'!$G$13</c:f>
              <c:strCache>
                <c:ptCount val="1"/>
                <c:pt idx="0">
                  <c:v>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'22'!$H$10:$AD$11</c:f>
              <c:multiLvlStrCache>
                <c:ptCount val="23"/>
                <c:lvl>
                  <c:pt idx="3">
                    <c:v>IV.21</c:v>
                  </c:pt>
                  <c:pt idx="7">
                    <c:v>IV.22</c:v>
                  </c:pt>
                  <c:pt idx="10">
                    <c:v>IIІ.23</c:v>
                  </c:pt>
                  <c:pt idx="15">
                    <c:v>IV.21</c:v>
                  </c:pt>
                  <c:pt idx="19">
                    <c:v>IV.22</c:v>
                  </c:pt>
                  <c:pt idx="22">
                    <c:v>IIІ.23</c:v>
                  </c:pt>
                </c:lvl>
                <c:lvl>
                  <c:pt idx="0">
                    <c:v>Брутто</c:v>
                  </c:pt>
                  <c:pt idx="12">
                    <c:v>Нетто</c:v>
                  </c:pt>
                </c:lvl>
              </c:multiLvlStrCache>
            </c:multiLvlStrRef>
          </c:cat>
          <c:val>
            <c:numRef>
              <c:f>'22'!$H$13:$AD$13</c:f>
              <c:numCache>
                <c:formatCode>0.0%</c:formatCode>
                <c:ptCount val="23"/>
                <c:pt idx="0">
                  <c:v>0.90429999999999999</c:v>
                </c:pt>
                <c:pt idx="1">
                  <c:v>0.8982</c:v>
                </c:pt>
                <c:pt idx="2">
                  <c:v>0.89177015016688421</c:v>
                </c:pt>
                <c:pt idx="3">
                  <c:v>0.84614093263867396</c:v>
                </c:pt>
                <c:pt idx="4">
                  <c:v>0.85372253941032017</c:v>
                </c:pt>
                <c:pt idx="5">
                  <c:v>0.88661720933541788</c:v>
                </c:pt>
                <c:pt idx="6">
                  <c:v>0.91703589124240048</c:v>
                </c:pt>
                <c:pt idx="7">
                  <c:v>0.92986516374560813</c:v>
                </c:pt>
                <c:pt idx="8">
                  <c:v>0.94554416238362538</c:v>
                </c:pt>
                <c:pt idx="9">
                  <c:v>0.93640955104631485</c:v>
                </c:pt>
                <c:pt idx="10">
                  <c:v>0.92398276678791014</c:v>
                </c:pt>
                <c:pt idx="12">
                  <c:v>0.98022681091678687</c:v>
                </c:pt>
                <c:pt idx="13">
                  <c:v>1.002263787913495</c:v>
                </c:pt>
                <c:pt idx="14">
                  <c:v>0.99490937286525671</c:v>
                </c:pt>
                <c:pt idx="15">
                  <c:v>0.99427357057105992</c:v>
                </c:pt>
                <c:pt idx="16">
                  <c:v>0.98569587810642822</c:v>
                </c:pt>
                <c:pt idx="17">
                  <c:v>0.98017630777300158</c:v>
                </c:pt>
                <c:pt idx="18">
                  <c:v>0.98180296972379888</c:v>
                </c:pt>
                <c:pt idx="19">
                  <c:v>0.99161981439040625</c:v>
                </c:pt>
                <c:pt idx="20">
                  <c:v>0.99602501885175077</c:v>
                </c:pt>
                <c:pt idx="21">
                  <c:v>1.0202389078754519</c:v>
                </c:pt>
                <c:pt idx="22">
                  <c:v>1.021381194150754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D-4423-962F-CAED95393C83}"/>
            </c:ext>
          </c:extLst>
        </c:ser>
        <c:ser>
          <c:idx val="2"/>
          <c:order val="2"/>
          <c:tx>
            <c:strRef>
              <c:f>'22'!$G$14</c:f>
              <c:strCache>
                <c:ptCount val="1"/>
                <c:pt idx="0">
                  <c:v>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'22'!$H$10:$AD$11</c:f>
              <c:multiLvlStrCache>
                <c:ptCount val="23"/>
                <c:lvl>
                  <c:pt idx="3">
                    <c:v>IV.21</c:v>
                  </c:pt>
                  <c:pt idx="7">
                    <c:v>IV.22</c:v>
                  </c:pt>
                  <c:pt idx="10">
                    <c:v>IIІ.23</c:v>
                  </c:pt>
                  <c:pt idx="15">
                    <c:v>IV.21</c:v>
                  </c:pt>
                  <c:pt idx="19">
                    <c:v>IV.22</c:v>
                  </c:pt>
                  <c:pt idx="22">
                    <c:v>IIІ.23</c:v>
                  </c:pt>
                </c:lvl>
                <c:lvl>
                  <c:pt idx="0">
                    <c:v>Брутто</c:v>
                  </c:pt>
                  <c:pt idx="12">
                    <c:v>Нетто</c:v>
                  </c:pt>
                </c:lvl>
              </c:multiLvlStrCache>
            </c:multiLvlStrRef>
          </c:cat>
          <c:val>
            <c:numRef>
              <c:f>'22'!$H$14:$AD$14</c:f>
              <c:numCache>
                <c:formatCode>0.0%</c:formatCode>
                <c:ptCount val="23"/>
                <c:pt idx="0">
                  <c:v>0.86929999999999996</c:v>
                </c:pt>
                <c:pt idx="1">
                  <c:v>0.86450000000000005</c:v>
                </c:pt>
                <c:pt idx="2">
                  <c:v>0.86021805444422161</c:v>
                </c:pt>
                <c:pt idx="3">
                  <c:v>0.80994437600260893</c:v>
                </c:pt>
                <c:pt idx="4">
                  <c:v>0.81249575908889005</c:v>
                </c:pt>
                <c:pt idx="5">
                  <c:v>0.84195866774495232</c:v>
                </c:pt>
                <c:pt idx="6">
                  <c:v>0.86304038223637292</c:v>
                </c:pt>
                <c:pt idx="7">
                  <c:v>0.87267780038643061</c:v>
                </c:pt>
                <c:pt idx="8">
                  <c:v>0.87879622067329199</c:v>
                </c:pt>
                <c:pt idx="9">
                  <c:v>0.86413976738238807</c:v>
                </c:pt>
                <c:pt idx="10">
                  <c:v>0.85003375427978489</c:v>
                </c:pt>
                <c:pt idx="12">
                  <c:v>0.93632128440288109</c:v>
                </c:pt>
                <c:pt idx="13">
                  <c:v>0.95968633710317497</c:v>
                </c:pt>
                <c:pt idx="14">
                  <c:v>0.95541111346988905</c:v>
                </c:pt>
                <c:pt idx="15">
                  <c:v>0.94943281441368232</c:v>
                </c:pt>
                <c:pt idx="16">
                  <c:v>0.93519934464326793</c:v>
                </c:pt>
                <c:pt idx="17">
                  <c:v>0.92623790747205881</c:v>
                </c:pt>
                <c:pt idx="18">
                  <c:v>0.91768287188164455</c:v>
                </c:pt>
                <c:pt idx="19">
                  <c:v>0.92515556158618317</c:v>
                </c:pt>
                <c:pt idx="20">
                  <c:v>0.91939316072267496</c:v>
                </c:pt>
                <c:pt idx="21">
                  <c:v>0.93783856698247525</c:v>
                </c:pt>
                <c:pt idx="22">
                  <c:v>0.93757096866753087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4D-4423-962F-CAED95393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9084727030543476"/>
          <c:w val="0.93333333333333335"/>
          <c:h val="9.36663528650683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11811023622048"/>
          <c:y val="5.4192329184029893E-2"/>
          <c:w val="0.79837335958005251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'22'!$G$12</c:f>
              <c:strCache>
                <c:ptCount val="1"/>
                <c:pt idx="0">
                  <c:v>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'22'!$H$8:$AD$9</c:f>
              <c:multiLvlStrCache>
                <c:ptCount val="23"/>
                <c:lvl>
                  <c:pt idx="3">
                    <c:v>Q4.21</c:v>
                  </c:pt>
                  <c:pt idx="7">
                    <c:v>Q4.22</c:v>
                  </c:pt>
                  <c:pt idx="10">
                    <c:v>Q3.23</c:v>
                  </c:pt>
                  <c:pt idx="15">
                    <c:v>Q4.21</c:v>
                  </c:pt>
                  <c:pt idx="19">
                    <c:v>Q4.22</c:v>
                  </c:pt>
                  <c:pt idx="22">
                    <c:v>Q3.23</c:v>
                  </c:pt>
                </c:lvl>
                <c:lvl>
                  <c:pt idx="0">
                    <c:v>Gross</c:v>
                  </c:pt>
                  <c:pt idx="12">
                    <c:v>Net</c:v>
                  </c:pt>
                </c:lvl>
              </c:multiLvlStrCache>
            </c:multiLvlStrRef>
          </c:cat>
          <c:val>
            <c:numRef>
              <c:f>'22'!$H$12:$AD$12</c:f>
              <c:numCache>
                <c:formatCode>0.0%</c:formatCode>
                <c:ptCount val="23"/>
                <c:pt idx="0">
                  <c:v>0.42949999999999999</c:v>
                </c:pt>
                <c:pt idx="1">
                  <c:v>0.44650000000000001</c:v>
                </c:pt>
                <c:pt idx="2">
                  <c:v>0.43909649326029049</c:v>
                </c:pt>
                <c:pt idx="3">
                  <c:v>0.38517498926360649</c:v>
                </c:pt>
                <c:pt idx="4">
                  <c:v>0.39287876388560677</c:v>
                </c:pt>
                <c:pt idx="5">
                  <c:v>0.41276313235329293</c:v>
                </c:pt>
                <c:pt idx="6">
                  <c:v>0.43631404642247218</c:v>
                </c:pt>
                <c:pt idx="7">
                  <c:v>0.42302912754677452</c:v>
                </c:pt>
                <c:pt idx="8">
                  <c:v>0.42911997878948932</c:v>
                </c:pt>
                <c:pt idx="9">
                  <c:v>0.41418007185447397</c:v>
                </c:pt>
                <c:pt idx="10">
                  <c:v>0.40638312492915868</c:v>
                </c:pt>
                <c:pt idx="12">
                  <c:v>0.4000547487963711</c:v>
                </c:pt>
                <c:pt idx="13">
                  <c:v>0.41960840472493399</c:v>
                </c:pt>
                <c:pt idx="14">
                  <c:v>0.41047945723418661</c:v>
                </c:pt>
                <c:pt idx="15">
                  <c:v>0.42322307890241379</c:v>
                </c:pt>
                <c:pt idx="16">
                  <c:v>0.42123236796478558</c:v>
                </c:pt>
                <c:pt idx="17">
                  <c:v>0.40785732962812787</c:v>
                </c:pt>
                <c:pt idx="18">
                  <c:v>0.41094194272109302</c:v>
                </c:pt>
                <c:pt idx="19">
                  <c:v>0.40256523202341532</c:v>
                </c:pt>
                <c:pt idx="20">
                  <c:v>0.40312966121882732</c:v>
                </c:pt>
                <c:pt idx="21">
                  <c:v>0.42480489758591472</c:v>
                </c:pt>
                <c:pt idx="22">
                  <c:v>0.43475885501605688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99-4782-9B17-9A0BD2FD8612}"/>
            </c:ext>
          </c:extLst>
        </c:ser>
        <c:ser>
          <c:idx val="1"/>
          <c:order val="1"/>
          <c:tx>
            <c:strRef>
              <c:f>'22'!$G$13</c:f>
              <c:strCache>
                <c:ptCount val="1"/>
                <c:pt idx="0">
                  <c:v>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'22'!$H$8:$AD$9</c:f>
              <c:multiLvlStrCache>
                <c:ptCount val="23"/>
                <c:lvl>
                  <c:pt idx="3">
                    <c:v>Q4.21</c:v>
                  </c:pt>
                  <c:pt idx="7">
                    <c:v>Q4.22</c:v>
                  </c:pt>
                  <c:pt idx="10">
                    <c:v>Q3.23</c:v>
                  </c:pt>
                  <c:pt idx="15">
                    <c:v>Q4.21</c:v>
                  </c:pt>
                  <c:pt idx="19">
                    <c:v>Q4.22</c:v>
                  </c:pt>
                  <c:pt idx="22">
                    <c:v>Q3.23</c:v>
                  </c:pt>
                </c:lvl>
                <c:lvl>
                  <c:pt idx="0">
                    <c:v>Gross</c:v>
                  </c:pt>
                  <c:pt idx="12">
                    <c:v>Net</c:v>
                  </c:pt>
                </c:lvl>
              </c:multiLvlStrCache>
            </c:multiLvlStrRef>
          </c:cat>
          <c:val>
            <c:numRef>
              <c:f>'22'!$H$13:$AD$13</c:f>
              <c:numCache>
                <c:formatCode>0.0%</c:formatCode>
                <c:ptCount val="23"/>
                <c:pt idx="0">
                  <c:v>0.90429999999999999</c:v>
                </c:pt>
                <c:pt idx="1">
                  <c:v>0.8982</c:v>
                </c:pt>
                <c:pt idx="2">
                  <c:v>0.89177015016688421</c:v>
                </c:pt>
                <c:pt idx="3">
                  <c:v>0.84614093263867396</c:v>
                </c:pt>
                <c:pt idx="4">
                  <c:v>0.85372253941032017</c:v>
                </c:pt>
                <c:pt idx="5">
                  <c:v>0.88661720933541788</c:v>
                </c:pt>
                <c:pt idx="6">
                  <c:v>0.91703589124240048</c:v>
                </c:pt>
                <c:pt idx="7">
                  <c:v>0.92986516374560813</c:v>
                </c:pt>
                <c:pt idx="8">
                  <c:v>0.94554416238362538</c:v>
                </c:pt>
                <c:pt idx="9">
                  <c:v>0.93640955104631485</c:v>
                </c:pt>
                <c:pt idx="10">
                  <c:v>0.92398276678791014</c:v>
                </c:pt>
                <c:pt idx="12">
                  <c:v>0.98022681091678687</c:v>
                </c:pt>
                <c:pt idx="13">
                  <c:v>1.002263787913495</c:v>
                </c:pt>
                <c:pt idx="14">
                  <c:v>0.99490937286525671</c:v>
                </c:pt>
                <c:pt idx="15">
                  <c:v>0.99427357057105992</c:v>
                </c:pt>
                <c:pt idx="16">
                  <c:v>0.98569587810642822</c:v>
                </c:pt>
                <c:pt idx="17">
                  <c:v>0.98017630777300158</c:v>
                </c:pt>
                <c:pt idx="18">
                  <c:v>0.98180296972379888</c:v>
                </c:pt>
                <c:pt idx="19">
                  <c:v>0.99161981439040625</c:v>
                </c:pt>
                <c:pt idx="20">
                  <c:v>0.99602501885175077</c:v>
                </c:pt>
                <c:pt idx="21">
                  <c:v>1.0202389078754519</c:v>
                </c:pt>
                <c:pt idx="22">
                  <c:v>1.021381194150754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99-4782-9B17-9A0BD2FD8612}"/>
            </c:ext>
          </c:extLst>
        </c:ser>
        <c:ser>
          <c:idx val="2"/>
          <c:order val="2"/>
          <c:tx>
            <c:strRef>
              <c:f>'22'!$G$14</c:f>
              <c:strCache>
                <c:ptCount val="1"/>
                <c:pt idx="0">
                  <c:v>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'22'!$H$8:$AD$9</c:f>
              <c:multiLvlStrCache>
                <c:ptCount val="23"/>
                <c:lvl>
                  <c:pt idx="3">
                    <c:v>Q4.21</c:v>
                  </c:pt>
                  <c:pt idx="7">
                    <c:v>Q4.22</c:v>
                  </c:pt>
                  <c:pt idx="10">
                    <c:v>Q3.23</c:v>
                  </c:pt>
                  <c:pt idx="15">
                    <c:v>Q4.21</c:v>
                  </c:pt>
                  <c:pt idx="19">
                    <c:v>Q4.22</c:v>
                  </c:pt>
                  <c:pt idx="22">
                    <c:v>Q3.23</c:v>
                  </c:pt>
                </c:lvl>
                <c:lvl>
                  <c:pt idx="0">
                    <c:v>Gross</c:v>
                  </c:pt>
                  <c:pt idx="12">
                    <c:v>Net</c:v>
                  </c:pt>
                </c:lvl>
              </c:multiLvlStrCache>
            </c:multiLvlStrRef>
          </c:cat>
          <c:val>
            <c:numRef>
              <c:f>'22'!$H$14:$AD$14</c:f>
              <c:numCache>
                <c:formatCode>0.0%</c:formatCode>
                <c:ptCount val="23"/>
                <c:pt idx="0">
                  <c:v>0.86929999999999996</c:v>
                </c:pt>
                <c:pt idx="1">
                  <c:v>0.86450000000000005</c:v>
                </c:pt>
                <c:pt idx="2">
                  <c:v>0.86021805444422161</c:v>
                </c:pt>
                <c:pt idx="3">
                  <c:v>0.80994437600260893</c:v>
                </c:pt>
                <c:pt idx="4">
                  <c:v>0.81249575908889005</c:v>
                </c:pt>
                <c:pt idx="5">
                  <c:v>0.84195866774495232</c:v>
                </c:pt>
                <c:pt idx="6">
                  <c:v>0.86304038223637292</c:v>
                </c:pt>
                <c:pt idx="7">
                  <c:v>0.87267780038643061</c:v>
                </c:pt>
                <c:pt idx="8">
                  <c:v>0.87879622067329199</c:v>
                </c:pt>
                <c:pt idx="9">
                  <c:v>0.86413976738238807</c:v>
                </c:pt>
                <c:pt idx="10">
                  <c:v>0.85003375427978489</c:v>
                </c:pt>
                <c:pt idx="12">
                  <c:v>0.93632128440288109</c:v>
                </c:pt>
                <c:pt idx="13">
                  <c:v>0.95968633710317497</c:v>
                </c:pt>
                <c:pt idx="14">
                  <c:v>0.95541111346988905</c:v>
                </c:pt>
                <c:pt idx="15">
                  <c:v>0.94943281441368232</c:v>
                </c:pt>
                <c:pt idx="16">
                  <c:v>0.93519934464326793</c:v>
                </c:pt>
                <c:pt idx="17">
                  <c:v>0.92623790747205881</c:v>
                </c:pt>
                <c:pt idx="18">
                  <c:v>0.91768287188164455</c:v>
                </c:pt>
                <c:pt idx="19">
                  <c:v>0.92515556158618317</c:v>
                </c:pt>
                <c:pt idx="20">
                  <c:v>0.91939316072267496</c:v>
                </c:pt>
                <c:pt idx="21">
                  <c:v>0.93783856698247525</c:v>
                </c:pt>
                <c:pt idx="22">
                  <c:v>0.93757096866753087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99-4782-9B17-9A0BD2FD8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9084727030543476"/>
          <c:w val="0.93333333333333335"/>
          <c:h val="9.36663528650683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181119078049517E-2"/>
          <c:w val="0.84216094357499915"/>
          <c:h val="0.59876589147584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'23'!$H$8:$M$9</c:f>
              <c:multiLvlStrCache>
                <c:ptCount val="6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2021</c:v>
                  </c:pt>
                  <c:pt idx="4">
                    <c:v>9 міс. 2022</c:v>
                  </c:pt>
                  <c:pt idx="5">
                    <c:v>9 міс.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'23'!$H$10:$M$10</c:f>
              <c:numCache>
                <c:formatCode>0%</c:formatCode>
                <c:ptCount val="6"/>
                <c:pt idx="0">
                  <c:v>0.28143712574850299</c:v>
                </c:pt>
                <c:pt idx="1">
                  <c:v>0.16153846153846155</c:v>
                </c:pt>
                <c:pt idx="2">
                  <c:v>0.20175438596491227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B-4CF0-97AA-848DD4031276}"/>
            </c:ext>
          </c:extLst>
        </c:ser>
        <c:ser>
          <c:idx val="1"/>
          <c:order val="1"/>
          <c:tx>
            <c:strRef>
              <c:f>'23'!$G$11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'23'!$H$8:$M$9</c:f>
              <c:multiLvlStrCache>
                <c:ptCount val="6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2021</c:v>
                  </c:pt>
                  <c:pt idx="4">
                    <c:v>9 міс. 2022</c:v>
                  </c:pt>
                  <c:pt idx="5">
                    <c:v>9 міс.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'23'!$H$11:$M$11</c:f>
              <c:numCache>
                <c:formatCode>0%</c:formatCode>
                <c:ptCount val="6"/>
                <c:pt idx="0">
                  <c:v>0.3712574850299401</c:v>
                </c:pt>
                <c:pt idx="1">
                  <c:v>0.35384615384615387</c:v>
                </c:pt>
                <c:pt idx="2">
                  <c:v>0.48245614035087719</c:v>
                </c:pt>
                <c:pt idx="3">
                  <c:v>0.66666666666666663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B-4CF0-97AA-848DD4031276}"/>
            </c:ext>
          </c:extLst>
        </c:ser>
        <c:ser>
          <c:idx val="2"/>
          <c:order val="2"/>
          <c:tx>
            <c:strRef>
              <c:f>'23'!$G$12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'23'!$H$8:$M$9</c:f>
              <c:multiLvlStrCache>
                <c:ptCount val="6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2021</c:v>
                  </c:pt>
                  <c:pt idx="4">
                    <c:v>9 міс. 2022</c:v>
                  </c:pt>
                  <c:pt idx="5">
                    <c:v>9 міс.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'23'!$H$12:$M$12</c:f>
              <c:numCache>
                <c:formatCode>0%</c:formatCode>
                <c:ptCount val="6"/>
                <c:pt idx="0">
                  <c:v>0.1437125748502994</c:v>
                </c:pt>
                <c:pt idx="1">
                  <c:v>0.17692307692307693</c:v>
                </c:pt>
                <c:pt idx="2">
                  <c:v>8.771929824561403E-2</c:v>
                </c:pt>
                <c:pt idx="3">
                  <c:v>8.3333333333333329E-2</c:v>
                </c:pt>
                <c:pt idx="4">
                  <c:v>0.25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9B-4CF0-97AA-848DD4031276}"/>
            </c:ext>
          </c:extLst>
        </c:ser>
        <c:ser>
          <c:idx val="3"/>
          <c:order val="3"/>
          <c:tx>
            <c:strRef>
              <c:f>'23'!$G$13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'23'!$H$8:$M$9</c:f>
              <c:multiLvlStrCache>
                <c:ptCount val="6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2021</c:v>
                  </c:pt>
                  <c:pt idx="4">
                    <c:v>9 міс. 2022</c:v>
                  </c:pt>
                  <c:pt idx="5">
                    <c:v>9 міс.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'23'!$H$13:$M$13</c:f>
              <c:numCache>
                <c:formatCode>0%</c:formatCode>
                <c:ptCount val="6"/>
                <c:pt idx="0">
                  <c:v>8.9820359281437126E-2</c:v>
                </c:pt>
                <c:pt idx="1">
                  <c:v>0.1</c:v>
                </c:pt>
                <c:pt idx="2">
                  <c:v>0.13157894736842105</c:v>
                </c:pt>
                <c:pt idx="3">
                  <c:v>8.3333333333333329E-2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9B-4CF0-97AA-848DD4031276}"/>
            </c:ext>
          </c:extLst>
        </c:ser>
        <c:ser>
          <c:idx val="4"/>
          <c:order val="4"/>
          <c:tx>
            <c:strRef>
              <c:f>'23'!$G$14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'23'!$H$8:$M$9</c:f>
              <c:multiLvlStrCache>
                <c:ptCount val="6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2021</c:v>
                  </c:pt>
                  <c:pt idx="4">
                    <c:v>9 міс. 2022</c:v>
                  </c:pt>
                  <c:pt idx="5">
                    <c:v>9 міс.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'23'!$H$14:$M$14</c:f>
              <c:numCache>
                <c:formatCode>0%</c:formatCode>
                <c:ptCount val="6"/>
                <c:pt idx="0">
                  <c:v>0.11377245508982035</c:v>
                </c:pt>
                <c:pt idx="1">
                  <c:v>0.2076923076923077</c:v>
                </c:pt>
                <c:pt idx="2">
                  <c:v>9.6491228070175433E-2</c:v>
                </c:pt>
                <c:pt idx="3">
                  <c:v>0</c:v>
                </c:pt>
                <c:pt idx="4">
                  <c:v>8.3333333333333329E-2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9B-4CF0-97AA-848DD4031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924902979116082"/>
          <c:w val="1"/>
          <c:h val="0.119101267092984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3571405234097"/>
          <c:y val="5.927888384812937E-2"/>
          <c:w val="0.84216094357499915"/>
          <c:h val="0.610961019282225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'23'!$H$6:$M$7</c:f>
              <c:multiLvlStrCache>
                <c:ptCount val="6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2021</c:v>
                  </c:pt>
                  <c:pt idx="4">
                    <c:v>9M 2022</c:v>
                  </c:pt>
                  <c:pt idx="5">
                    <c:v>9M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'23'!$H$10:$M$10</c:f>
              <c:numCache>
                <c:formatCode>0%</c:formatCode>
                <c:ptCount val="6"/>
                <c:pt idx="0">
                  <c:v>0.28143712574850299</c:v>
                </c:pt>
                <c:pt idx="1">
                  <c:v>0.16153846153846155</c:v>
                </c:pt>
                <c:pt idx="2">
                  <c:v>0.20175438596491227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A-492A-ABF2-2F13D97C5EB0}"/>
            </c:ext>
          </c:extLst>
        </c:ser>
        <c:ser>
          <c:idx val="1"/>
          <c:order val="1"/>
          <c:tx>
            <c:strRef>
              <c:f>'23'!$G$11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'23'!$H$6:$M$7</c:f>
              <c:multiLvlStrCache>
                <c:ptCount val="6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2021</c:v>
                  </c:pt>
                  <c:pt idx="4">
                    <c:v>9M 2022</c:v>
                  </c:pt>
                  <c:pt idx="5">
                    <c:v>9M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'23'!$H$11:$M$11</c:f>
              <c:numCache>
                <c:formatCode>0%</c:formatCode>
                <c:ptCount val="6"/>
                <c:pt idx="0">
                  <c:v>0.3712574850299401</c:v>
                </c:pt>
                <c:pt idx="1">
                  <c:v>0.35384615384615387</c:v>
                </c:pt>
                <c:pt idx="2">
                  <c:v>0.48245614035087719</c:v>
                </c:pt>
                <c:pt idx="3">
                  <c:v>0.66666666666666663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A-492A-ABF2-2F13D97C5EB0}"/>
            </c:ext>
          </c:extLst>
        </c:ser>
        <c:ser>
          <c:idx val="2"/>
          <c:order val="2"/>
          <c:tx>
            <c:strRef>
              <c:f>'23'!$G$12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'23'!$H$6:$M$7</c:f>
              <c:multiLvlStrCache>
                <c:ptCount val="6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2021</c:v>
                  </c:pt>
                  <c:pt idx="4">
                    <c:v>9M 2022</c:v>
                  </c:pt>
                  <c:pt idx="5">
                    <c:v>9M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'23'!$H$12:$M$12</c:f>
              <c:numCache>
                <c:formatCode>0%</c:formatCode>
                <c:ptCount val="6"/>
                <c:pt idx="0">
                  <c:v>0.1437125748502994</c:v>
                </c:pt>
                <c:pt idx="1">
                  <c:v>0.17692307692307693</c:v>
                </c:pt>
                <c:pt idx="2">
                  <c:v>8.771929824561403E-2</c:v>
                </c:pt>
                <c:pt idx="3">
                  <c:v>8.3333333333333329E-2</c:v>
                </c:pt>
                <c:pt idx="4">
                  <c:v>0.25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1A-492A-ABF2-2F13D97C5EB0}"/>
            </c:ext>
          </c:extLst>
        </c:ser>
        <c:ser>
          <c:idx val="3"/>
          <c:order val="3"/>
          <c:tx>
            <c:strRef>
              <c:f>'23'!$G$13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'23'!$H$6:$M$7</c:f>
              <c:multiLvlStrCache>
                <c:ptCount val="6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2021</c:v>
                  </c:pt>
                  <c:pt idx="4">
                    <c:v>9M 2022</c:v>
                  </c:pt>
                  <c:pt idx="5">
                    <c:v>9M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'23'!$H$13:$M$13</c:f>
              <c:numCache>
                <c:formatCode>0%</c:formatCode>
                <c:ptCount val="6"/>
                <c:pt idx="0">
                  <c:v>8.9820359281437126E-2</c:v>
                </c:pt>
                <c:pt idx="1">
                  <c:v>0.1</c:v>
                </c:pt>
                <c:pt idx="2">
                  <c:v>0.13157894736842105</c:v>
                </c:pt>
                <c:pt idx="3">
                  <c:v>8.3333333333333329E-2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1A-492A-ABF2-2F13D97C5EB0}"/>
            </c:ext>
          </c:extLst>
        </c:ser>
        <c:ser>
          <c:idx val="4"/>
          <c:order val="4"/>
          <c:tx>
            <c:strRef>
              <c:f>'23'!$G$14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'23'!$H$6:$M$7</c:f>
              <c:multiLvlStrCache>
                <c:ptCount val="6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2021</c:v>
                  </c:pt>
                  <c:pt idx="4">
                    <c:v>9M 2022</c:v>
                  </c:pt>
                  <c:pt idx="5">
                    <c:v>9M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'23'!$H$14:$M$14</c:f>
              <c:numCache>
                <c:formatCode>0%</c:formatCode>
                <c:ptCount val="6"/>
                <c:pt idx="0">
                  <c:v>0.11377245508982035</c:v>
                </c:pt>
                <c:pt idx="1">
                  <c:v>0.2076923076923077</c:v>
                </c:pt>
                <c:pt idx="2">
                  <c:v>9.6491228070175433E-2</c:v>
                </c:pt>
                <c:pt idx="3">
                  <c:v>0</c:v>
                </c:pt>
                <c:pt idx="4">
                  <c:v>8.3333333333333329E-2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1A-492A-ABF2-2F13D97C5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172150073042"/>
          <c:w val="1"/>
          <c:h val="0.1008085753834143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'24'!$I$13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'24'!$J$12:$X$12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'24'!$J$13:$X$13</c:f>
              <c:numCache>
                <c:formatCode>0.0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0.4</c:v>
                </c:pt>
                <c:pt idx="3">
                  <c:v>0.39</c:v>
                </c:pt>
                <c:pt idx="4">
                  <c:v>7.0000000000000007E-2</c:v>
                </c:pt>
                <c:pt idx="5">
                  <c:v>0.19</c:v>
                </c:pt>
                <c:pt idx="6">
                  <c:v>0.27542246144999999</c:v>
                </c:pt>
                <c:pt idx="7">
                  <c:v>0.32717080404999999</c:v>
                </c:pt>
                <c:pt idx="8">
                  <c:v>9.714073715999999E-2</c:v>
                </c:pt>
                <c:pt idx="9">
                  <c:v>0.30611121133999997</c:v>
                </c:pt>
                <c:pt idx="10">
                  <c:v>0.33365993031000002</c:v>
                </c:pt>
                <c:pt idx="11">
                  <c:v>0.34468731073999997</c:v>
                </c:pt>
                <c:pt idx="12">
                  <c:v>0.24746279852</c:v>
                </c:pt>
                <c:pt idx="13">
                  <c:v>0.45212302425999995</c:v>
                </c:pt>
                <c:pt idx="14">
                  <c:v>0.70278232724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A-45D1-8BF2-1FE15E886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'24'!$I$14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ABA-45D1-8BF2-1FE15E88676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ABA-45D1-8BF2-1FE15E886768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ABA-45D1-8BF2-1FE15E886768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ABA-45D1-8BF2-1FE15E886768}"/>
              </c:ext>
            </c:extLst>
          </c:dPt>
          <c:cat>
            <c:strRef>
              <c:f>'24'!$J$12:$X$12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'24'!$J$14:$X$14</c:f>
              <c:numCache>
                <c:formatCode>0.0%</c:formatCode>
                <c:ptCount val="15"/>
                <c:pt idx="0">
                  <c:v>1.3100000000000001E-2</c:v>
                </c:pt>
                <c:pt idx="1">
                  <c:v>2.0500000000000001E-2</c:v>
                </c:pt>
                <c:pt idx="2">
                  <c:v>2.9399999999999999E-2</c:v>
                </c:pt>
                <c:pt idx="3">
                  <c:v>2.7900000000000001E-2</c:v>
                </c:pt>
                <c:pt idx="4">
                  <c:v>4.4999999999999997E-3</c:v>
                </c:pt>
                <c:pt idx="5">
                  <c:v>1.1599999999999999E-2</c:v>
                </c:pt>
                <c:pt idx="6">
                  <c:v>1.686236436341482E-2</c:v>
                </c:pt>
                <c:pt idx="7">
                  <c:v>1.9777890107390669E-2</c:v>
                </c:pt>
                <c:pt idx="8">
                  <c:v>5.4791617769834409E-3</c:v>
                </c:pt>
                <c:pt idx="9">
                  <c:v>1.7012326834307541E-2</c:v>
                </c:pt>
                <c:pt idx="10">
                  <c:v>1.811646603949767E-2</c:v>
                </c:pt>
                <c:pt idx="11">
                  <c:v>1.8245180293532441E-2</c:v>
                </c:pt>
                <c:pt idx="12">
                  <c:v>1.178914004016323E-2</c:v>
                </c:pt>
                <c:pt idx="13">
                  <c:v>2.1148861747055929E-2</c:v>
                </c:pt>
                <c:pt idx="14">
                  <c:v>3.2199999999999999E-2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ABA-45D1-8BF2-1FE15E886768}"/>
            </c:ext>
          </c:extLst>
        </c:ser>
        <c:ser>
          <c:idx val="1"/>
          <c:order val="1"/>
          <c:tx>
            <c:strRef>
              <c:f>'24'!$I$15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ABA-45D1-8BF2-1FE15E886768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ABA-45D1-8BF2-1FE15E886768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ABA-45D1-8BF2-1FE15E886768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EABA-45D1-8BF2-1FE15E88676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EABA-45D1-8BF2-1FE15E886768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EABA-45D1-8BF2-1FE15E886768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EABA-45D1-8BF2-1FE15E886768}"/>
              </c:ext>
            </c:extLst>
          </c:dPt>
          <c:cat>
            <c:strRef>
              <c:f>'24'!$J$12:$X$12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'24'!$J$15:$X$15</c:f>
              <c:numCache>
                <c:formatCode>0.0%</c:formatCode>
                <c:ptCount val="15"/>
                <c:pt idx="0">
                  <c:v>7.2599999999999998E-2</c:v>
                </c:pt>
                <c:pt idx="1">
                  <c:v>0.11310000000000001</c:v>
                </c:pt>
                <c:pt idx="2">
                  <c:v>0.16170000000000001</c:v>
                </c:pt>
                <c:pt idx="3">
                  <c:v>0.15479999999999999</c:v>
                </c:pt>
                <c:pt idx="4">
                  <c:v>2.69E-2</c:v>
                </c:pt>
                <c:pt idx="5">
                  <c:v>7.1199999999999999E-2</c:v>
                </c:pt>
                <c:pt idx="6">
                  <c:v>0.1057066607046524</c:v>
                </c:pt>
                <c:pt idx="7">
                  <c:v>0.12676815435060201</c:v>
                </c:pt>
                <c:pt idx="8">
                  <c:v>4.0817952198146872E-2</c:v>
                </c:pt>
                <c:pt idx="9">
                  <c:v>0.1280824952983067</c:v>
                </c:pt>
                <c:pt idx="10">
                  <c:v>0.13831339397100489</c:v>
                </c:pt>
                <c:pt idx="11">
                  <c:v>0.14236503676093251</c:v>
                </c:pt>
                <c:pt idx="12">
                  <c:v>9.5017172652804641E-2</c:v>
                </c:pt>
                <c:pt idx="13">
                  <c:v>0.1662472954916131</c:v>
                </c:pt>
                <c:pt idx="14">
                  <c:v>0.24804266948055459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ABA-45D1-8BF2-1FE15E886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1"/>
      </c:valAx>
      <c:valAx>
        <c:axId val="982330799"/>
        <c:scaling>
          <c:orientation val="minMax"/>
          <c:max val="0.32000000000000006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4.0000000000000008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396111111111128"/>
          <c:w val="1"/>
          <c:h val="0.1417932212692376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'24'!$H$13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'24'!$J$11:$X$11</c:f>
              <c:strCache>
                <c:ptCount val="15"/>
                <c:pt idx="0">
                  <c:v>Q1.20</c:v>
                </c:pt>
                <c:pt idx="2">
                  <c:v>Q3.20</c:v>
                </c:pt>
                <c:pt idx="4">
                  <c:v>Q1.21</c:v>
                </c:pt>
                <c:pt idx="6">
                  <c:v>Q3.21</c:v>
                </c:pt>
                <c:pt idx="8">
                  <c:v>Q1.22</c:v>
                </c:pt>
                <c:pt idx="10">
                  <c:v>Q3.22</c:v>
                </c:pt>
                <c:pt idx="12">
                  <c:v>Q1.23</c:v>
                </c:pt>
                <c:pt idx="14">
                  <c:v>Q3.23</c:v>
                </c:pt>
              </c:strCache>
            </c:strRef>
          </c:cat>
          <c:val>
            <c:numRef>
              <c:f>'24'!$J$13:$X$13</c:f>
              <c:numCache>
                <c:formatCode>0.0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0.4</c:v>
                </c:pt>
                <c:pt idx="3">
                  <c:v>0.39</c:v>
                </c:pt>
                <c:pt idx="4">
                  <c:v>7.0000000000000007E-2</c:v>
                </c:pt>
                <c:pt idx="5">
                  <c:v>0.19</c:v>
                </c:pt>
                <c:pt idx="6">
                  <c:v>0.27542246144999999</c:v>
                </c:pt>
                <c:pt idx="7">
                  <c:v>0.32717080404999999</c:v>
                </c:pt>
                <c:pt idx="8">
                  <c:v>9.714073715999999E-2</c:v>
                </c:pt>
                <c:pt idx="9">
                  <c:v>0.30611121133999997</c:v>
                </c:pt>
                <c:pt idx="10">
                  <c:v>0.33365993031000002</c:v>
                </c:pt>
                <c:pt idx="11">
                  <c:v>0.34468731073999997</c:v>
                </c:pt>
                <c:pt idx="12">
                  <c:v>0.24746279852</c:v>
                </c:pt>
                <c:pt idx="13">
                  <c:v>0.45212302425999995</c:v>
                </c:pt>
                <c:pt idx="14">
                  <c:v>0.70278232724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7-4702-91E0-7279D6843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'24'!$H$14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CD7-4702-91E0-7279D684393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CD7-4702-91E0-7279D684393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CD7-4702-91E0-7279D684393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CD7-4702-91E0-7279D6843930}"/>
              </c:ext>
            </c:extLst>
          </c:dPt>
          <c:cat>
            <c:strRef>
              <c:f>'24'!$J$12:$X$12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'24'!$J$14:$X$14</c:f>
              <c:numCache>
                <c:formatCode>0.0%</c:formatCode>
                <c:ptCount val="15"/>
                <c:pt idx="0">
                  <c:v>1.3100000000000001E-2</c:v>
                </c:pt>
                <c:pt idx="1">
                  <c:v>2.0500000000000001E-2</c:v>
                </c:pt>
                <c:pt idx="2">
                  <c:v>2.9399999999999999E-2</c:v>
                </c:pt>
                <c:pt idx="3">
                  <c:v>2.7900000000000001E-2</c:v>
                </c:pt>
                <c:pt idx="4">
                  <c:v>4.4999999999999997E-3</c:v>
                </c:pt>
                <c:pt idx="5">
                  <c:v>1.1599999999999999E-2</c:v>
                </c:pt>
                <c:pt idx="6">
                  <c:v>1.686236436341482E-2</c:v>
                </c:pt>
                <c:pt idx="7">
                  <c:v>1.9777890107390669E-2</c:v>
                </c:pt>
                <c:pt idx="8">
                  <c:v>5.4791617769834409E-3</c:v>
                </c:pt>
                <c:pt idx="9">
                  <c:v>1.7012326834307541E-2</c:v>
                </c:pt>
                <c:pt idx="10">
                  <c:v>1.811646603949767E-2</c:v>
                </c:pt>
                <c:pt idx="11">
                  <c:v>1.8245180293532441E-2</c:v>
                </c:pt>
                <c:pt idx="12">
                  <c:v>1.178914004016323E-2</c:v>
                </c:pt>
                <c:pt idx="13">
                  <c:v>2.1148861747055929E-2</c:v>
                </c:pt>
                <c:pt idx="14">
                  <c:v>3.2199999999999999E-2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D7-4702-91E0-7279D6843930}"/>
            </c:ext>
          </c:extLst>
        </c:ser>
        <c:ser>
          <c:idx val="1"/>
          <c:order val="1"/>
          <c:tx>
            <c:strRef>
              <c:f>'24'!$H$15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D7-4702-91E0-7279D6843930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D7-4702-91E0-7279D6843930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D7-4702-91E0-7279D6843930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D7-4702-91E0-7279D684393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D7-4702-91E0-7279D684393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8CD7-4702-91E0-7279D684393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CD7-4702-91E0-7279D6843930}"/>
              </c:ext>
            </c:extLst>
          </c:dPt>
          <c:cat>
            <c:strRef>
              <c:f>'24'!$J$12:$X$12</c:f>
              <c:strCache>
                <c:ptCount val="15"/>
                <c:pt idx="0">
                  <c:v>І.20</c:v>
                </c:pt>
                <c:pt idx="2">
                  <c:v>ІII.20</c:v>
                </c:pt>
                <c:pt idx="4">
                  <c:v>І.21</c:v>
                </c:pt>
                <c:pt idx="6">
                  <c:v>ІII.21</c:v>
                </c:pt>
                <c:pt idx="8">
                  <c:v>І.22</c:v>
                </c:pt>
                <c:pt idx="10">
                  <c:v>ІII.22</c:v>
                </c:pt>
                <c:pt idx="12">
                  <c:v>І.23</c:v>
                </c:pt>
                <c:pt idx="14">
                  <c:v>ІII.23</c:v>
                </c:pt>
              </c:strCache>
            </c:strRef>
          </c:cat>
          <c:val>
            <c:numRef>
              <c:f>'24'!$J$15:$X$15</c:f>
              <c:numCache>
                <c:formatCode>0.0%</c:formatCode>
                <c:ptCount val="15"/>
                <c:pt idx="0">
                  <c:v>7.2599999999999998E-2</c:v>
                </c:pt>
                <c:pt idx="1">
                  <c:v>0.11310000000000001</c:v>
                </c:pt>
                <c:pt idx="2">
                  <c:v>0.16170000000000001</c:v>
                </c:pt>
                <c:pt idx="3">
                  <c:v>0.15479999999999999</c:v>
                </c:pt>
                <c:pt idx="4">
                  <c:v>2.69E-2</c:v>
                </c:pt>
                <c:pt idx="5">
                  <c:v>7.1199999999999999E-2</c:v>
                </c:pt>
                <c:pt idx="6">
                  <c:v>0.1057066607046524</c:v>
                </c:pt>
                <c:pt idx="7">
                  <c:v>0.12676815435060201</c:v>
                </c:pt>
                <c:pt idx="8">
                  <c:v>4.0817952198146872E-2</c:v>
                </c:pt>
                <c:pt idx="9">
                  <c:v>0.1280824952983067</c:v>
                </c:pt>
                <c:pt idx="10">
                  <c:v>0.13831339397100489</c:v>
                </c:pt>
                <c:pt idx="11">
                  <c:v>0.14236503676093251</c:v>
                </c:pt>
                <c:pt idx="12">
                  <c:v>9.5017172652804641E-2</c:v>
                </c:pt>
                <c:pt idx="13">
                  <c:v>0.1662472954916131</c:v>
                </c:pt>
                <c:pt idx="14">
                  <c:v>0.24804266948055459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CD7-4702-91E0-7279D6843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1"/>
      </c:valAx>
      <c:valAx>
        <c:axId val="982330799"/>
        <c:scaling>
          <c:orientation val="minMax"/>
          <c:max val="0.32000000000000006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4.0000000000000008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396111111111128"/>
          <c:w val="1"/>
          <c:h val="0.1417932212692376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61419753086414E-2"/>
          <c:y val="5.1050318232303896E-2"/>
          <c:w val="0.89846882716049381"/>
          <c:h val="0.557753761357993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'25'!$F$9</c:f>
              <c:strCache>
                <c:ptCount val="1"/>
                <c:pt idx="0">
                  <c:v>Операційний результат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'25'!$G$7:$L$8</c:f>
              <c:multiLvlStrCache>
                <c:ptCount val="6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2021</c:v>
                  </c:pt>
                  <c:pt idx="4">
                    <c:v>9 міс. 2022</c:v>
                  </c:pt>
                  <c:pt idx="5">
                    <c:v>9 міс.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'25'!$G$9:$L$9</c:f>
              <c:numCache>
                <c:formatCode>0.00</c:formatCode>
                <c:ptCount val="6"/>
                <c:pt idx="0">
                  <c:v>1.68</c:v>
                </c:pt>
                <c:pt idx="1">
                  <c:v>3.02</c:v>
                </c:pt>
                <c:pt idx="2">
                  <c:v>0.82</c:v>
                </c:pt>
                <c:pt idx="3">
                  <c:v>-0.41</c:v>
                </c:pt>
                <c:pt idx="4">
                  <c:v>-1.31</c:v>
                </c:pt>
                <c:pt idx="5">
                  <c:v>-0.91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D-4378-8575-0BFDF5B69A9C}"/>
            </c:ext>
          </c:extLst>
        </c:ser>
        <c:ser>
          <c:idx val="1"/>
          <c:order val="1"/>
          <c:tx>
            <c:strRef>
              <c:f>'25'!$F$10</c:f>
              <c:strCache>
                <c:ptCount val="1"/>
                <c:pt idx="0">
                  <c:v>Інвестиційний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'25'!$G$7:$L$8</c:f>
              <c:multiLvlStrCache>
                <c:ptCount val="6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2021</c:v>
                  </c:pt>
                  <c:pt idx="4">
                    <c:v>9 міс. 2022</c:v>
                  </c:pt>
                  <c:pt idx="5">
                    <c:v>9 міс.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'25'!$G$10:$L$10</c:f>
              <c:numCache>
                <c:formatCode>0.00</c:formatCode>
                <c:ptCount val="6"/>
                <c:pt idx="0">
                  <c:v>1.1200000000000001</c:v>
                </c:pt>
                <c:pt idx="1">
                  <c:v>1.55</c:v>
                </c:pt>
                <c:pt idx="2">
                  <c:v>2.12</c:v>
                </c:pt>
                <c:pt idx="3">
                  <c:v>0.92</c:v>
                </c:pt>
                <c:pt idx="4">
                  <c:v>1.29</c:v>
                </c:pt>
                <c:pt idx="5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FD-4378-8575-0BFDF5B69A9C}"/>
            </c:ext>
          </c:extLst>
        </c:ser>
        <c:ser>
          <c:idx val="2"/>
          <c:order val="2"/>
          <c:tx>
            <c:strRef>
              <c:f>'25'!$F$11</c:f>
              <c:strCache>
                <c:ptCount val="1"/>
                <c:pt idx="0">
                  <c:v>Інші доходи та витрати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'25'!$G$7:$L$8</c:f>
              <c:multiLvlStrCache>
                <c:ptCount val="6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2021</c:v>
                  </c:pt>
                  <c:pt idx="4">
                    <c:v>9 міс. 2022</c:v>
                  </c:pt>
                  <c:pt idx="5">
                    <c:v>9 міс.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'25'!$G$11:$L$11</c:f>
              <c:numCache>
                <c:formatCode>0.00</c:formatCode>
                <c:ptCount val="6"/>
                <c:pt idx="0">
                  <c:v>-0.35</c:v>
                </c:pt>
                <c:pt idx="1">
                  <c:v>-0.05</c:v>
                </c:pt>
                <c:pt idx="2">
                  <c:v>0</c:v>
                </c:pt>
                <c:pt idx="3">
                  <c:v>-0.12</c:v>
                </c:pt>
                <c:pt idx="4">
                  <c:v>0.55000000000000004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FD-4378-8575-0BFDF5B69A9C}"/>
            </c:ext>
          </c:extLst>
        </c:ser>
        <c:ser>
          <c:idx val="3"/>
          <c:order val="3"/>
          <c:tx>
            <c:strRef>
              <c:f>'25'!$F$12</c:f>
              <c:strCache>
                <c:ptCount val="1"/>
                <c:pt idx="0">
                  <c:v>Податок на прибуток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'25'!$G$7:$L$8</c:f>
              <c:multiLvlStrCache>
                <c:ptCount val="6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2021</c:v>
                  </c:pt>
                  <c:pt idx="4">
                    <c:v>9 міс. 2022</c:v>
                  </c:pt>
                  <c:pt idx="5">
                    <c:v>9 міс.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'25'!$G$12:$L$12</c:f>
              <c:numCache>
                <c:formatCode>0.00</c:formatCode>
                <c:ptCount val="6"/>
                <c:pt idx="0">
                  <c:v>-1.17</c:v>
                </c:pt>
                <c:pt idx="1">
                  <c:v>-1.38</c:v>
                </c:pt>
                <c:pt idx="2">
                  <c:v>-1.18</c:v>
                </c:pt>
                <c:pt idx="3">
                  <c:v>-0.12</c:v>
                </c:pt>
                <c:pt idx="4">
                  <c:v>-0.18</c:v>
                </c:pt>
                <c:pt idx="5">
                  <c:v>-0.17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FD-4378-8575-0BFDF5B69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35597279"/>
        <c:axId val="1035592287"/>
      </c:barChart>
      <c:lineChart>
        <c:grouping val="standard"/>
        <c:varyColors val="0"/>
        <c:ser>
          <c:idx val="4"/>
          <c:order val="4"/>
          <c:tx>
            <c:strRef>
              <c:f>'25'!$F$13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ln w="25400" cap="rnd" cmpd="sng">
              <a:noFill/>
              <a:prstDash val="solid"/>
              <a:round/>
            </a:ln>
            <a:effectLst/>
          </c:spPr>
          <c:marker>
            <c:symbol val="diamond"/>
            <c:size val="8"/>
            <c:spPr>
              <a:solidFill>
                <a:srgbClr val="005591"/>
              </a:solidFill>
              <a:ln w="25400" cmpd="sng">
                <a:noFill/>
                <a:prstDash val="solid"/>
              </a:ln>
              <a:effectLst/>
            </c:spPr>
          </c:marker>
          <c:dPt>
            <c:idx val="1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FD-4378-8575-0BFDF5B69A9C}"/>
              </c:ext>
            </c:extLst>
          </c:dPt>
          <c:dPt>
            <c:idx val="2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FD-4378-8575-0BFDF5B69A9C}"/>
              </c:ext>
            </c:extLst>
          </c:dPt>
          <c:dPt>
            <c:idx val="4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0FD-4378-8575-0BFDF5B69A9C}"/>
              </c:ext>
            </c:extLst>
          </c:dPt>
          <c:dPt>
            <c:idx val="5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0FD-4378-8575-0BFDF5B69A9C}"/>
              </c:ext>
            </c:extLst>
          </c:dPt>
          <c:cat>
            <c:multiLvlStrRef>
              <c:f>'25'!$G$7:$L$8</c:f>
              <c:multiLvlStrCache>
                <c:ptCount val="6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2021</c:v>
                  </c:pt>
                  <c:pt idx="4">
                    <c:v>9 міс. 2022</c:v>
                  </c:pt>
                  <c:pt idx="5">
                    <c:v>9 міс.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'25'!$G$13:$L$13</c:f>
              <c:numCache>
                <c:formatCode>0.00</c:formatCode>
                <c:ptCount val="6"/>
                <c:pt idx="0">
                  <c:v>1.29</c:v>
                </c:pt>
                <c:pt idx="1">
                  <c:v>3.14</c:v>
                </c:pt>
                <c:pt idx="2">
                  <c:v>1.76</c:v>
                </c:pt>
                <c:pt idx="3">
                  <c:v>0.28000000000000003</c:v>
                </c:pt>
                <c:pt idx="4">
                  <c:v>0.33</c:v>
                </c:pt>
                <c:pt idx="5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0FD-4378-8575-0BFDF5B69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597279"/>
        <c:axId val="1035592287"/>
      </c:lineChart>
      <c:catAx>
        <c:axId val="103559727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5592287"/>
        <c:crossesAt val="-2"/>
        <c:auto val="1"/>
        <c:lblAlgn val="ctr"/>
        <c:lblOffset val="100"/>
        <c:noMultiLvlLbl val="0"/>
      </c:catAx>
      <c:valAx>
        <c:axId val="10355922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5597279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218116328666681E-3"/>
          <c:y val="0.83082276033828528"/>
          <c:w val="0.99877818836713328"/>
          <c:h val="0.1626391674027012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'3'!$J$6</c:f>
              <c:strCache>
                <c:ptCount val="1"/>
                <c:pt idx="0">
                  <c:v>Січень-вересень 2022 року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3468.9</c:v>
                </c:pt>
                <c:pt idx="1">
                  <c:v>21</c:v>
                </c:pt>
                <c:pt idx="2" formatCode="#,##0">
                  <c:v>2152.0478370000001</c:v>
                </c:pt>
                <c:pt idx="3">
                  <c:v>-172.09383353000001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5-4ADE-8D0D-C09661A9F3A8}"/>
            </c:ext>
          </c:extLst>
        </c:ser>
        <c:ser>
          <c:idx val="3"/>
          <c:order val="1"/>
          <c:tx>
            <c:strRef>
              <c:f>'3'!$K$6</c:f>
              <c:strCache>
                <c:ptCount val="1"/>
                <c:pt idx="0">
                  <c:v>Січень-вересень 2023 року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3.1498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C5-4ADE-8D0D-C09661A9F3A8}"/>
                </c:ext>
              </c:extLst>
            </c:dLbl>
            <c:dLbl>
              <c:idx val="2"/>
              <c:layout>
                <c:manualLayout>
                  <c:x val="4.1503267973855449E-3"/>
                  <c:y val="1.7682828282828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C5-4ADE-8D0D-C09661A9F3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2459.4</c:v>
                </c:pt>
                <c:pt idx="1">
                  <c:v>20</c:v>
                </c:pt>
                <c:pt idx="2" formatCode="#,##0">
                  <c:v>7405.1480347200004</c:v>
                </c:pt>
                <c:pt idx="3">
                  <c:v>151.18795173000001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5-4ADE-8D0D-C09661A9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  <c:min val="-1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15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19753086419754E-2"/>
          <c:y val="5.1050318232303896E-2"/>
          <c:w val="0.91806759259259241"/>
          <c:h val="0.616549999999999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'25'!$E$9</c:f>
              <c:strCache>
                <c:ptCount val="1"/>
                <c:pt idx="0">
                  <c:v>Operating income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'25'!$G$5:$L$6</c:f>
              <c:multiLvlStrCache>
                <c:ptCount val="6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2021</c:v>
                  </c:pt>
                  <c:pt idx="4">
                    <c:v>9M 2022</c:v>
                  </c:pt>
                  <c:pt idx="5">
                    <c:v>9M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'25'!$G$9:$L$9</c:f>
              <c:numCache>
                <c:formatCode>0.00</c:formatCode>
                <c:ptCount val="6"/>
                <c:pt idx="0">
                  <c:v>1.68</c:v>
                </c:pt>
                <c:pt idx="1">
                  <c:v>3.02</c:v>
                </c:pt>
                <c:pt idx="2">
                  <c:v>0.82</c:v>
                </c:pt>
                <c:pt idx="3">
                  <c:v>-0.41</c:v>
                </c:pt>
                <c:pt idx="4">
                  <c:v>-1.31</c:v>
                </c:pt>
                <c:pt idx="5">
                  <c:v>-0.91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40B-AD54-4FFF63840F68}"/>
            </c:ext>
          </c:extLst>
        </c:ser>
        <c:ser>
          <c:idx val="1"/>
          <c:order val="1"/>
          <c:tx>
            <c:strRef>
              <c:f>'25'!$E$10</c:f>
              <c:strCache>
                <c:ptCount val="1"/>
                <c:pt idx="0">
                  <c:v>Investment income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'25'!$G$5:$L$6</c:f>
              <c:multiLvlStrCache>
                <c:ptCount val="6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2021</c:v>
                  </c:pt>
                  <c:pt idx="4">
                    <c:v>9M 2022</c:v>
                  </c:pt>
                  <c:pt idx="5">
                    <c:v>9M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'25'!$G$10:$L$10</c:f>
              <c:numCache>
                <c:formatCode>0.00</c:formatCode>
                <c:ptCount val="6"/>
                <c:pt idx="0">
                  <c:v>1.1200000000000001</c:v>
                </c:pt>
                <c:pt idx="1">
                  <c:v>1.55</c:v>
                </c:pt>
                <c:pt idx="2">
                  <c:v>2.12</c:v>
                </c:pt>
                <c:pt idx="3">
                  <c:v>0.92</c:v>
                </c:pt>
                <c:pt idx="4">
                  <c:v>1.29</c:v>
                </c:pt>
                <c:pt idx="5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4-440B-AD54-4FFF63840F68}"/>
            </c:ext>
          </c:extLst>
        </c:ser>
        <c:ser>
          <c:idx val="2"/>
          <c:order val="2"/>
          <c:tx>
            <c:strRef>
              <c:f>'25'!$E$11</c:f>
              <c:strCache>
                <c:ptCount val="1"/>
                <c:pt idx="0">
                  <c:v>Other revenues and expenses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'25'!$G$5:$L$6</c:f>
              <c:multiLvlStrCache>
                <c:ptCount val="6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2021</c:v>
                  </c:pt>
                  <c:pt idx="4">
                    <c:v>9M 2022</c:v>
                  </c:pt>
                  <c:pt idx="5">
                    <c:v>9M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'25'!$G$11:$L$11</c:f>
              <c:numCache>
                <c:formatCode>0.00</c:formatCode>
                <c:ptCount val="6"/>
                <c:pt idx="0">
                  <c:v>-0.35</c:v>
                </c:pt>
                <c:pt idx="1">
                  <c:v>-0.05</c:v>
                </c:pt>
                <c:pt idx="2">
                  <c:v>0</c:v>
                </c:pt>
                <c:pt idx="3">
                  <c:v>-0.12</c:v>
                </c:pt>
                <c:pt idx="4">
                  <c:v>0.55000000000000004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4-440B-AD54-4FFF63840F68}"/>
            </c:ext>
          </c:extLst>
        </c:ser>
        <c:ser>
          <c:idx val="3"/>
          <c:order val="3"/>
          <c:tx>
            <c:strRef>
              <c:f>'25'!$E$12</c:f>
              <c:strCache>
                <c:ptCount val="1"/>
                <c:pt idx="0">
                  <c:v>Income tax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'25'!$G$5:$L$6</c:f>
              <c:multiLvlStrCache>
                <c:ptCount val="6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2021</c:v>
                  </c:pt>
                  <c:pt idx="4">
                    <c:v>9M 2022</c:v>
                  </c:pt>
                  <c:pt idx="5">
                    <c:v>9M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'25'!$G$12:$L$12</c:f>
              <c:numCache>
                <c:formatCode>0.00</c:formatCode>
                <c:ptCount val="6"/>
                <c:pt idx="0">
                  <c:v>-1.17</c:v>
                </c:pt>
                <c:pt idx="1">
                  <c:v>-1.38</c:v>
                </c:pt>
                <c:pt idx="2">
                  <c:v>-1.18</c:v>
                </c:pt>
                <c:pt idx="3">
                  <c:v>-0.12</c:v>
                </c:pt>
                <c:pt idx="4">
                  <c:v>-0.18</c:v>
                </c:pt>
                <c:pt idx="5">
                  <c:v>-0.17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A4-440B-AD54-4FFF63840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35597279"/>
        <c:axId val="1035592287"/>
      </c:barChart>
      <c:lineChart>
        <c:grouping val="standard"/>
        <c:varyColors val="0"/>
        <c:ser>
          <c:idx val="4"/>
          <c:order val="4"/>
          <c:tx>
            <c:strRef>
              <c:f>'25'!$E$13</c:f>
              <c:strCache>
                <c:ptCount val="1"/>
                <c:pt idx="0">
                  <c:v>Net income</c:v>
                </c:pt>
              </c:strCache>
            </c:strRef>
          </c:tx>
          <c:spPr>
            <a:ln w="25400" cap="rnd" cmpd="sng">
              <a:noFill/>
              <a:prstDash val="solid"/>
              <a:round/>
            </a:ln>
            <a:effectLst/>
          </c:spPr>
          <c:marker>
            <c:symbol val="diamond"/>
            <c:size val="8"/>
            <c:spPr>
              <a:solidFill>
                <a:srgbClr val="005591"/>
              </a:solidFill>
              <a:ln w="25400" cmpd="sng">
                <a:noFill/>
                <a:prstDash val="solid"/>
              </a:ln>
              <a:effectLst/>
            </c:spPr>
          </c:marker>
          <c:dPt>
            <c:idx val="1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A4-440B-AD54-4FFF63840F68}"/>
              </c:ext>
            </c:extLst>
          </c:dPt>
          <c:dPt>
            <c:idx val="2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A4-440B-AD54-4FFF63840F68}"/>
              </c:ext>
            </c:extLst>
          </c:dPt>
          <c:dPt>
            <c:idx val="4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8A4-440B-AD54-4FFF63840F68}"/>
              </c:ext>
            </c:extLst>
          </c:dPt>
          <c:dPt>
            <c:idx val="5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A4-440B-AD54-4FFF63840F68}"/>
              </c:ext>
            </c:extLst>
          </c:dPt>
          <c:cat>
            <c:multiLvlStrRef>
              <c:f>'25'!$G$7:$L$8</c:f>
              <c:multiLvlStrCache>
                <c:ptCount val="6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2021</c:v>
                  </c:pt>
                  <c:pt idx="4">
                    <c:v>9 міс. 2022</c:v>
                  </c:pt>
                  <c:pt idx="5">
                    <c:v>9 міс.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'25'!$G$13:$L$13</c:f>
              <c:numCache>
                <c:formatCode>0.00</c:formatCode>
                <c:ptCount val="6"/>
                <c:pt idx="0">
                  <c:v>1.29</c:v>
                </c:pt>
                <c:pt idx="1">
                  <c:v>3.14</c:v>
                </c:pt>
                <c:pt idx="2">
                  <c:v>1.76</c:v>
                </c:pt>
                <c:pt idx="3">
                  <c:v>0.28000000000000003</c:v>
                </c:pt>
                <c:pt idx="4">
                  <c:v>0.33</c:v>
                </c:pt>
                <c:pt idx="5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8A4-440B-AD54-4FFF63840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597279"/>
        <c:axId val="1035592287"/>
      </c:lineChart>
      <c:catAx>
        <c:axId val="103559727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5592287"/>
        <c:crossesAt val="-2"/>
        <c:auto val="1"/>
        <c:lblAlgn val="ctr"/>
        <c:lblOffset val="100"/>
        <c:noMultiLvlLbl val="0"/>
      </c:catAx>
      <c:valAx>
        <c:axId val="10355922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5597279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218116328666681E-3"/>
          <c:y val="0.83082276033828528"/>
          <c:w val="0.99877818836713328"/>
          <c:h val="0.1626391674027012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200868857946421E-2"/>
          <c:w val="0.96320793716411746"/>
          <c:h val="0.86462867231223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'26'!$J$11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'26'!$G$12:$H$15</c:f>
              <c:strCache>
                <c:ptCount val="4"/>
                <c:pt idx="0">
                  <c:v>&lt;50%</c:v>
                </c:pt>
                <c:pt idx="1">
                  <c:v>50–99%</c:v>
                </c:pt>
                <c:pt idx="2">
                  <c:v>100–150%</c:v>
                </c:pt>
                <c:pt idx="3">
                  <c:v>&gt;150%</c:v>
                </c:pt>
              </c:strCache>
            </c:strRef>
          </c:cat>
          <c:val>
            <c:numRef>
              <c:f>'26'!$J$12:$J$15</c:f>
              <c:numCache>
                <c:formatCode>0.0</c:formatCode>
                <c:ptCount val="4"/>
                <c:pt idx="0">
                  <c:v>0.308675058</c:v>
                </c:pt>
                <c:pt idx="1">
                  <c:v>4.2710293114800004</c:v>
                </c:pt>
                <c:pt idx="2">
                  <c:v>65.689670846669998</c:v>
                </c:pt>
                <c:pt idx="3">
                  <c:v>3.1053183730199998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B-4E61-A888-54FF3F65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'26'!$I$11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'26'!$G$12:$H$15</c:f>
              <c:strCache>
                <c:ptCount val="4"/>
                <c:pt idx="0">
                  <c:v>&lt;50%</c:v>
                </c:pt>
                <c:pt idx="1">
                  <c:v>50–99%</c:v>
                </c:pt>
                <c:pt idx="2">
                  <c:v>100–150%</c:v>
                </c:pt>
                <c:pt idx="3">
                  <c:v>&gt;150%</c:v>
                </c:pt>
              </c:strCache>
            </c:strRef>
          </c:cat>
          <c:val>
            <c:numRef>
              <c:f>'26'!$I$12:$I$15</c:f>
              <c:numCache>
                <c:formatCode>0</c:formatCode>
                <c:ptCount val="4"/>
                <c:pt idx="0">
                  <c:v>3</c:v>
                </c:pt>
                <c:pt idx="1">
                  <c:v>7</c:v>
                </c:pt>
                <c:pt idx="2">
                  <c:v>88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B-4E61-A888-54FF3F65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14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200868857946421E-2"/>
          <c:w val="0.96320793716411746"/>
          <c:h val="0.86462867231223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'26'!$J$10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'26'!$G$12:$H$15</c:f>
              <c:strCache>
                <c:ptCount val="4"/>
                <c:pt idx="0">
                  <c:v>&lt;50%</c:v>
                </c:pt>
                <c:pt idx="1">
                  <c:v>50–99%</c:v>
                </c:pt>
                <c:pt idx="2">
                  <c:v>100–150%</c:v>
                </c:pt>
                <c:pt idx="3">
                  <c:v>&gt;150%</c:v>
                </c:pt>
              </c:strCache>
            </c:strRef>
          </c:cat>
          <c:val>
            <c:numRef>
              <c:f>'26'!$J$12:$J$15</c:f>
              <c:numCache>
                <c:formatCode>0.0</c:formatCode>
                <c:ptCount val="4"/>
                <c:pt idx="0">
                  <c:v>0.308675058</c:v>
                </c:pt>
                <c:pt idx="1">
                  <c:v>4.2710293114800004</c:v>
                </c:pt>
                <c:pt idx="2">
                  <c:v>65.689670846669998</c:v>
                </c:pt>
                <c:pt idx="3">
                  <c:v>3.1053183730199998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2-4A82-844A-6AA2D0A82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'26'!$I$10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'26'!$G$12:$H$15</c:f>
              <c:strCache>
                <c:ptCount val="4"/>
                <c:pt idx="0">
                  <c:v>&lt;50%</c:v>
                </c:pt>
                <c:pt idx="1">
                  <c:v>50–99%</c:v>
                </c:pt>
                <c:pt idx="2">
                  <c:v>100–150%</c:v>
                </c:pt>
                <c:pt idx="3">
                  <c:v>&gt;150%</c:v>
                </c:pt>
              </c:strCache>
            </c:strRef>
          </c:cat>
          <c:val>
            <c:numRef>
              <c:f>'26'!$I$12:$I$15</c:f>
              <c:numCache>
                <c:formatCode>0</c:formatCode>
                <c:ptCount val="4"/>
                <c:pt idx="0">
                  <c:v>3</c:v>
                </c:pt>
                <c:pt idx="1">
                  <c:v>7</c:v>
                </c:pt>
                <c:pt idx="2">
                  <c:v>88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42-4A82-844A-6AA2D0A82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14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22604997230454"/>
          <c:y val="4.446117927119575E-2"/>
          <c:w val="0.79372707594842229"/>
          <c:h val="0.779230910089727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'27'!$G$17</c:f>
              <c:strCache>
                <c:ptCount val="1"/>
                <c:pt idx="0">
                  <c:v>&gt;150%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'27'!$H$13:$U$13</c:f>
              <c:strCache>
                <c:ptCount val="14"/>
                <c:pt idx="0">
                  <c:v>ІІ.20</c:v>
                </c:pt>
                <c:pt idx="3">
                  <c:v>І.21</c:v>
                </c:pt>
                <c:pt idx="5">
                  <c:v>ІІІ.21</c:v>
                </c:pt>
                <c:pt idx="7">
                  <c:v>І.22</c:v>
                </c:pt>
                <c:pt idx="9">
                  <c:v>ІІІ.22</c:v>
                </c:pt>
                <c:pt idx="11">
                  <c:v>I.23</c:v>
                </c:pt>
                <c:pt idx="13">
                  <c:v>ІII.23</c:v>
                </c:pt>
              </c:strCache>
            </c:strRef>
          </c:cat>
          <c:val>
            <c:numRef>
              <c:f>'27'!$H$17:$U$17</c:f>
              <c:numCache>
                <c:formatCode>0.0%</c:formatCode>
                <c:ptCount val="14"/>
                <c:pt idx="0">
                  <c:v>5.45E-2</c:v>
                </c:pt>
                <c:pt idx="1">
                  <c:v>5.3100000000000001E-2</c:v>
                </c:pt>
                <c:pt idx="2">
                  <c:v>3.8100000000000002E-2</c:v>
                </c:pt>
                <c:pt idx="3">
                  <c:v>4.6399999999999997E-2</c:v>
                </c:pt>
                <c:pt idx="4">
                  <c:v>3.2300000000000002E-2</c:v>
                </c:pt>
                <c:pt idx="5">
                  <c:v>4.2999999999999997E-2</c:v>
                </c:pt>
                <c:pt idx="6">
                  <c:v>5.0700000000000002E-2</c:v>
                </c:pt>
                <c:pt idx="7">
                  <c:v>4.0300000000000002E-2</c:v>
                </c:pt>
                <c:pt idx="8">
                  <c:v>7.5999999999999998E-2</c:v>
                </c:pt>
                <c:pt idx="9">
                  <c:v>8.7099999999999997E-2</c:v>
                </c:pt>
                <c:pt idx="10">
                  <c:v>8.3199999999999996E-2</c:v>
                </c:pt>
                <c:pt idx="11">
                  <c:v>7.7100000000000002E-2</c:v>
                </c:pt>
                <c:pt idx="12">
                  <c:v>2.41E-2</c:v>
                </c:pt>
                <c:pt idx="13">
                  <c:v>4.24E-2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6-4D54-A18F-91A3D64B8A19}"/>
            </c:ext>
          </c:extLst>
        </c:ser>
        <c:ser>
          <c:idx val="2"/>
          <c:order val="1"/>
          <c:tx>
            <c:strRef>
              <c:f>'27'!$G$16</c:f>
              <c:strCache>
                <c:ptCount val="1"/>
                <c:pt idx="0">
                  <c:v>100–150%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'27'!$H$13:$U$13</c:f>
              <c:strCache>
                <c:ptCount val="14"/>
                <c:pt idx="0">
                  <c:v>ІІ.20</c:v>
                </c:pt>
                <c:pt idx="3">
                  <c:v>І.21</c:v>
                </c:pt>
                <c:pt idx="5">
                  <c:v>ІІІ.21</c:v>
                </c:pt>
                <c:pt idx="7">
                  <c:v>І.22</c:v>
                </c:pt>
                <c:pt idx="9">
                  <c:v>ІІІ.22</c:v>
                </c:pt>
                <c:pt idx="11">
                  <c:v>I.23</c:v>
                </c:pt>
                <c:pt idx="13">
                  <c:v>ІII.23</c:v>
                </c:pt>
              </c:strCache>
            </c:strRef>
          </c:cat>
          <c:val>
            <c:numRef>
              <c:f>'27'!$H$16:$U$16</c:f>
              <c:numCache>
                <c:formatCode>0.0%</c:formatCode>
                <c:ptCount val="14"/>
                <c:pt idx="0">
                  <c:v>0.8286</c:v>
                </c:pt>
                <c:pt idx="1">
                  <c:v>0.84519999999999995</c:v>
                </c:pt>
                <c:pt idx="2">
                  <c:v>0.88500000000000001</c:v>
                </c:pt>
                <c:pt idx="3">
                  <c:v>0.88200000000000001</c:v>
                </c:pt>
                <c:pt idx="4">
                  <c:v>0.92879999999999996</c:v>
                </c:pt>
                <c:pt idx="5">
                  <c:v>0.91110000000000002</c:v>
                </c:pt>
                <c:pt idx="6">
                  <c:v>0.92200000000000004</c:v>
                </c:pt>
                <c:pt idx="7">
                  <c:v>0.93410000000000004</c:v>
                </c:pt>
                <c:pt idx="8">
                  <c:v>0.89480000000000004</c:v>
                </c:pt>
                <c:pt idx="9">
                  <c:v>0.90749999999999997</c:v>
                </c:pt>
                <c:pt idx="10">
                  <c:v>0.91059999999999997</c:v>
                </c:pt>
                <c:pt idx="11">
                  <c:v>0.90780000000000005</c:v>
                </c:pt>
                <c:pt idx="12">
                  <c:v>0.95809999999999995</c:v>
                </c:pt>
                <c:pt idx="13">
                  <c:v>0.8952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6-4D54-A18F-91A3D64B8A19}"/>
            </c:ext>
          </c:extLst>
        </c:ser>
        <c:ser>
          <c:idx val="1"/>
          <c:order val="2"/>
          <c:tx>
            <c:strRef>
              <c:f>'27'!$G$15</c:f>
              <c:strCache>
                <c:ptCount val="1"/>
                <c:pt idx="0">
                  <c:v>50–99%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'27'!$H$13:$U$13</c:f>
              <c:strCache>
                <c:ptCount val="14"/>
                <c:pt idx="0">
                  <c:v>ІІ.20</c:v>
                </c:pt>
                <c:pt idx="3">
                  <c:v>І.21</c:v>
                </c:pt>
                <c:pt idx="5">
                  <c:v>ІІІ.21</c:v>
                </c:pt>
                <c:pt idx="7">
                  <c:v>І.22</c:v>
                </c:pt>
                <c:pt idx="9">
                  <c:v>ІІІ.22</c:v>
                </c:pt>
                <c:pt idx="11">
                  <c:v>I.23</c:v>
                </c:pt>
                <c:pt idx="13">
                  <c:v>ІII.23</c:v>
                </c:pt>
              </c:strCache>
            </c:strRef>
          </c:cat>
          <c:val>
            <c:numRef>
              <c:f>'27'!$H$15:$U$15</c:f>
              <c:numCache>
                <c:formatCode>0.0%</c:formatCode>
                <c:ptCount val="14"/>
                <c:pt idx="0">
                  <c:v>5.7500000000000002E-2</c:v>
                </c:pt>
                <c:pt idx="1">
                  <c:v>0.05</c:v>
                </c:pt>
                <c:pt idx="2">
                  <c:v>3.1699999999999999E-2</c:v>
                </c:pt>
                <c:pt idx="3">
                  <c:v>3.8300000000000001E-2</c:v>
                </c:pt>
                <c:pt idx="4">
                  <c:v>2.4799999999999999E-2</c:v>
                </c:pt>
                <c:pt idx="5">
                  <c:v>3.9199999999999999E-2</c:v>
                </c:pt>
                <c:pt idx="6">
                  <c:v>2.7199999999999998E-2</c:v>
                </c:pt>
                <c:pt idx="7">
                  <c:v>1.61E-2</c:v>
                </c:pt>
                <c:pt idx="8">
                  <c:v>1.5699999999999999E-2</c:v>
                </c:pt>
                <c:pt idx="9">
                  <c:v>3.3E-3</c:v>
                </c:pt>
                <c:pt idx="10">
                  <c:v>4.4000000000000003E-3</c:v>
                </c:pt>
                <c:pt idx="11">
                  <c:v>8.0000000000000002E-3</c:v>
                </c:pt>
                <c:pt idx="12">
                  <c:v>1.29E-2</c:v>
                </c:pt>
                <c:pt idx="13">
                  <c:v>5.8200000000000002E-2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6-4D54-A18F-91A3D64B8A19}"/>
            </c:ext>
          </c:extLst>
        </c:ser>
        <c:ser>
          <c:idx val="0"/>
          <c:order val="3"/>
          <c:tx>
            <c:strRef>
              <c:f>'27'!$G$14</c:f>
              <c:strCache>
                <c:ptCount val="1"/>
                <c:pt idx="0">
                  <c:v>&lt;50%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'27'!$H$13:$U$13</c:f>
              <c:strCache>
                <c:ptCount val="14"/>
                <c:pt idx="0">
                  <c:v>ІІ.20</c:v>
                </c:pt>
                <c:pt idx="3">
                  <c:v>І.21</c:v>
                </c:pt>
                <c:pt idx="5">
                  <c:v>ІІІ.21</c:v>
                </c:pt>
                <c:pt idx="7">
                  <c:v>І.22</c:v>
                </c:pt>
                <c:pt idx="9">
                  <c:v>ІІІ.22</c:v>
                </c:pt>
                <c:pt idx="11">
                  <c:v>I.23</c:v>
                </c:pt>
                <c:pt idx="13">
                  <c:v>ІII.23</c:v>
                </c:pt>
              </c:strCache>
            </c:strRef>
          </c:cat>
          <c:val>
            <c:numRef>
              <c:f>'27'!$H$14:$U$14</c:f>
              <c:numCache>
                <c:formatCode>0.0%</c:formatCode>
                <c:ptCount val="14"/>
                <c:pt idx="0">
                  <c:v>5.9400000000000001E-2</c:v>
                </c:pt>
                <c:pt idx="1">
                  <c:v>5.1700000000000003E-2</c:v>
                </c:pt>
                <c:pt idx="2">
                  <c:v>4.5199999999999997E-2</c:v>
                </c:pt>
                <c:pt idx="3">
                  <c:v>3.32E-2</c:v>
                </c:pt>
                <c:pt idx="4">
                  <c:v>1.41E-2</c:v>
                </c:pt>
                <c:pt idx="5">
                  <c:v>6.6E-3</c:v>
                </c:pt>
                <c:pt idx="6">
                  <c:v>0</c:v>
                </c:pt>
                <c:pt idx="7">
                  <c:v>9.4999999999999998E-3</c:v>
                </c:pt>
                <c:pt idx="8">
                  <c:v>1.3599999999999999E-2</c:v>
                </c:pt>
                <c:pt idx="9">
                  <c:v>2.0999999999999999E-3</c:v>
                </c:pt>
                <c:pt idx="10">
                  <c:v>1.8E-3</c:v>
                </c:pt>
                <c:pt idx="11">
                  <c:v>7.1000000000000004E-3</c:v>
                </c:pt>
                <c:pt idx="12">
                  <c:v>4.8999999999999998E-3</c:v>
                </c:pt>
                <c:pt idx="13">
                  <c:v>4.1999999999999997E-3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06-4D54-A18F-91A3D64B8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10338063"/>
        <c:axId val="1510351375"/>
      </c:barChart>
      <c:catAx>
        <c:axId val="151033806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51375"/>
        <c:crosses val="autoZero"/>
        <c:auto val="1"/>
        <c:lblAlgn val="ctr"/>
        <c:lblOffset val="100"/>
        <c:noMultiLvlLbl val="0"/>
      </c:catAx>
      <c:valAx>
        <c:axId val="151035137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3806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882484892876779"/>
          <c:w val="0.99988214696796884"/>
          <c:h val="0.1111751510712323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22604997230454"/>
          <c:y val="4.446117927119575E-2"/>
          <c:w val="0.79372707594842229"/>
          <c:h val="0.779230910089727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'27'!$G$17</c:f>
              <c:strCache>
                <c:ptCount val="1"/>
                <c:pt idx="0">
                  <c:v>&gt;150%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'27'!$H$12:$U$12</c:f>
              <c:strCache>
                <c:ptCount val="14"/>
                <c:pt idx="0">
                  <c:v>Q2.20</c:v>
                </c:pt>
                <c:pt idx="3">
                  <c:v>Q1.21</c:v>
                </c:pt>
                <c:pt idx="5">
                  <c:v>Q3.21</c:v>
                </c:pt>
                <c:pt idx="7">
                  <c:v>Q1.22</c:v>
                </c:pt>
                <c:pt idx="9">
                  <c:v>Q3.22</c:v>
                </c:pt>
                <c:pt idx="11">
                  <c:v>Q1.23</c:v>
                </c:pt>
                <c:pt idx="13">
                  <c:v>Q3.23</c:v>
                </c:pt>
              </c:strCache>
            </c:strRef>
          </c:cat>
          <c:val>
            <c:numRef>
              <c:f>'27'!$H$17:$U$17</c:f>
              <c:numCache>
                <c:formatCode>0.0%</c:formatCode>
                <c:ptCount val="14"/>
                <c:pt idx="0">
                  <c:v>5.45E-2</c:v>
                </c:pt>
                <c:pt idx="1">
                  <c:v>5.3100000000000001E-2</c:v>
                </c:pt>
                <c:pt idx="2">
                  <c:v>3.8100000000000002E-2</c:v>
                </c:pt>
                <c:pt idx="3">
                  <c:v>4.6399999999999997E-2</c:v>
                </c:pt>
                <c:pt idx="4">
                  <c:v>3.2300000000000002E-2</c:v>
                </c:pt>
                <c:pt idx="5">
                  <c:v>4.2999999999999997E-2</c:v>
                </c:pt>
                <c:pt idx="6">
                  <c:v>5.0700000000000002E-2</c:v>
                </c:pt>
                <c:pt idx="7">
                  <c:v>4.0300000000000002E-2</c:v>
                </c:pt>
                <c:pt idx="8">
                  <c:v>7.5999999999999998E-2</c:v>
                </c:pt>
                <c:pt idx="9">
                  <c:v>8.7099999999999997E-2</c:v>
                </c:pt>
                <c:pt idx="10">
                  <c:v>8.3199999999999996E-2</c:v>
                </c:pt>
                <c:pt idx="11">
                  <c:v>7.7100000000000002E-2</c:v>
                </c:pt>
                <c:pt idx="12">
                  <c:v>2.41E-2</c:v>
                </c:pt>
                <c:pt idx="13">
                  <c:v>4.24E-2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8-49A0-ADB0-2FD2F22DF2CD}"/>
            </c:ext>
          </c:extLst>
        </c:ser>
        <c:ser>
          <c:idx val="2"/>
          <c:order val="1"/>
          <c:tx>
            <c:strRef>
              <c:f>'27'!$G$16</c:f>
              <c:strCache>
                <c:ptCount val="1"/>
                <c:pt idx="0">
                  <c:v>100–150%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'27'!$H$12:$U$12</c:f>
              <c:strCache>
                <c:ptCount val="14"/>
                <c:pt idx="0">
                  <c:v>Q2.20</c:v>
                </c:pt>
                <c:pt idx="3">
                  <c:v>Q1.21</c:v>
                </c:pt>
                <c:pt idx="5">
                  <c:v>Q3.21</c:v>
                </c:pt>
                <c:pt idx="7">
                  <c:v>Q1.22</c:v>
                </c:pt>
                <c:pt idx="9">
                  <c:v>Q3.22</c:v>
                </c:pt>
                <c:pt idx="11">
                  <c:v>Q1.23</c:v>
                </c:pt>
                <c:pt idx="13">
                  <c:v>Q3.23</c:v>
                </c:pt>
              </c:strCache>
            </c:strRef>
          </c:cat>
          <c:val>
            <c:numRef>
              <c:f>'27'!$H$16:$U$16</c:f>
              <c:numCache>
                <c:formatCode>0.0%</c:formatCode>
                <c:ptCount val="14"/>
                <c:pt idx="0">
                  <c:v>0.8286</c:v>
                </c:pt>
                <c:pt idx="1">
                  <c:v>0.84519999999999995</c:v>
                </c:pt>
                <c:pt idx="2">
                  <c:v>0.88500000000000001</c:v>
                </c:pt>
                <c:pt idx="3">
                  <c:v>0.88200000000000001</c:v>
                </c:pt>
                <c:pt idx="4">
                  <c:v>0.92879999999999996</c:v>
                </c:pt>
                <c:pt idx="5">
                  <c:v>0.91110000000000002</c:v>
                </c:pt>
                <c:pt idx="6">
                  <c:v>0.92200000000000004</c:v>
                </c:pt>
                <c:pt idx="7">
                  <c:v>0.93410000000000004</c:v>
                </c:pt>
                <c:pt idx="8">
                  <c:v>0.89480000000000004</c:v>
                </c:pt>
                <c:pt idx="9">
                  <c:v>0.90749999999999997</c:v>
                </c:pt>
                <c:pt idx="10">
                  <c:v>0.91059999999999997</c:v>
                </c:pt>
                <c:pt idx="11">
                  <c:v>0.90780000000000005</c:v>
                </c:pt>
                <c:pt idx="12">
                  <c:v>0.95809999999999995</c:v>
                </c:pt>
                <c:pt idx="13">
                  <c:v>0.8952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8-49A0-ADB0-2FD2F22DF2CD}"/>
            </c:ext>
          </c:extLst>
        </c:ser>
        <c:ser>
          <c:idx val="1"/>
          <c:order val="2"/>
          <c:tx>
            <c:strRef>
              <c:f>'27'!$G$15</c:f>
              <c:strCache>
                <c:ptCount val="1"/>
                <c:pt idx="0">
                  <c:v>50–99%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'27'!$H$12:$U$12</c:f>
              <c:strCache>
                <c:ptCount val="14"/>
                <c:pt idx="0">
                  <c:v>Q2.20</c:v>
                </c:pt>
                <c:pt idx="3">
                  <c:v>Q1.21</c:v>
                </c:pt>
                <c:pt idx="5">
                  <c:v>Q3.21</c:v>
                </c:pt>
                <c:pt idx="7">
                  <c:v>Q1.22</c:v>
                </c:pt>
                <c:pt idx="9">
                  <c:v>Q3.22</c:v>
                </c:pt>
                <c:pt idx="11">
                  <c:v>Q1.23</c:v>
                </c:pt>
                <c:pt idx="13">
                  <c:v>Q3.23</c:v>
                </c:pt>
              </c:strCache>
            </c:strRef>
          </c:cat>
          <c:val>
            <c:numRef>
              <c:f>'27'!$H$15:$U$15</c:f>
              <c:numCache>
                <c:formatCode>0.0%</c:formatCode>
                <c:ptCount val="14"/>
                <c:pt idx="0">
                  <c:v>5.7500000000000002E-2</c:v>
                </c:pt>
                <c:pt idx="1">
                  <c:v>0.05</c:v>
                </c:pt>
                <c:pt idx="2">
                  <c:v>3.1699999999999999E-2</c:v>
                </c:pt>
                <c:pt idx="3">
                  <c:v>3.8300000000000001E-2</c:v>
                </c:pt>
                <c:pt idx="4">
                  <c:v>2.4799999999999999E-2</c:v>
                </c:pt>
                <c:pt idx="5">
                  <c:v>3.9199999999999999E-2</c:v>
                </c:pt>
                <c:pt idx="6">
                  <c:v>2.7199999999999998E-2</c:v>
                </c:pt>
                <c:pt idx="7">
                  <c:v>1.61E-2</c:v>
                </c:pt>
                <c:pt idx="8">
                  <c:v>1.5699999999999999E-2</c:v>
                </c:pt>
                <c:pt idx="9">
                  <c:v>3.3E-3</c:v>
                </c:pt>
                <c:pt idx="10">
                  <c:v>4.4000000000000003E-3</c:v>
                </c:pt>
                <c:pt idx="11">
                  <c:v>8.0000000000000002E-3</c:v>
                </c:pt>
                <c:pt idx="12">
                  <c:v>1.29E-2</c:v>
                </c:pt>
                <c:pt idx="13">
                  <c:v>5.8200000000000002E-2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8-49A0-ADB0-2FD2F22DF2CD}"/>
            </c:ext>
          </c:extLst>
        </c:ser>
        <c:ser>
          <c:idx val="0"/>
          <c:order val="3"/>
          <c:tx>
            <c:strRef>
              <c:f>'27'!$G$14</c:f>
              <c:strCache>
                <c:ptCount val="1"/>
                <c:pt idx="0">
                  <c:v>&lt;50%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'27'!$H$12:$U$12</c:f>
              <c:strCache>
                <c:ptCount val="14"/>
                <c:pt idx="0">
                  <c:v>Q2.20</c:v>
                </c:pt>
                <c:pt idx="3">
                  <c:v>Q1.21</c:v>
                </c:pt>
                <c:pt idx="5">
                  <c:v>Q3.21</c:v>
                </c:pt>
                <c:pt idx="7">
                  <c:v>Q1.22</c:v>
                </c:pt>
                <c:pt idx="9">
                  <c:v>Q3.22</c:v>
                </c:pt>
                <c:pt idx="11">
                  <c:v>Q1.23</c:v>
                </c:pt>
                <c:pt idx="13">
                  <c:v>Q3.23</c:v>
                </c:pt>
              </c:strCache>
            </c:strRef>
          </c:cat>
          <c:val>
            <c:numRef>
              <c:f>'27'!$H$14:$U$14</c:f>
              <c:numCache>
                <c:formatCode>0.0%</c:formatCode>
                <c:ptCount val="14"/>
                <c:pt idx="0">
                  <c:v>5.9400000000000001E-2</c:v>
                </c:pt>
                <c:pt idx="1">
                  <c:v>5.1700000000000003E-2</c:v>
                </c:pt>
                <c:pt idx="2">
                  <c:v>4.5199999999999997E-2</c:v>
                </c:pt>
                <c:pt idx="3">
                  <c:v>3.32E-2</c:v>
                </c:pt>
                <c:pt idx="4">
                  <c:v>1.41E-2</c:v>
                </c:pt>
                <c:pt idx="5">
                  <c:v>6.6E-3</c:v>
                </c:pt>
                <c:pt idx="6">
                  <c:v>0</c:v>
                </c:pt>
                <c:pt idx="7">
                  <c:v>9.4999999999999998E-3</c:v>
                </c:pt>
                <c:pt idx="8">
                  <c:v>1.3599999999999999E-2</c:v>
                </c:pt>
                <c:pt idx="9">
                  <c:v>2.0999999999999999E-3</c:v>
                </c:pt>
                <c:pt idx="10">
                  <c:v>1.8E-3</c:v>
                </c:pt>
                <c:pt idx="11">
                  <c:v>7.1000000000000004E-3</c:v>
                </c:pt>
                <c:pt idx="12">
                  <c:v>4.8999999999999998E-3</c:v>
                </c:pt>
                <c:pt idx="13">
                  <c:v>4.1999999999999997E-3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88-49A0-ADB0-2FD2F22DF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10338063"/>
        <c:axId val="1510351375"/>
      </c:barChart>
      <c:catAx>
        <c:axId val="151033806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51375"/>
        <c:crosses val="autoZero"/>
        <c:auto val="1"/>
        <c:lblAlgn val="ctr"/>
        <c:lblOffset val="100"/>
        <c:noMultiLvlLbl val="0"/>
      </c:catAx>
      <c:valAx>
        <c:axId val="151035137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3806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882484892876779"/>
          <c:w val="0.99988214696796884"/>
          <c:h val="0.1111751510712323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3087949636436498"/>
          <c:h val="0.6540158406967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'28'!$G$9</c:f>
              <c:strCache>
                <c:ptCount val="1"/>
                <c:pt idx="0">
                  <c:v>Активи КС, що залучають депозити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'28'!$I$8:$O$8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'28'!$I$9:$O$9</c:f>
              <c:numCache>
                <c:formatCode>0.0</c:formatCode>
                <c:ptCount val="7"/>
                <c:pt idx="0">
                  <c:v>1.9</c:v>
                </c:pt>
                <c:pt idx="1">
                  <c:v>2</c:v>
                </c:pt>
                <c:pt idx="2">
                  <c:v>1.9081991332399997</c:v>
                </c:pt>
                <c:pt idx="3">
                  <c:v>1.1538476551400003</c:v>
                </c:pt>
                <c:pt idx="4">
                  <c:v>1.1052476762000001</c:v>
                </c:pt>
                <c:pt idx="5">
                  <c:v>1.11651175053</c:v>
                </c:pt>
                <c:pt idx="6">
                  <c:v>1.1502687940699996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F-4EAD-A10C-105C9642446A}"/>
            </c:ext>
          </c:extLst>
        </c:ser>
        <c:ser>
          <c:idx val="2"/>
          <c:order val="1"/>
          <c:tx>
            <c:strRef>
              <c:f>'28'!$G$10</c:f>
              <c:strCache>
                <c:ptCount val="1"/>
                <c:pt idx="0">
                  <c:v>Активи КС, що не залучають депозити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'28'!$I$8:$O$8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'28'!$I$10:$O$10</c:f>
              <c:numCache>
                <c:formatCode>0.0</c:formatCode>
                <c:ptCount val="7"/>
                <c:pt idx="0">
                  <c:v>0.6</c:v>
                </c:pt>
                <c:pt idx="1">
                  <c:v>0.3</c:v>
                </c:pt>
                <c:pt idx="2">
                  <c:v>0.42154142524000093</c:v>
                </c:pt>
                <c:pt idx="3">
                  <c:v>0.29527807763000063</c:v>
                </c:pt>
                <c:pt idx="4">
                  <c:v>0.27521686803000023</c:v>
                </c:pt>
                <c:pt idx="5">
                  <c:v>0.3</c:v>
                </c:pt>
                <c:pt idx="6">
                  <c:v>0.26783165203999992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F-4EAD-A10C-105C96424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lineChart>
        <c:grouping val="standard"/>
        <c:varyColors val="0"/>
        <c:ser>
          <c:idx val="4"/>
          <c:order val="2"/>
          <c:tx>
            <c:strRef>
              <c:f>'28'!$G$11</c:f>
              <c:strCache>
                <c:ptCount val="1"/>
                <c:pt idx="0">
                  <c:v>Частка членів КС, які мають кредити,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'28'!$I$8:$O$8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'28'!$I$11:$O$11</c:f>
              <c:numCache>
                <c:formatCode>0%</c:formatCode>
                <c:ptCount val="7"/>
                <c:pt idx="0">
                  <c:v>0.25164299110826127</c:v>
                </c:pt>
                <c:pt idx="1">
                  <c:v>0.22701231337180777</c:v>
                </c:pt>
                <c:pt idx="2">
                  <c:v>0.22073167638496291</c:v>
                </c:pt>
                <c:pt idx="3">
                  <c:v>0.15755434360183435</c:v>
                </c:pt>
                <c:pt idx="4">
                  <c:v>0.15318944367084411</c:v>
                </c:pt>
                <c:pt idx="5">
                  <c:v>0.15703651187522152</c:v>
                </c:pt>
                <c:pt idx="6">
                  <c:v>0.1529295828343098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2F-4EAD-A10C-105C96424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448000"/>
        <c:axId val="1416459232"/>
      </c:line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3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valAx>
        <c:axId val="1416459232"/>
        <c:scaling>
          <c:orientation val="minMax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6448000"/>
        <c:crosses val="max"/>
        <c:crossBetween val="between"/>
      </c:valAx>
      <c:catAx>
        <c:axId val="14164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64592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8953601826496922"/>
          <c:w val="0.9934461238000748"/>
          <c:h val="0.2091742123761397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3087949636436498"/>
          <c:h val="0.6454009717792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'28'!$H$9</c:f>
              <c:strCache>
                <c:ptCount val="1"/>
                <c:pt idx="0">
                  <c:v>Assets of deposit-taking CUs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'28'!$I$8:$O$8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'28'!$I$9:$O$9</c:f>
              <c:numCache>
                <c:formatCode>0.0</c:formatCode>
                <c:ptCount val="7"/>
                <c:pt idx="0">
                  <c:v>1.9</c:v>
                </c:pt>
                <c:pt idx="1">
                  <c:v>2</c:v>
                </c:pt>
                <c:pt idx="2">
                  <c:v>1.9081991332399997</c:v>
                </c:pt>
                <c:pt idx="3">
                  <c:v>1.1538476551400003</c:v>
                </c:pt>
                <c:pt idx="4">
                  <c:v>1.1052476762000001</c:v>
                </c:pt>
                <c:pt idx="5">
                  <c:v>1.11651175053</c:v>
                </c:pt>
                <c:pt idx="6">
                  <c:v>1.1502687940699996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F-4A55-A029-5CA4E406F21A}"/>
            </c:ext>
          </c:extLst>
        </c:ser>
        <c:ser>
          <c:idx val="2"/>
          <c:order val="1"/>
          <c:tx>
            <c:strRef>
              <c:f>'28'!$H$10</c:f>
              <c:strCache>
                <c:ptCount val="1"/>
                <c:pt idx="0">
                  <c:v>Assets of non-deposit-taking CUs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'28'!$I$8:$O$8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'28'!$I$10:$O$10</c:f>
              <c:numCache>
                <c:formatCode>0.0</c:formatCode>
                <c:ptCount val="7"/>
                <c:pt idx="0">
                  <c:v>0.6</c:v>
                </c:pt>
                <c:pt idx="1">
                  <c:v>0.3</c:v>
                </c:pt>
                <c:pt idx="2">
                  <c:v>0.42154142524000093</c:v>
                </c:pt>
                <c:pt idx="3">
                  <c:v>0.29527807763000063</c:v>
                </c:pt>
                <c:pt idx="4">
                  <c:v>0.27521686803000023</c:v>
                </c:pt>
                <c:pt idx="5">
                  <c:v>0.3</c:v>
                </c:pt>
                <c:pt idx="6">
                  <c:v>0.26783165203999992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F-4A55-A029-5CA4E406F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lineChart>
        <c:grouping val="standard"/>
        <c:varyColors val="0"/>
        <c:ser>
          <c:idx val="4"/>
          <c:order val="2"/>
          <c:tx>
            <c:strRef>
              <c:f>'28'!$H$11</c:f>
              <c:strCache>
                <c:ptCount val="1"/>
                <c:pt idx="0">
                  <c:v>CU members that have loans, % of the total numbers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'28'!$I$8:$O$8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'28'!$I$11:$O$11</c:f>
              <c:numCache>
                <c:formatCode>0%</c:formatCode>
                <c:ptCount val="7"/>
                <c:pt idx="0">
                  <c:v>0.25164299110826127</c:v>
                </c:pt>
                <c:pt idx="1">
                  <c:v>0.22701231337180777</c:v>
                </c:pt>
                <c:pt idx="2">
                  <c:v>0.22073167638496291</c:v>
                </c:pt>
                <c:pt idx="3">
                  <c:v>0.15755434360183435</c:v>
                </c:pt>
                <c:pt idx="4">
                  <c:v>0.15318944367084411</c:v>
                </c:pt>
                <c:pt idx="5">
                  <c:v>0.15703651187522152</c:v>
                </c:pt>
                <c:pt idx="6">
                  <c:v>0.1529295828343098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CF-4A55-A029-5CA4E406F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448000"/>
        <c:axId val="1416459232"/>
      </c:line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3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valAx>
        <c:axId val="1416459232"/>
        <c:scaling>
          <c:orientation val="minMax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6448000"/>
        <c:crosses val="max"/>
        <c:crossBetween val="between"/>
      </c:valAx>
      <c:catAx>
        <c:axId val="14164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64592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36675642337083"/>
          <c:w val="0.9934461238000748"/>
          <c:h val="0.2250424965401046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'29'!$I$10</c:f>
              <c:strCache>
                <c:ptCount val="1"/>
                <c:pt idx="0">
                  <c:v>На бізнесові потреби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'29'!$K$9:$Q$9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'29'!$K$10:$Q$10</c:f>
              <c:numCache>
                <c:formatCode>0</c:formatCode>
                <c:ptCount val="7"/>
                <c:pt idx="0">
                  <c:v>662.14765024000008</c:v>
                </c:pt>
                <c:pt idx="1">
                  <c:v>701.96021398000005</c:v>
                </c:pt>
                <c:pt idx="2">
                  <c:v>370.31101588000001</c:v>
                </c:pt>
                <c:pt idx="3">
                  <c:v>298.32324287</c:v>
                </c:pt>
                <c:pt idx="4">
                  <c:v>305.15793549</c:v>
                </c:pt>
                <c:pt idx="5">
                  <c:v>338.96856061</c:v>
                </c:pt>
                <c:pt idx="6">
                  <c:v>324.63677641999999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5-42F8-99B4-874F3B47A345}"/>
            </c:ext>
          </c:extLst>
        </c:ser>
        <c:ser>
          <c:idx val="2"/>
          <c:order val="1"/>
          <c:tx>
            <c:strRef>
              <c:f>'29'!$I$11</c:f>
              <c:strCache>
                <c:ptCount val="1"/>
                <c:pt idx="0">
                  <c:v>На придбання, будівництво, ремонт нерухомості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'29'!$K$9:$Q$9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'29'!$K$11:$Q$11</c:f>
              <c:numCache>
                <c:formatCode>0</c:formatCode>
                <c:ptCount val="7"/>
                <c:pt idx="0">
                  <c:v>428.76304399999998</c:v>
                </c:pt>
                <c:pt idx="1">
                  <c:v>583.22406463000004</c:v>
                </c:pt>
                <c:pt idx="2">
                  <c:v>551.28774609000004</c:v>
                </c:pt>
                <c:pt idx="3">
                  <c:v>251.83104072999998</c:v>
                </c:pt>
                <c:pt idx="4">
                  <c:v>237.18747684000002</c:v>
                </c:pt>
                <c:pt idx="5">
                  <c:v>244.87466589000002</c:v>
                </c:pt>
                <c:pt idx="6">
                  <c:v>251.92190289999999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5-42F8-99B4-874F3B47A345}"/>
            </c:ext>
          </c:extLst>
        </c:ser>
        <c:ser>
          <c:idx val="4"/>
          <c:order val="2"/>
          <c:tx>
            <c:strRef>
              <c:f>'29'!$I$12</c:f>
              <c:strCache>
                <c:ptCount val="1"/>
                <c:pt idx="0">
                  <c:v>Споживчі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'29'!$K$9:$Q$9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'29'!$K$12:$Q$12</c:f>
              <c:numCache>
                <c:formatCode>0</c:formatCode>
                <c:ptCount val="7"/>
                <c:pt idx="0">
                  <c:v>1196.5198774900002</c:v>
                </c:pt>
                <c:pt idx="1">
                  <c:v>1100.78317442</c:v>
                </c:pt>
                <c:pt idx="2">
                  <c:v>1121.3317095299999</c:v>
                </c:pt>
                <c:pt idx="3">
                  <c:v>698.26353257000005</c:v>
                </c:pt>
                <c:pt idx="4">
                  <c:v>669.16936536000003</c:v>
                </c:pt>
                <c:pt idx="5">
                  <c:v>669.75028075</c:v>
                </c:pt>
                <c:pt idx="6">
                  <c:v>667.48512820999997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B5-42F8-99B4-874F3B47A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3"/>
          <c:tx>
            <c:strRef>
              <c:f>'29'!$I$13</c:f>
              <c:strCache>
                <c:ptCount val="1"/>
                <c:pt idx="0">
                  <c:v>Частка прострочених більш як на 90 днів кредитів,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'29'!$K$9:$Q$9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'29'!$K$13:$Q$13</c:f>
              <c:numCache>
                <c:formatCode>0%</c:formatCode>
                <c:ptCount val="7"/>
                <c:pt idx="0">
                  <c:v>8.5161278286919315E-2</c:v>
                </c:pt>
                <c:pt idx="1">
                  <c:v>0.27491153012172248</c:v>
                </c:pt>
                <c:pt idx="2">
                  <c:v>0.15954066706033559</c:v>
                </c:pt>
                <c:pt idx="3">
                  <c:v>0.32486073401614635</c:v>
                </c:pt>
                <c:pt idx="4">
                  <c:v>0.31773242105935556</c:v>
                </c:pt>
                <c:pt idx="5">
                  <c:v>0.30376181770845323</c:v>
                </c:pt>
                <c:pt idx="6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B5-42F8-99B4-874F3B47A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5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500"/>
        <c:dispUnits>
          <c:builtInUnit val="thousands"/>
        </c:dispUnits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571762108393620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'29'!$J$10</c:f>
              <c:strCache>
                <c:ptCount val="1"/>
                <c:pt idx="0">
                  <c:v>Business 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'29'!$K$9:$Q$9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'29'!$K$10:$Q$10</c:f>
              <c:numCache>
                <c:formatCode>0</c:formatCode>
                <c:ptCount val="7"/>
                <c:pt idx="0">
                  <c:v>662.14765024000008</c:v>
                </c:pt>
                <c:pt idx="1">
                  <c:v>701.96021398000005</c:v>
                </c:pt>
                <c:pt idx="2">
                  <c:v>370.31101588000001</c:v>
                </c:pt>
                <c:pt idx="3">
                  <c:v>298.32324287</c:v>
                </c:pt>
                <c:pt idx="4">
                  <c:v>305.15793549</c:v>
                </c:pt>
                <c:pt idx="5">
                  <c:v>338.96856061</c:v>
                </c:pt>
                <c:pt idx="6">
                  <c:v>324.63677641999999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0-468B-8428-8C04C183415E}"/>
            </c:ext>
          </c:extLst>
        </c:ser>
        <c:ser>
          <c:idx val="2"/>
          <c:order val="1"/>
          <c:tx>
            <c:strRef>
              <c:f>'29'!$J$11</c:f>
              <c:strCache>
                <c:ptCount val="1"/>
                <c:pt idx="0">
                  <c:v>Loans for the purchase, construction, repair of real estate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'29'!$K$9:$Q$9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'29'!$K$11:$Q$11</c:f>
              <c:numCache>
                <c:formatCode>0</c:formatCode>
                <c:ptCount val="7"/>
                <c:pt idx="0">
                  <c:v>428.76304399999998</c:v>
                </c:pt>
                <c:pt idx="1">
                  <c:v>583.22406463000004</c:v>
                </c:pt>
                <c:pt idx="2">
                  <c:v>551.28774609000004</c:v>
                </c:pt>
                <c:pt idx="3">
                  <c:v>251.83104072999998</c:v>
                </c:pt>
                <c:pt idx="4">
                  <c:v>237.18747684000002</c:v>
                </c:pt>
                <c:pt idx="5">
                  <c:v>244.87466589000002</c:v>
                </c:pt>
                <c:pt idx="6">
                  <c:v>251.92190289999999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0-468B-8428-8C04C183415E}"/>
            </c:ext>
          </c:extLst>
        </c:ser>
        <c:ser>
          <c:idx val="4"/>
          <c:order val="2"/>
          <c:tx>
            <c:strRef>
              <c:f>'29'!$J$12</c:f>
              <c:strCache>
                <c:ptCount val="1"/>
                <c:pt idx="0">
                  <c:v>Consumer loans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'29'!$K$9:$Q$9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'29'!$K$12:$Q$12</c:f>
              <c:numCache>
                <c:formatCode>0</c:formatCode>
                <c:ptCount val="7"/>
                <c:pt idx="0">
                  <c:v>1196.5198774900002</c:v>
                </c:pt>
                <c:pt idx="1">
                  <c:v>1100.78317442</c:v>
                </c:pt>
                <c:pt idx="2">
                  <c:v>1121.3317095299999</c:v>
                </c:pt>
                <c:pt idx="3">
                  <c:v>698.26353257000005</c:v>
                </c:pt>
                <c:pt idx="4">
                  <c:v>669.16936536000003</c:v>
                </c:pt>
                <c:pt idx="5">
                  <c:v>669.75028075</c:v>
                </c:pt>
                <c:pt idx="6">
                  <c:v>667.48512820999997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E0-468B-8428-8C04C183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3"/>
          <c:tx>
            <c:strRef>
              <c:f>'29'!$J$13</c:f>
              <c:strCache>
                <c:ptCount val="1"/>
                <c:pt idx="0">
                  <c:v>NPL, %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'29'!$K$9:$Q$9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'29'!$K$13:$Q$13</c:f>
              <c:numCache>
                <c:formatCode>0%</c:formatCode>
                <c:ptCount val="7"/>
                <c:pt idx="0">
                  <c:v>8.5161278286919315E-2</c:v>
                </c:pt>
                <c:pt idx="1">
                  <c:v>0.27491153012172248</c:v>
                </c:pt>
                <c:pt idx="2">
                  <c:v>0.15954066706033559</c:v>
                </c:pt>
                <c:pt idx="3">
                  <c:v>0.32486073401614635</c:v>
                </c:pt>
                <c:pt idx="4">
                  <c:v>0.31773242105935556</c:v>
                </c:pt>
                <c:pt idx="5">
                  <c:v>0.30376181770845323</c:v>
                </c:pt>
                <c:pt idx="6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0-468B-8428-8C04C183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5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500"/>
        <c:dispUnits>
          <c:builtInUnit val="thousands"/>
        </c:dispUnits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7.5967944166149548E-3"/>
          <c:y val="0.71834863736270549"/>
          <c:w val="0.99240320558338502"/>
          <c:h val="0.2816513626372945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999990655015893E-2"/>
          <c:w val="0.83176919191919196"/>
          <c:h val="0.619641666666666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'30'!$H$9</c:f>
              <c:strCache>
                <c:ptCount val="1"/>
                <c:pt idx="0">
                  <c:v>Обов’язкові пайові внески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'30'!$J$9:$P$9</c:f>
              <c:numCache>
                <c:formatCode>0</c:formatCode>
                <c:ptCount val="7"/>
                <c:pt idx="0">
                  <c:v>11.578168170000001</c:v>
                </c:pt>
                <c:pt idx="1">
                  <c:v>11.552711690000001</c:v>
                </c:pt>
                <c:pt idx="2">
                  <c:v>10.43606393</c:v>
                </c:pt>
                <c:pt idx="3">
                  <c:v>8.6417939699999984</c:v>
                </c:pt>
                <c:pt idx="4">
                  <c:v>8.2601332599999999</c:v>
                </c:pt>
                <c:pt idx="5">
                  <c:v>7.9185569100000004</c:v>
                </c:pt>
                <c:pt idx="6">
                  <c:v>7.7011599200000003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F50-40F3-A8C2-04AEA9CE3F0D}"/>
            </c:ext>
          </c:extLst>
        </c:ser>
        <c:ser>
          <c:idx val="2"/>
          <c:order val="1"/>
          <c:tx>
            <c:strRef>
              <c:f>'30'!$H$11</c:f>
              <c:strCache>
                <c:ptCount val="1"/>
                <c:pt idx="0">
                  <c:v>Резервний капітал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50-40F3-A8C2-04AEA9CE3F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50-40F3-A8C2-04AEA9CE3F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50-40F3-A8C2-04AEA9CE3F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50-40F3-A8C2-04AEA9CE3F0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50-40F3-A8C2-04AEA9CE3F0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50-40F3-A8C2-04AEA9CE3F0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50-40F3-A8C2-04AEA9CE3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'30'!$J$11:$P$11</c:f>
              <c:numCache>
                <c:formatCode>0</c:formatCode>
                <c:ptCount val="7"/>
                <c:pt idx="0">
                  <c:v>563.07934253999974</c:v>
                </c:pt>
                <c:pt idx="1">
                  <c:v>574.38665150000008</c:v>
                </c:pt>
                <c:pt idx="2">
                  <c:v>557.38353830999995</c:v>
                </c:pt>
                <c:pt idx="3">
                  <c:v>435.92186869999978</c:v>
                </c:pt>
                <c:pt idx="4">
                  <c:v>434.45445808999966</c:v>
                </c:pt>
                <c:pt idx="5">
                  <c:v>432.18459194999997</c:v>
                </c:pt>
                <c:pt idx="6">
                  <c:v>427.3895291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50-40F3-A8C2-04AEA9CE3F0D}"/>
            </c:ext>
          </c:extLst>
        </c:ser>
        <c:ser>
          <c:idx val="3"/>
          <c:order val="2"/>
          <c:tx>
            <c:strRef>
              <c:f>'30'!$H$12</c:f>
              <c:strCache>
                <c:ptCount val="1"/>
                <c:pt idx="0">
                  <c:v>Накопичений прибуток / збиток 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'30'!$J$12:$P$12</c:f>
              <c:numCache>
                <c:formatCode>0</c:formatCode>
                <c:ptCount val="7"/>
                <c:pt idx="0">
                  <c:v>108.32801440999997</c:v>
                </c:pt>
                <c:pt idx="1">
                  <c:v>-223.41758737999999</c:v>
                </c:pt>
                <c:pt idx="2">
                  <c:v>136.38330433000002</c:v>
                </c:pt>
                <c:pt idx="3">
                  <c:v>47.398356590000006</c:v>
                </c:pt>
                <c:pt idx="4">
                  <c:v>40.934736120000011</c:v>
                </c:pt>
                <c:pt idx="5">
                  <c:v>57.569421950000006</c:v>
                </c:pt>
                <c:pt idx="6">
                  <c:v>72.146257920000011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50-40F3-A8C2-04AEA9CE3F0D}"/>
            </c:ext>
          </c:extLst>
        </c:ser>
        <c:ser>
          <c:idx val="4"/>
          <c:order val="3"/>
          <c:tx>
            <c:strRef>
              <c:f>'30'!$H$10</c:f>
              <c:strCache>
                <c:ptCount val="1"/>
                <c:pt idx="0">
                  <c:v>Додаткові поворотні внески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50-40F3-A8C2-04AEA9CE3F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50-40F3-A8C2-04AEA9CE3F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50-40F3-A8C2-04AEA9CE3F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50-40F3-A8C2-04AEA9CE3F0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50-40F3-A8C2-04AEA9CE3F0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50-40F3-A8C2-04AEA9CE3F0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50-40F3-A8C2-04AEA9CE3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'30'!$J$10:$P$10</c:f>
              <c:numCache>
                <c:formatCode>0</c:formatCode>
                <c:ptCount val="7"/>
                <c:pt idx="0">
                  <c:v>402.69999483999999</c:v>
                </c:pt>
                <c:pt idx="1">
                  <c:v>309.65859612000008</c:v>
                </c:pt>
                <c:pt idx="2">
                  <c:v>265.74823254</c:v>
                </c:pt>
                <c:pt idx="3">
                  <c:v>153.00072787000002</c:v>
                </c:pt>
                <c:pt idx="4">
                  <c:v>140.31671919000001</c:v>
                </c:pt>
                <c:pt idx="5">
                  <c:v>136.39265662</c:v>
                </c:pt>
                <c:pt idx="6">
                  <c:v>144.41849260999999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F50-40F3-A8C2-04AEA9CE3F0D}"/>
            </c:ext>
          </c:extLst>
        </c:ser>
        <c:ser>
          <c:idx val="5"/>
          <c:order val="4"/>
          <c:tx>
            <c:strRef>
              <c:f>'30'!$H$13</c:f>
              <c:strCache>
                <c:ptCount val="1"/>
                <c:pt idx="0">
                  <c:v>Депозити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F50-40F3-A8C2-04AEA9CE3F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50-40F3-A8C2-04AEA9CE3F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F50-40F3-A8C2-04AEA9CE3F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F50-40F3-A8C2-04AEA9CE3F0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F50-40F3-A8C2-04AEA9CE3F0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F50-40F3-A8C2-04AEA9CE3F0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F50-40F3-A8C2-04AEA9CE3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'30'!$J$13:$P$13</c:f>
              <c:numCache>
                <c:formatCode>0</c:formatCode>
                <c:ptCount val="7"/>
                <c:pt idx="0">
                  <c:v>1261.3270728100001</c:v>
                </c:pt>
                <c:pt idx="1">
                  <c:v>1519.9600020099999</c:v>
                </c:pt>
                <c:pt idx="2">
                  <c:v>1215.00616393</c:v>
                </c:pt>
                <c:pt idx="3">
                  <c:v>673.20645062000017</c:v>
                </c:pt>
                <c:pt idx="4">
                  <c:v>634.07272939000006</c:v>
                </c:pt>
                <c:pt idx="5">
                  <c:v>621.68131715999994</c:v>
                </c:pt>
                <c:pt idx="6">
                  <c:v>615.32630825999991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F50-40F3-A8C2-04AEA9CE3F0D}"/>
            </c:ext>
          </c:extLst>
        </c:ser>
        <c:ser>
          <c:idx val="6"/>
          <c:order val="5"/>
          <c:tx>
            <c:strRef>
              <c:f>'30'!$H$14</c:f>
              <c:strCache>
                <c:ptCount val="1"/>
                <c:pt idx="0">
                  <c:v>Кошти ОКС, КС, банків, інші зобов’язання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'30'!$J$14:$P$14</c:f>
              <c:numCache>
                <c:formatCode>0</c:formatCode>
                <c:ptCount val="7"/>
                <c:pt idx="0">
                  <c:v>155.45703638999976</c:v>
                </c:pt>
                <c:pt idx="1">
                  <c:v>124.90341178000108</c:v>
                </c:pt>
                <c:pt idx="2">
                  <c:v>144.78325544000063</c:v>
                </c:pt>
                <c:pt idx="3">
                  <c:v>130.95653502000118</c:v>
                </c:pt>
                <c:pt idx="4">
                  <c:v>118</c:v>
                </c:pt>
                <c:pt idx="5">
                  <c:v>134</c:v>
                </c:pt>
                <c:pt idx="6">
                  <c:v>151.11869829999938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F50-40F3-A8C2-04AEA9CE3F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18191648"/>
        <c:axId val="1618182912"/>
        <c:extLst>
          <c:ext xmlns:c15="http://schemas.microsoft.com/office/drawing/2012/chart" uri="{02D57815-91ED-43cb-92C2-25804820EDAC}">
            <c15:filteredBarSeries>
              <c15:ser>
                <c:idx val="7"/>
                <c:order val="6"/>
                <c:tx>
                  <c:strRef>
                    <c:extLst>
                      <c:ext uri="{02D57815-91ED-43cb-92C2-25804820EDAC}">
                        <c15:formulaRef>
                          <c15:sqref>'30'!$H$15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505050"/>
                  </a:solidFill>
                  <a:ln>
                    <a:noFill/>
                  </a:ln>
                  <a:effectLst/>
                  <a:extLst>
                    <a:ext uri="{91240B29-F687-4F45-9708-019B960494DF}">
                      <a14:hiddenLine xmlns:a14="http://schemas.microsoft.com/office/drawing/2010/main">
                        <a:noFill/>
                      </a14:hiddenLine>
                    </a:ext>
                  </a:ex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'30'!$J$8:$P$8</c15:sqref>
                        </c15:formulaRef>
                      </c:ext>
                    </c:extLst>
                    <c:strCache>
                      <c:ptCount val="7"/>
                      <c:pt idx="0">
                        <c:v>12.19</c:v>
                      </c:pt>
                      <c:pt idx="1">
                        <c:v>12.20</c:v>
                      </c:pt>
                      <c:pt idx="2">
                        <c:v>12.21</c:v>
                      </c:pt>
                      <c:pt idx="3">
                        <c:v>12.22</c:v>
                      </c:pt>
                      <c:pt idx="4">
                        <c:v>03.23</c:v>
                      </c:pt>
                      <c:pt idx="5">
                        <c:v>06.23</c:v>
                      </c:pt>
                      <c:pt idx="6">
                        <c:v>09.23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'30'!$J$15:$L$15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B-4F50-40F3-A8C2-04AEA9CE3F0D}"/>
                  </c:ext>
                </c:extLst>
              </c15:ser>
            </c15:filteredBarSeries>
          </c:ext>
        </c:extLst>
      </c:barChart>
      <c:catAx>
        <c:axId val="16181916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82912"/>
        <c:crossesAt val="-0.2"/>
        <c:auto val="1"/>
        <c:lblAlgn val="ctr"/>
        <c:lblOffset val="100"/>
        <c:noMultiLvlLbl val="0"/>
      </c:catAx>
      <c:valAx>
        <c:axId val="1618182912"/>
        <c:scaling>
          <c:orientation val="minMax"/>
          <c:max val="3000"/>
          <c:min val="-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49804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91648"/>
        <c:crosses val="autoZero"/>
        <c:crossBetween val="between"/>
        <c:majorUnit val="500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3754161633157878"/>
          <c:w val="1"/>
          <c:h val="0.2624583836684212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'3'!$J$5</c:f>
              <c:strCache>
                <c:ptCount val="1"/>
                <c:pt idx="0">
                  <c:v>Jan-Sept 2022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3468.9</c:v>
                </c:pt>
                <c:pt idx="1">
                  <c:v>21</c:v>
                </c:pt>
                <c:pt idx="2" formatCode="#,##0">
                  <c:v>2152.0478370000001</c:v>
                </c:pt>
                <c:pt idx="3">
                  <c:v>-172.09383353000001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1-45CE-845F-1E4EAC9E3B15}"/>
            </c:ext>
          </c:extLst>
        </c:ser>
        <c:ser>
          <c:idx val="3"/>
          <c:order val="1"/>
          <c:tx>
            <c:strRef>
              <c:f>'3'!$K$5</c:f>
              <c:strCache>
                <c:ptCount val="1"/>
                <c:pt idx="0">
                  <c:v>Jan-Sept 2023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3.1498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1-45CE-845F-1E4EAC9E3B15}"/>
                </c:ext>
              </c:extLst>
            </c:dLbl>
            <c:dLbl>
              <c:idx val="2"/>
              <c:layout>
                <c:manualLayout>
                  <c:x val="4.1503267973855449E-3"/>
                  <c:y val="1.7682828282828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1-45CE-845F-1E4EAC9E3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2459.4</c:v>
                </c:pt>
                <c:pt idx="1">
                  <c:v>20</c:v>
                </c:pt>
                <c:pt idx="2" formatCode="#,##0">
                  <c:v>7405.1480347200004</c:v>
                </c:pt>
                <c:pt idx="3">
                  <c:v>151.18795173000001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1-45CE-845F-1E4EAC9E3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  <c:min val="-1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15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999990655015893E-2"/>
          <c:w val="0.83176919191919196"/>
          <c:h val="0.619641666666666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'30'!$I$9</c:f>
              <c:strCache>
                <c:ptCount val="1"/>
                <c:pt idx="0">
                  <c:v>Compulsory share contributions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'30'!$J$9:$P$9</c:f>
              <c:numCache>
                <c:formatCode>0</c:formatCode>
                <c:ptCount val="7"/>
                <c:pt idx="0">
                  <c:v>11.578168170000001</c:v>
                </c:pt>
                <c:pt idx="1">
                  <c:v>11.552711690000001</c:v>
                </c:pt>
                <c:pt idx="2">
                  <c:v>10.43606393</c:v>
                </c:pt>
                <c:pt idx="3">
                  <c:v>8.6417939699999984</c:v>
                </c:pt>
                <c:pt idx="4">
                  <c:v>8.2601332599999999</c:v>
                </c:pt>
                <c:pt idx="5">
                  <c:v>7.9185569100000004</c:v>
                </c:pt>
                <c:pt idx="6">
                  <c:v>7.7011599200000003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E37-4422-911C-5D6F1BC8F69C}"/>
            </c:ext>
          </c:extLst>
        </c:ser>
        <c:ser>
          <c:idx val="2"/>
          <c:order val="1"/>
          <c:tx>
            <c:strRef>
              <c:f>'30'!$I$11</c:f>
              <c:strCache>
                <c:ptCount val="1"/>
                <c:pt idx="0">
                  <c:v>Reserve capital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37-4422-911C-5D6F1BC8F69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37-4422-911C-5D6F1BC8F69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37-4422-911C-5D6F1BC8F69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37-4422-911C-5D6F1BC8F69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37-4422-911C-5D6F1BC8F69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37-4422-911C-5D6F1BC8F69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37-4422-911C-5D6F1BC8F6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'30'!$J$11:$P$11</c:f>
              <c:numCache>
                <c:formatCode>0</c:formatCode>
                <c:ptCount val="7"/>
                <c:pt idx="0">
                  <c:v>563.07934253999974</c:v>
                </c:pt>
                <c:pt idx="1">
                  <c:v>574.38665150000008</c:v>
                </c:pt>
                <c:pt idx="2">
                  <c:v>557.38353830999995</c:v>
                </c:pt>
                <c:pt idx="3">
                  <c:v>435.92186869999978</c:v>
                </c:pt>
                <c:pt idx="4">
                  <c:v>434.45445808999966</c:v>
                </c:pt>
                <c:pt idx="5">
                  <c:v>432.18459194999997</c:v>
                </c:pt>
                <c:pt idx="6">
                  <c:v>427.3895291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37-4422-911C-5D6F1BC8F69C}"/>
            </c:ext>
          </c:extLst>
        </c:ser>
        <c:ser>
          <c:idx val="3"/>
          <c:order val="2"/>
          <c:tx>
            <c:strRef>
              <c:f>'30'!$I$12</c:f>
              <c:strCache>
                <c:ptCount val="1"/>
                <c:pt idx="0">
                  <c:v>Accumulated profit / loss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'30'!$J$12:$P$12</c:f>
              <c:numCache>
                <c:formatCode>0</c:formatCode>
                <c:ptCount val="7"/>
                <c:pt idx="0">
                  <c:v>108.32801440999997</c:v>
                </c:pt>
                <c:pt idx="1">
                  <c:v>-223.41758737999999</c:v>
                </c:pt>
                <c:pt idx="2">
                  <c:v>136.38330433000002</c:v>
                </c:pt>
                <c:pt idx="3">
                  <c:v>47.398356590000006</c:v>
                </c:pt>
                <c:pt idx="4">
                  <c:v>40.934736120000011</c:v>
                </c:pt>
                <c:pt idx="5">
                  <c:v>57.569421950000006</c:v>
                </c:pt>
                <c:pt idx="6">
                  <c:v>72.146257920000011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37-4422-911C-5D6F1BC8F69C}"/>
            </c:ext>
          </c:extLst>
        </c:ser>
        <c:ser>
          <c:idx val="4"/>
          <c:order val="3"/>
          <c:tx>
            <c:strRef>
              <c:f>'30'!$I$10</c:f>
              <c:strCache>
                <c:ptCount val="1"/>
                <c:pt idx="0">
                  <c:v>Add. repayable contributions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37-4422-911C-5D6F1BC8F69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37-4422-911C-5D6F1BC8F69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37-4422-911C-5D6F1BC8F69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37-4422-911C-5D6F1BC8F69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37-4422-911C-5D6F1BC8F69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37-4422-911C-5D6F1BC8F69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37-4422-911C-5D6F1BC8F6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'30'!$J$10:$P$10</c:f>
              <c:numCache>
                <c:formatCode>0</c:formatCode>
                <c:ptCount val="7"/>
                <c:pt idx="0">
                  <c:v>402.69999483999999</c:v>
                </c:pt>
                <c:pt idx="1">
                  <c:v>309.65859612000008</c:v>
                </c:pt>
                <c:pt idx="2">
                  <c:v>265.74823254</c:v>
                </c:pt>
                <c:pt idx="3">
                  <c:v>153.00072787000002</c:v>
                </c:pt>
                <c:pt idx="4">
                  <c:v>140.31671919000001</c:v>
                </c:pt>
                <c:pt idx="5">
                  <c:v>136.39265662</c:v>
                </c:pt>
                <c:pt idx="6">
                  <c:v>144.41849260999999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E37-4422-911C-5D6F1BC8F69C}"/>
            </c:ext>
          </c:extLst>
        </c:ser>
        <c:ser>
          <c:idx val="5"/>
          <c:order val="4"/>
          <c:tx>
            <c:strRef>
              <c:f>'30'!$I$13</c:f>
              <c:strCache>
                <c:ptCount val="1"/>
                <c:pt idx="0">
                  <c:v>Deposits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37-4422-911C-5D6F1BC8F69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E37-4422-911C-5D6F1BC8F69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E37-4422-911C-5D6F1BC8F69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E37-4422-911C-5D6F1BC8F69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E37-4422-911C-5D6F1BC8F69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E37-4422-911C-5D6F1BC8F69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E37-4422-911C-5D6F1BC8F6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'30'!$J$13:$P$13</c:f>
              <c:numCache>
                <c:formatCode>0</c:formatCode>
                <c:ptCount val="7"/>
                <c:pt idx="0">
                  <c:v>1261.3270728100001</c:v>
                </c:pt>
                <c:pt idx="1">
                  <c:v>1519.9600020099999</c:v>
                </c:pt>
                <c:pt idx="2">
                  <c:v>1215.00616393</c:v>
                </c:pt>
                <c:pt idx="3">
                  <c:v>673.20645062000017</c:v>
                </c:pt>
                <c:pt idx="4">
                  <c:v>634.07272939000006</c:v>
                </c:pt>
                <c:pt idx="5">
                  <c:v>621.68131715999994</c:v>
                </c:pt>
                <c:pt idx="6">
                  <c:v>615.32630825999991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E37-4422-911C-5D6F1BC8F69C}"/>
            </c:ext>
          </c:extLst>
        </c:ser>
        <c:ser>
          <c:idx val="6"/>
          <c:order val="5"/>
          <c:tx>
            <c:strRef>
              <c:f>'30'!$I$14</c:f>
              <c:strCache>
                <c:ptCount val="1"/>
                <c:pt idx="0">
                  <c:v>Funds of UCU, CU, banks, оther liabilities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'30'!$J$14:$P$14</c:f>
              <c:numCache>
                <c:formatCode>0</c:formatCode>
                <c:ptCount val="7"/>
                <c:pt idx="0">
                  <c:v>155.45703638999976</c:v>
                </c:pt>
                <c:pt idx="1">
                  <c:v>124.90341178000108</c:v>
                </c:pt>
                <c:pt idx="2">
                  <c:v>144.78325544000063</c:v>
                </c:pt>
                <c:pt idx="3">
                  <c:v>130.95653502000118</c:v>
                </c:pt>
                <c:pt idx="4">
                  <c:v>118</c:v>
                </c:pt>
                <c:pt idx="5">
                  <c:v>134</c:v>
                </c:pt>
                <c:pt idx="6">
                  <c:v>151.11869829999938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E37-4422-911C-5D6F1BC8F6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18191648"/>
        <c:axId val="1618182912"/>
        <c:extLst>
          <c:ext xmlns:c15="http://schemas.microsoft.com/office/drawing/2012/chart" uri="{02D57815-91ED-43cb-92C2-25804820EDAC}">
            <c15:filteredBarSeries>
              <c15:ser>
                <c:idx val="7"/>
                <c:order val="6"/>
                <c:tx>
                  <c:strRef>
                    <c:extLst>
                      <c:ext uri="{02D57815-91ED-43cb-92C2-25804820EDAC}">
                        <c15:formulaRef>
                          <c15:sqref>'30'!$H$15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505050"/>
                  </a:solidFill>
                  <a:ln>
                    <a:noFill/>
                  </a:ln>
                  <a:effectLst/>
                  <a:extLst>
                    <a:ext uri="{91240B29-F687-4F45-9708-019B960494DF}">
                      <a14:hiddenLine xmlns:a14="http://schemas.microsoft.com/office/drawing/2010/main">
                        <a:noFill/>
                      </a14:hiddenLine>
                    </a:ext>
                  </a:ex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'30'!$J$8:$P$8</c15:sqref>
                        </c15:formulaRef>
                      </c:ext>
                    </c:extLst>
                    <c:strCache>
                      <c:ptCount val="7"/>
                      <c:pt idx="0">
                        <c:v>12.19</c:v>
                      </c:pt>
                      <c:pt idx="1">
                        <c:v>12.20</c:v>
                      </c:pt>
                      <c:pt idx="2">
                        <c:v>12.21</c:v>
                      </c:pt>
                      <c:pt idx="3">
                        <c:v>12.22</c:v>
                      </c:pt>
                      <c:pt idx="4">
                        <c:v>03.23</c:v>
                      </c:pt>
                      <c:pt idx="5">
                        <c:v>06.23</c:v>
                      </c:pt>
                      <c:pt idx="6">
                        <c:v>09.23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'30'!$J$15:$L$15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B-DE37-4422-911C-5D6F1BC8F69C}"/>
                  </c:ext>
                </c:extLst>
              </c15:ser>
            </c15:filteredBarSeries>
          </c:ext>
        </c:extLst>
      </c:barChart>
      <c:catAx>
        <c:axId val="16181916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82912"/>
        <c:crossesAt val="-0.2"/>
        <c:auto val="1"/>
        <c:lblAlgn val="ctr"/>
        <c:lblOffset val="100"/>
        <c:noMultiLvlLbl val="0"/>
      </c:catAx>
      <c:valAx>
        <c:axId val="1618182912"/>
        <c:scaling>
          <c:orientation val="minMax"/>
          <c:max val="3000"/>
          <c:min val="-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49804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91648"/>
        <c:crosses val="autoZero"/>
        <c:crossBetween val="between"/>
        <c:majorUnit val="500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3754161633157878"/>
          <c:w val="1"/>
          <c:h val="0.2624583836684212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89698705017247E-2"/>
          <c:y val="4.1897696196688324E-2"/>
          <c:w val="0.84878082904926144"/>
          <c:h val="0.5373980574191042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'31'!$L$10</c:f>
              <c:strCache>
                <c:ptCount val="1"/>
                <c:pt idx="0">
                  <c:v>Чисті проц. доходи (члени КС)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'31'!$H$12:$H$26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'31'!$L$12:$L$26</c:f>
              <c:numCache>
                <c:formatCode>0.0</c:formatCode>
                <c:ptCount val="15"/>
                <c:pt idx="0">
                  <c:v>129.93352639000003</c:v>
                </c:pt>
                <c:pt idx="1">
                  <c:v>295.25885796000006</c:v>
                </c:pt>
                <c:pt idx="2">
                  <c:v>433.09584832000007</c:v>
                </c:pt>
                <c:pt idx="3">
                  <c:v>574.39995151999995</c:v>
                </c:pt>
                <c:pt idx="4">
                  <c:v>135.76601518000001</c:v>
                </c:pt>
                <c:pt idx="5">
                  <c:v>285.66760081000001</c:v>
                </c:pt>
                <c:pt idx="6">
                  <c:v>444.89989416999998</c:v>
                </c:pt>
                <c:pt idx="7">
                  <c:v>586.75705686000003</c:v>
                </c:pt>
                <c:pt idx="8">
                  <c:v>127.00334221000001</c:v>
                </c:pt>
                <c:pt idx="9">
                  <c:v>237.19637672999997</c:v>
                </c:pt>
                <c:pt idx="10">
                  <c:v>328.17555827999996</c:v>
                </c:pt>
                <c:pt idx="11">
                  <c:v>388.53001585999993</c:v>
                </c:pt>
                <c:pt idx="12">
                  <c:v>74.400399520000008</c:v>
                </c:pt>
                <c:pt idx="13">
                  <c:v>151.87934077</c:v>
                </c:pt>
                <c:pt idx="14">
                  <c:v>235.09220787000001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3-4EAA-8DB8-44D14409B544}"/>
            </c:ext>
          </c:extLst>
        </c:ser>
        <c:ser>
          <c:idx val="1"/>
          <c:order val="1"/>
          <c:tx>
            <c:strRef>
              <c:f>'31'!$J$10</c:f>
              <c:strCache>
                <c:ptCount val="1"/>
                <c:pt idx="0">
                  <c:v>Інші чисті процентні доходи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'31'!$H$12:$H$26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'31'!$J$12:$J$26</c:f>
              <c:numCache>
                <c:formatCode>0.0</c:formatCode>
                <c:ptCount val="15"/>
                <c:pt idx="0">
                  <c:v>4.8191994200000021</c:v>
                </c:pt>
                <c:pt idx="1">
                  <c:v>9.6259542200000023</c:v>
                </c:pt>
                <c:pt idx="2">
                  <c:v>14.20918326</c:v>
                </c:pt>
                <c:pt idx="3">
                  <c:v>19.455446060000003</c:v>
                </c:pt>
                <c:pt idx="4">
                  <c:v>6.4863551499999996</c:v>
                </c:pt>
                <c:pt idx="5">
                  <c:v>9.6287813699999987</c:v>
                </c:pt>
                <c:pt idx="6">
                  <c:v>13.314679779999999</c:v>
                </c:pt>
                <c:pt idx="7">
                  <c:v>17.789280160000001</c:v>
                </c:pt>
                <c:pt idx="8">
                  <c:v>4.3919670899999996</c:v>
                </c:pt>
                <c:pt idx="9">
                  <c:v>9.1638304099999992</c:v>
                </c:pt>
                <c:pt idx="10">
                  <c:v>15.75101246</c:v>
                </c:pt>
                <c:pt idx="11">
                  <c:v>24.945652589999995</c:v>
                </c:pt>
                <c:pt idx="12">
                  <c:v>10.781094279999998</c:v>
                </c:pt>
                <c:pt idx="13">
                  <c:v>21</c:v>
                </c:pt>
                <c:pt idx="14">
                  <c:v>29.322803950000001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3-4EAA-8DB8-44D14409B544}"/>
            </c:ext>
          </c:extLst>
        </c:ser>
        <c:ser>
          <c:idx val="2"/>
          <c:order val="2"/>
          <c:tx>
            <c:strRef>
              <c:f>'31'!$K$10</c:f>
              <c:strCache>
                <c:ptCount val="1"/>
                <c:pt idx="0">
                  <c:v>Дохід від розформ. резервів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'31'!$H$12:$H$26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'31'!$K$12:$K$26</c:f>
              <c:numCache>
                <c:formatCode>0.0</c:formatCode>
                <c:ptCount val="15"/>
                <c:pt idx="0">
                  <c:v>5.3184688200000005</c:v>
                </c:pt>
                <c:pt idx="1">
                  <c:v>103.9885718</c:v>
                </c:pt>
                <c:pt idx="2">
                  <c:v>133.07253032</c:v>
                </c:pt>
                <c:pt idx="3">
                  <c:v>138.78022365999999</c:v>
                </c:pt>
                <c:pt idx="4">
                  <c:v>15.95037099</c:v>
                </c:pt>
                <c:pt idx="5">
                  <c:v>28.839453800000001</c:v>
                </c:pt>
                <c:pt idx="6">
                  <c:v>46.674450189999995</c:v>
                </c:pt>
                <c:pt idx="7">
                  <c:v>88.494801599999988</c:v>
                </c:pt>
                <c:pt idx="8">
                  <c:v>17.690209450000005</c:v>
                </c:pt>
                <c:pt idx="9">
                  <c:v>29.257661349999999</c:v>
                </c:pt>
                <c:pt idx="10">
                  <c:v>43.574717110000002</c:v>
                </c:pt>
                <c:pt idx="11">
                  <c:v>74.252481400000008</c:v>
                </c:pt>
                <c:pt idx="12">
                  <c:v>30.77025648</c:v>
                </c:pt>
                <c:pt idx="13">
                  <c:v>58.8</c:v>
                </c:pt>
                <c:pt idx="14">
                  <c:v>86.926201450000008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3-4EAA-8DB8-44D14409B544}"/>
            </c:ext>
          </c:extLst>
        </c:ser>
        <c:ser>
          <c:idx val="0"/>
          <c:order val="3"/>
          <c:tx>
            <c:strRef>
              <c:f>'31'!$I$10</c:f>
              <c:strCache>
                <c:ptCount val="1"/>
                <c:pt idx="0">
                  <c:v>Інші доходи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'31'!$H$12:$H$26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'31'!$I$12:$I$26</c:f>
              <c:numCache>
                <c:formatCode>0.0</c:formatCode>
                <c:ptCount val="15"/>
                <c:pt idx="0">
                  <c:v>2.1</c:v>
                </c:pt>
                <c:pt idx="1">
                  <c:v>4.6134686800000004</c:v>
                </c:pt>
                <c:pt idx="2">
                  <c:v>6.8733143700000001</c:v>
                </c:pt>
                <c:pt idx="3">
                  <c:v>32.459310039999991</c:v>
                </c:pt>
                <c:pt idx="4">
                  <c:v>5.5561744399999995</c:v>
                </c:pt>
                <c:pt idx="5">
                  <c:v>15.353391029999997</c:v>
                </c:pt>
                <c:pt idx="6">
                  <c:v>24.825827499999999</c:v>
                </c:pt>
                <c:pt idx="7">
                  <c:v>38.350593830000001</c:v>
                </c:pt>
                <c:pt idx="8">
                  <c:v>5.0483473700000001</c:v>
                </c:pt>
                <c:pt idx="9">
                  <c:v>8.790483459999999</c:v>
                </c:pt>
                <c:pt idx="10">
                  <c:v>12.09306698</c:v>
                </c:pt>
                <c:pt idx="11">
                  <c:v>24.876042899999998</c:v>
                </c:pt>
                <c:pt idx="12">
                  <c:v>10.78057759</c:v>
                </c:pt>
                <c:pt idx="13">
                  <c:v>14.64103952</c:v>
                </c:pt>
                <c:pt idx="14">
                  <c:v>18.856987350000001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3-4EAA-8DB8-44D14409B544}"/>
            </c:ext>
          </c:extLst>
        </c:ser>
        <c:ser>
          <c:idx val="7"/>
          <c:order val="4"/>
          <c:tx>
            <c:strRef>
              <c:f>'31'!$O$10</c:f>
              <c:strCache>
                <c:ptCount val="1"/>
                <c:pt idx="0">
                  <c:v>Непроцентні операційні витрати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'31'!$H$12:$H$26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'31'!$O$12:$O$26</c:f>
              <c:numCache>
                <c:formatCode>0.0</c:formatCode>
                <c:ptCount val="15"/>
                <c:pt idx="0">
                  <c:v>-117.16340758000003</c:v>
                </c:pt>
                <c:pt idx="1">
                  <c:v>-221.90823718999999</c:v>
                </c:pt>
                <c:pt idx="2">
                  <c:v>-338.97163036999996</c:v>
                </c:pt>
                <c:pt idx="3">
                  <c:v>-482.68069093999998</c:v>
                </c:pt>
                <c:pt idx="4">
                  <c:v>-116.89993058</c:v>
                </c:pt>
                <c:pt idx="5">
                  <c:v>-242.63097797</c:v>
                </c:pt>
                <c:pt idx="6">
                  <c:v>-369.38036328999999</c:v>
                </c:pt>
                <c:pt idx="7">
                  <c:v>-526.30369753000002</c:v>
                </c:pt>
                <c:pt idx="8">
                  <c:v>-95.627980579999999</c:v>
                </c:pt>
                <c:pt idx="9">
                  <c:v>-174.69717289000002</c:v>
                </c:pt>
                <c:pt idx="10">
                  <c:v>-253.35877023999998</c:v>
                </c:pt>
                <c:pt idx="11">
                  <c:v>-332.44731281000003</c:v>
                </c:pt>
                <c:pt idx="12">
                  <c:v>-77.108906329999996</c:v>
                </c:pt>
                <c:pt idx="13">
                  <c:v>-151.4</c:v>
                </c:pt>
                <c:pt idx="14">
                  <c:v>-222.07476742999998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3-4EAA-8DB8-44D14409B544}"/>
            </c:ext>
          </c:extLst>
        </c:ser>
        <c:ser>
          <c:idx val="5"/>
          <c:order val="5"/>
          <c:tx>
            <c:strRef>
              <c:f>'31'!$M$10</c:f>
              <c:strCache>
                <c:ptCount val="1"/>
                <c:pt idx="0">
                  <c:v>Витрати на форм. резервів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'31'!$H$12:$H$26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'31'!$M$12:$M$26</c:f>
              <c:numCache>
                <c:formatCode>0.0</c:formatCode>
                <c:ptCount val="15"/>
                <c:pt idx="0">
                  <c:v>-77.515495390000041</c:v>
                </c:pt>
                <c:pt idx="1">
                  <c:v>-161.91938084</c:v>
                </c:pt>
                <c:pt idx="2">
                  <c:v>-211.59413542999999</c:v>
                </c:pt>
                <c:pt idx="3">
                  <c:v>-570.3195154</c:v>
                </c:pt>
                <c:pt idx="4">
                  <c:v>-33.973042640000003</c:v>
                </c:pt>
                <c:pt idx="5">
                  <c:v>-56.486628920000001</c:v>
                </c:pt>
                <c:pt idx="6">
                  <c:v>-95.407148459999988</c:v>
                </c:pt>
                <c:pt idx="7">
                  <c:v>-140.75459421000002</c:v>
                </c:pt>
                <c:pt idx="8">
                  <c:v>-55.742825650000007</c:v>
                </c:pt>
                <c:pt idx="9">
                  <c:v>-68.363813269999994</c:v>
                </c:pt>
                <c:pt idx="10">
                  <c:v>-114.07973129999999</c:v>
                </c:pt>
                <c:pt idx="11">
                  <c:v>-233.39487898000002</c:v>
                </c:pt>
                <c:pt idx="12">
                  <c:v>-54.906990039999997</c:v>
                </c:pt>
                <c:pt idx="13">
                  <c:v>-83.352109029999994</c:v>
                </c:pt>
                <c:pt idx="14">
                  <c:v>-117.79355162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3-4EAA-8DB8-44D14409B544}"/>
            </c:ext>
          </c:extLst>
        </c:ser>
        <c:ser>
          <c:idx val="6"/>
          <c:order val="6"/>
          <c:tx>
            <c:strRef>
              <c:f>'31'!$N$10</c:f>
              <c:strCache>
                <c:ptCount val="1"/>
                <c:pt idx="0">
                  <c:v>Інші витрати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'31'!$H$12:$H$26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'31'!$N$12:$N$26</c:f>
              <c:numCache>
                <c:formatCode>0.0</c:formatCode>
                <c:ptCount val="15"/>
                <c:pt idx="0">
                  <c:v>-1.32070095</c:v>
                </c:pt>
                <c:pt idx="1">
                  <c:v>-9.2729141299999984</c:v>
                </c:pt>
                <c:pt idx="2">
                  <c:v>-15.757235230000001</c:v>
                </c:pt>
                <c:pt idx="3">
                  <c:v>-36.053797179999989</c:v>
                </c:pt>
                <c:pt idx="4">
                  <c:v>-2.2874085800000006</c:v>
                </c:pt>
                <c:pt idx="5">
                  <c:v>-6.3758278000000006</c:v>
                </c:pt>
                <c:pt idx="6">
                  <c:v>-10.16685595</c:v>
                </c:pt>
                <c:pt idx="7">
                  <c:v>-14.022213299999999</c:v>
                </c:pt>
                <c:pt idx="8">
                  <c:v>-6.3223807600000006</c:v>
                </c:pt>
                <c:pt idx="9">
                  <c:v>-8.493537869999999</c:v>
                </c:pt>
                <c:pt idx="10">
                  <c:v>-11.06496112</c:v>
                </c:pt>
                <c:pt idx="11">
                  <c:v>-17.17502996</c:v>
                </c:pt>
                <c:pt idx="12">
                  <c:v>-2.7885333399999999</c:v>
                </c:pt>
                <c:pt idx="13">
                  <c:v>-6.9752983900000007</c:v>
                </c:pt>
                <c:pt idx="14">
                  <c:v>-10.601004169999998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3-4EAA-8DB8-44D14409B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9548760"/>
        <c:axId val="789548432"/>
      </c:barChart>
      <c:catAx>
        <c:axId val="789548760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432"/>
        <c:crosses val="autoZero"/>
        <c:auto val="1"/>
        <c:lblAlgn val="ctr"/>
        <c:lblOffset val="100"/>
        <c:noMultiLvlLbl val="0"/>
      </c:catAx>
      <c:valAx>
        <c:axId val="789548432"/>
        <c:scaling>
          <c:orientation val="minMax"/>
          <c:max val="1000"/>
          <c:min val="-12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760"/>
        <c:crosses val="autoZero"/>
        <c:crossBetween val="between"/>
        <c:majorUnit val="250"/>
        <c:min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4.1322314049586778E-3"/>
          <c:y val="0.65889274331736358"/>
          <c:w val="0.98760330578512401"/>
          <c:h val="0.3411072566826364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89698705017247E-2"/>
          <c:y val="4.1897696196688324E-2"/>
          <c:w val="0.84878082904926144"/>
          <c:h val="0.5373980574191042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'31'!$L$11</c:f>
              <c:strCache>
                <c:ptCount val="1"/>
                <c:pt idx="0">
                  <c:v>Net interest income (CU members)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'31'!$G$12:$G$26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'31'!$L$12:$L$26</c:f>
              <c:numCache>
                <c:formatCode>0.0</c:formatCode>
                <c:ptCount val="15"/>
                <c:pt idx="0">
                  <c:v>129.93352639000003</c:v>
                </c:pt>
                <c:pt idx="1">
                  <c:v>295.25885796000006</c:v>
                </c:pt>
                <c:pt idx="2">
                  <c:v>433.09584832000007</c:v>
                </c:pt>
                <c:pt idx="3">
                  <c:v>574.39995151999995</c:v>
                </c:pt>
                <c:pt idx="4">
                  <c:v>135.76601518000001</c:v>
                </c:pt>
                <c:pt idx="5">
                  <c:v>285.66760081000001</c:v>
                </c:pt>
                <c:pt idx="6">
                  <c:v>444.89989416999998</c:v>
                </c:pt>
                <c:pt idx="7">
                  <c:v>586.75705686000003</c:v>
                </c:pt>
                <c:pt idx="8">
                  <c:v>127.00334221000001</c:v>
                </c:pt>
                <c:pt idx="9">
                  <c:v>237.19637672999997</c:v>
                </c:pt>
                <c:pt idx="10">
                  <c:v>328.17555827999996</c:v>
                </c:pt>
                <c:pt idx="11">
                  <c:v>388.53001585999993</c:v>
                </c:pt>
                <c:pt idx="12">
                  <c:v>74.400399520000008</c:v>
                </c:pt>
                <c:pt idx="13">
                  <c:v>151.87934077</c:v>
                </c:pt>
                <c:pt idx="14">
                  <c:v>235.09220787000001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8-4A84-991C-314D9EF78DEA}"/>
            </c:ext>
          </c:extLst>
        </c:ser>
        <c:ser>
          <c:idx val="1"/>
          <c:order val="1"/>
          <c:tx>
            <c:strRef>
              <c:f>'31'!$J$11</c:f>
              <c:strCache>
                <c:ptCount val="1"/>
                <c:pt idx="0">
                  <c:v>Other net interest income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'31'!$G$12:$G$26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'31'!$J$12:$J$26</c:f>
              <c:numCache>
                <c:formatCode>0.0</c:formatCode>
                <c:ptCount val="15"/>
                <c:pt idx="0">
                  <c:v>4.8191994200000021</c:v>
                </c:pt>
                <c:pt idx="1">
                  <c:v>9.6259542200000023</c:v>
                </c:pt>
                <c:pt idx="2">
                  <c:v>14.20918326</c:v>
                </c:pt>
                <c:pt idx="3">
                  <c:v>19.455446060000003</c:v>
                </c:pt>
                <c:pt idx="4">
                  <c:v>6.4863551499999996</c:v>
                </c:pt>
                <c:pt idx="5">
                  <c:v>9.6287813699999987</c:v>
                </c:pt>
                <c:pt idx="6">
                  <c:v>13.314679779999999</c:v>
                </c:pt>
                <c:pt idx="7">
                  <c:v>17.789280160000001</c:v>
                </c:pt>
                <c:pt idx="8">
                  <c:v>4.3919670899999996</c:v>
                </c:pt>
                <c:pt idx="9">
                  <c:v>9.1638304099999992</c:v>
                </c:pt>
                <c:pt idx="10">
                  <c:v>15.75101246</c:v>
                </c:pt>
                <c:pt idx="11">
                  <c:v>24.945652589999995</c:v>
                </c:pt>
                <c:pt idx="12">
                  <c:v>10.781094279999998</c:v>
                </c:pt>
                <c:pt idx="13">
                  <c:v>21</c:v>
                </c:pt>
                <c:pt idx="14">
                  <c:v>29.322803950000001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18-4A84-991C-314D9EF78DEA}"/>
            </c:ext>
          </c:extLst>
        </c:ser>
        <c:ser>
          <c:idx val="2"/>
          <c:order val="2"/>
          <c:tx>
            <c:strRef>
              <c:f>'31'!$K$11</c:f>
              <c:strCache>
                <c:ptCount val="1"/>
                <c:pt idx="0">
                  <c:v>Income from disbandment of reserves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'31'!$G$12:$G$26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'31'!$K$12:$K$26</c:f>
              <c:numCache>
                <c:formatCode>0.0</c:formatCode>
                <c:ptCount val="15"/>
                <c:pt idx="0">
                  <c:v>5.3184688200000005</c:v>
                </c:pt>
                <c:pt idx="1">
                  <c:v>103.9885718</c:v>
                </c:pt>
                <c:pt idx="2">
                  <c:v>133.07253032</c:v>
                </c:pt>
                <c:pt idx="3">
                  <c:v>138.78022365999999</c:v>
                </c:pt>
                <c:pt idx="4">
                  <c:v>15.95037099</c:v>
                </c:pt>
                <c:pt idx="5">
                  <c:v>28.839453800000001</c:v>
                </c:pt>
                <c:pt idx="6">
                  <c:v>46.674450189999995</c:v>
                </c:pt>
                <c:pt idx="7">
                  <c:v>88.494801599999988</c:v>
                </c:pt>
                <c:pt idx="8">
                  <c:v>17.690209450000005</c:v>
                </c:pt>
                <c:pt idx="9">
                  <c:v>29.257661349999999</c:v>
                </c:pt>
                <c:pt idx="10">
                  <c:v>43.574717110000002</c:v>
                </c:pt>
                <c:pt idx="11">
                  <c:v>74.252481400000008</c:v>
                </c:pt>
                <c:pt idx="12">
                  <c:v>30.77025648</c:v>
                </c:pt>
                <c:pt idx="13">
                  <c:v>58.8</c:v>
                </c:pt>
                <c:pt idx="14">
                  <c:v>86.926201450000008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18-4A84-991C-314D9EF78DEA}"/>
            </c:ext>
          </c:extLst>
        </c:ser>
        <c:ser>
          <c:idx val="0"/>
          <c:order val="3"/>
          <c:tx>
            <c:strRef>
              <c:f>'31'!$I$11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'31'!$G$12:$G$26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'31'!$I$12:$I$26</c:f>
              <c:numCache>
                <c:formatCode>0.0</c:formatCode>
                <c:ptCount val="15"/>
                <c:pt idx="0">
                  <c:v>2.1</c:v>
                </c:pt>
                <c:pt idx="1">
                  <c:v>4.6134686800000004</c:v>
                </c:pt>
                <c:pt idx="2">
                  <c:v>6.8733143700000001</c:v>
                </c:pt>
                <c:pt idx="3">
                  <c:v>32.459310039999991</c:v>
                </c:pt>
                <c:pt idx="4">
                  <c:v>5.5561744399999995</c:v>
                </c:pt>
                <c:pt idx="5">
                  <c:v>15.353391029999997</c:v>
                </c:pt>
                <c:pt idx="6">
                  <c:v>24.825827499999999</c:v>
                </c:pt>
                <c:pt idx="7">
                  <c:v>38.350593830000001</c:v>
                </c:pt>
                <c:pt idx="8">
                  <c:v>5.0483473700000001</c:v>
                </c:pt>
                <c:pt idx="9">
                  <c:v>8.790483459999999</c:v>
                </c:pt>
                <c:pt idx="10">
                  <c:v>12.09306698</c:v>
                </c:pt>
                <c:pt idx="11">
                  <c:v>24.876042899999998</c:v>
                </c:pt>
                <c:pt idx="12">
                  <c:v>10.78057759</c:v>
                </c:pt>
                <c:pt idx="13">
                  <c:v>14.64103952</c:v>
                </c:pt>
                <c:pt idx="14">
                  <c:v>18.856987350000001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18-4A84-991C-314D9EF78DEA}"/>
            </c:ext>
          </c:extLst>
        </c:ser>
        <c:ser>
          <c:idx val="7"/>
          <c:order val="4"/>
          <c:tx>
            <c:strRef>
              <c:f>'31'!$O$11</c:f>
              <c:strCache>
                <c:ptCount val="1"/>
                <c:pt idx="0">
                  <c:v>Non-interest  operating expenses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'31'!$G$12:$G$26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'31'!$O$12:$O$26</c:f>
              <c:numCache>
                <c:formatCode>0.0</c:formatCode>
                <c:ptCount val="15"/>
                <c:pt idx="0">
                  <c:v>-117.16340758000003</c:v>
                </c:pt>
                <c:pt idx="1">
                  <c:v>-221.90823718999999</c:v>
                </c:pt>
                <c:pt idx="2">
                  <c:v>-338.97163036999996</c:v>
                </c:pt>
                <c:pt idx="3">
                  <c:v>-482.68069093999998</c:v>
                </c:pt>
                <c:pt idx="4">
                  <c:v>-116.89993058</c:v>
                </c:pt>
                <c:pt idx="5">
                  <c:v>-242.63097797</c:v>
                </c:pt>
                <c:pt idx="6">
                  <c:v>-369.38036328999999</c:v>
                </c:pt>
                <c:pt idx="7">
                  <c:v>-526.30369753000002</c:v>
                </c:pt>
                <c:pt idx="8">
                  <c:v>-95.627980579999999</c:v>
                </c:pt>
                <c:pt idx="9">
                  <c:v>-174.69717289000002</c:v>
                </c:pt>
                <c:pt idx="10">
                  <c:v>-253.35877023999998</c:v>
                </c:pt>
                <c:pt idx="11">
                  <c:v>-332.44731281000003</c:v>
                </c:pt>
                <c:pt idx="12">
                  <c:v>-77.108906329999996</c:v>
                </c:pt>
                <c:pt idx="13">
                  <c:v>-151.4</c:v>
                </c:pt>
                <c:pt idx="14">
                  <c:v>-222.07476742999998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18-4A84-991C-314D9EF78DEA}"/>
            </c:ext>
          </c:extLst>
        </c:ser>
        <c:ser>
          <c:idx val="5"/>
          <c:order val="5"/>
          <c:tx>
            <c:strRef>
              <c:f>'31'!$M$11</c:f>
              <c:strCache>
                <c:ptCount val="1"/>
                <c:pt idx="0">
                  <c:v>Expenses for reserves formation  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'31'!$G$12:$G$26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'31'!$M$12:$M$26</c:f>
              <c:numCache>
                <c:formatCode>0.0</c:formatCode>
                <c:ptCount val="15"/>
                <c:pt idx="0">
                  <c:v>-77.515495390000041</c:v>
                </c:pt>
                <c:pt idx="1">
                  <c:v>-161.91938084</c:v>
                </c:pt>
                <c:pt idx="2">
                  <c:v>-211.59413542999999</c:v>
                </c:pt>
                <c:pt idx="3">
                  <c:v>-570.3195154</c:v>
                </c:pt>
                <c:pt idx="4">
                  <c:v>-33.973042640000003</c:v>
                </c:pt>
                <c:pt idx="5">
                  <c:v>-56.486628920000001</c:v>
                </c:pt>
                <c:pt idx="6">
                  <c:v>-95.407148459999988</c:v>
                </c:pt>
                <c:pt idx="7">
                  <c:v>-140.75459421000002</c:v>
                </c:pt>
                <c:pt idx="8">
                  <c:v>-55.742825650000007</c:v>
                </c:pt>
                <c:pt idx="9">
                  <c:v>-68.363813269999994</c:v>
                </c:pt>
                <c:pt idx="10">
                  <c:v>-114.07973129999999</c:v>
                </c:pt>
                <c:pt idx="11">
                  <c:v>-233.39487898000002</c:v>
                </c:pt>
                <c:pt idx="12">
                  <c:v>-54.906990039999997</c:v>
                </c:pt>
                <c:pt idx="13">
                  <c:v>-83.352109029999994</c:v>
                </c:pt>
                <c:pt idx="14">
                  <c:v>-117.79355162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18-4A84-991C-314D9EF78DEA}"/>
            </c:ext>
          </c:extLst>
        </c:ser>
        <c:ser>
          <c:idx val="6"/>
          <c:order val="6"/>
          <c:tx>
            <c:strRef>
              <c:f>'31'!$N$11</c:f>
              <c:strCache>
                <c:ptCount val="1"/>
                <c:pt idx="0">
                  <c:v>Other expenses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'31'!$G$12:$G$26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'31'!$N$12:$N$26</c:f>
              <c:numCache>
                <c:formatCode>0.0</c:formatCode>
                <c:ptCount val="15"/>
                <c:pt idx="0">
                  <c:v>-1.32070095</c:v>
                </c:pt>
                <c:pt idx="1">
                  <c:v>-9.2729141299999984</c:v>
                </c:pt>
                <c:pt idx="2">
                  <c:v>-15.757235230000001</c:v>
                </c:pt>
                <c:pt idx="3">
                  <c:v>-36.053797179999989</c:v>
                </c:pt>
                <c:pt idx="4">
                  <c:v>-2.2874085800000006</c:v>
                </c:pt>
                <c:pt idx="5">
                  <c:v>-6.3758278000000006</c:v>
                </c:pt>
                <c:pt idx="6">
                  <c:v>-10.16685595</c:v>
                </c:pt>
                <c:pt idx="7">
                  <c:v>-14.022213299999999</c:v>
                </c:pt>
                <c:pt idx="8">
                  <c:v>-6.3223807600000006</c:v>
                </c:pt>
                <c:pt idx="9">
                  <c:v>-8.493537869999999</c:v>
                </c:pt>
                <c:pt idx="10">
                  <c:v>-11.06496112</c:v>
                </c:pt>
                <c:pt idx="11">
                  <c:v>-17.17502996</c:v>
                </c:pt>
                <c:pt idx="12">
                  <c:v>-2.7885333399999999</c:v>
                </c:pt>
                <c:pt idx="13">
                  <c:v>-6.9752983900000007</c:v>
                </c:pt>
                <c:pt idx="14">
                  <c:v>-10.601004169999998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18-4A84-991C-314D9EF78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9548760"/>
        <c:axId val="789548432"/>
      </c:barChart>
      <c:catAx>
        <c:axId val="789548760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432"/>
        <c:crosses val="autoZero"/>
        <c:auto val="1"/>
        <c:lblAlgn val="ctr"/>
        <c:lblOffset val="100"/>
        <c:noMultiLvlLbl val="0"/>
      </c:catAx>
      <c:valAx>
        <c:axId val="789548432"/>
        <c:scaling>
          <c:orientation val="minMax"/>
          <c:max val="1000"/>
          <c:min val="-12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760"/>
        <c:crosses val="autoZero"/>
        <c:crossBetween val="between"/>
        <c:majorUnit val="250"/>
        <c:min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4.1322314049586778E-3"/>
          <c:y val="0.65889274331736358"/>
          <c:w val="0.98760330578512401"/>
          <c:h val="0.3411072566826364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'32'!$F$10</c:f>
              <c:strCache>
                <c:ptCount val="1"/>
                <c:pt idx="0">
                  <c:v>Чисті процентні доходи за операц. із членами КС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'32'!$L$9:$AO$9</c:f>
              <c:strCache>
                <c:ptCount val="29"/>
                <c:pt idx="0">
                  <c:v>I.20</c:v>
                </c:pt>
                <c:pt idx="4">
                  <c:v>ІІІ.20</c:v>
                </c:pt>
                <c:pt idx="8">
                  <c:v>I.21</c:v>
                </c:pt>
                <c:pt idx="12">
                  <c:v>ІІІ.21</c:v>
                </c:pt>
                <c:pt idx="16">
                  <c:v>I.22</c:v>
                </c:pt>
                <c:pt idx="20">
                  <c:v>ІІІ.22</c:v>
                </c:pt>
                <c:pt idx="24">
                  <c:v>I.23</c:v>
                </c:pt>
                <c:pt idx="28">
                  <c:v>ІІІ.23</c:v>
                </c:pt>
              </c:strCache>
            </c:strRef>
          </c:cat>
          <c:val>
            <c:numRef>
              <c:f>'32'!$L$10:$AO$10</c:f>
              <c:numCache>
                <c:formatCode>#\ ##0.0</c:formatCode>
                <c:ptCount val="30"/>
                <c:pt idx="0">
                  <c:v>129.93352639000003</c:v>
                </c:pt>
                <c:pt idx="2">
                  <c:v>295.25885796000011</c:v>
                </c:pt>
                <c:pt idx="4">
                  <c:v>433.09584832000007</c:v>
                </c:pt>
                <c:pt idx="6">
                  <c:v>574.39995152000006</c:v>
                </c:pt>
                <c:pt idx="8">
                  <c:v>135.76601518000001</c:v>
                </c:pt>
                <c:pt idx="10">
                  <c:v>285.66760081000001</c:v>
                </c:pt>
                <c:pt idx="12">
                  <c:v>444.89989416999998</c:v>
                </c:pt>
                <c:pt idx="14">
                  <c:v>586.75705686000003</c:v>
                </c:pt>
                <c:pt idx="16">
                  <c:v>127.00334221000001</c:v>
                </c:pt>
                <c:pt idx="18">
                  <c:v>237.19637672999997</c:v>
                </c:pt>
                <c:pt idx="20">
                  <c:v>328.17555827999996</c:v>
                </c:pt>
                <c:pt idx="22">
                  <c:v>388.53001585999993</c:v>
                </c:pt>
                <c:pt idx="24">
                  <c:v>74.400399520000008</c:v>
                </c:pt>
                <c:pt idx="26">
                  <c:v>151.87934077</c:v>
                </c:pt>
                <c:pt idx="28">
                  <c:v>235.09220787000001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3-4791-B9E2-662EA77E4A6D}"/>
            </c:ext>
          </c:extLst>
        </c:ser>
        <c:ser>
          <c:idx val="2"/>
          <c:order val="1"/>
          <c:tx>
            <c:strRef>
              <c:f>'32'!$F$11</c:f>
              <c:strCache>
                <c:ptCount val="1"/>
                <c:pt idx="0">
                  <c:v>Приріст резервів забезпечення покриття втрат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'32'!$L$9:$AO$9</c:f>
              <c:strCache>
                <c:ptCount val="29"/>
                <c:pt idx="0">
                  <c:v>I.20</c:v>
                </c:pt>
                <c:pt idx="4">
                  <c:v>ІІІ.20</c:v>
                </c:pt>
                <c:pt idx="8">
                  <c:v>I.21</c:v>
                </c:pt>
                <c:pt idx="12">
                  <c:v>ІІІ.21</c:v>
                </c:pt>
                <c:pt idx="16">
                  <c:v>I.22</c:v>
                </c:pt>
                <c:pt idx="20">
                  <c:v>ІІІ.22</c:v>
                </c:pt>
                <c:pt idx="24">
                  <c:v>I.23</c:v>
                </c:pt>
                <c:pt idx="28">
                  <c:v>ІІІ.23</c:v>
                </c:pt>
              </c:strCache>
            </c:strRef>
          </c:cat>
          <c:val>
            <c:numRef>
              <c:f>'32'!$H$11:$AO$11</c:f>
              <c:numCache>
                <c:formatCode>#\ ##0.0</c:formatCode>
                <c:ptCount val="30"/>
                <c:pt idx="0">
                  <c:v>-72.197026570000048</c:v>
                </c:pt>
                <c:pt idx="2">
                  <c:v>-57.930809040000007</c:v>
                </c:pt>
                <c:pt idx="4">
                  <c:v>-78.52160511000001</c:v>
                </c:pt>
                <c:pt idx="6">
                  <c:v>-431.53929174000001</c:v>
                </c:pt>
                <c:pt idx="8">
                  <c:v>-18.022671649999999</c:v>
                </c:pt>
                <c:pt idx="10">
                  <c:v>-27.64717512</c:v>
                </c:pt>
                <c:pt idx="12">
                  <c:v>-48.732698269999993</c:v>
                </c:pt>
                <c:pt idx="14">
                  <c:v>-52.259792610000012</c:v>
                </c:pt>
                <c:pt idx="16">
                  <c:v>-38.052616200000003</c:v>
                </c:pt>
                <c:pt idx="18">
                  <c:v>-39.106151920000002</c:v>
                </c:pt>
                <c:pt idx="20">
                  <c:v>-70.505014189999997</c:v>
                </c:pt>
                <c:pt idx="22">
                  <c:v>-159.14239758000002</c:v>
                </c:pt>
                <c:pt idx="24">
                  <c:v>-24.13673356</c:v>
                </c:pt>
                <c:pt idx="26">
                  <c:v>-24.589574839999997</c:v>
                </c:pt>
                <c:pt idx="28">
                  <c:v>-30.867350170000002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3-4791-B9E2-662EA77E4A6D}"/>
            </c:ext>
          </c:extLst>
        </c:ser>
        <c:ser>
          <c:idx val="3"/>
          <c:order val="2"/>
          <c:tx>
            <c:strRef>
              <c:f>'32'!$F$12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'32'!$L$9:$AO$9</c:f>
              <c:strCache>
                <c:ptCount val="29"/>
                <c:pt idx="0">
                  <c:v>I.20</c:v>
                </c:pt>
                <c:pt idx="4">
                  <c:v>ІІІ.20</c:v>
                </c:pt>
                <c:pt idx="8">
                  <c:v>I.21</c:v>
                </c:pt>
                <c:pt idx="12">
                  <c:v>ІІІ.21</c:v>
                </c:pt>
                <c:pt idx="16">
                  <c:v>I.22</c:v>
                </c:pt>
                <c:pt idx="20">
                  <c:v>ІІІ.22</c:v>
                </c:pt>
                <c:pt idx="24">
                  <c:v>I.23</c:v>
                </c:pt>
                <c:pt idx="28">
                  <c:v>ІІІ.23</c:v>
                </c:pt>
              </c:strCache>
            </c:strRef>
          </c:cat>
          <c:val>
            <c:numRef>
              <c:f>'32'!$H$12:$AO$12</c:f>
              <c:numCache>
                <c:formatCode>#\ ##0.0</c:formatCode>
                <c:ptCount val="30"/>
                <c:pt idx="1">
                  <c:v>-50.309379780000093</c:v>
                </c:pt>
                <c:pt idx="3">
                  <c:v>19.637962880000096</c:v>
                </c:pt>
                <c:pt idx="5">
                  <c:v>19.393140850000115</c:v>
                </c:pt>
                <c:pt idx="7">
                  <c:v>-327.18415793999986</c:v>
                </c:pt>
                <c:pt idx="9">
                  <c:v>10</c:v>
                </c:pt>
                <c:pt idx="11">
                  <c:v>31.696325610000002</c:v>
                </c:pt>
                <c:pt idx="13">
                  <c:v>50.84881919</c:v>
                </c:pt>
                <c:pt idx="15">
                  <c:v>45.461936009999995</c:v>
                </c:pt>
                <c:pt idx="17">
                  <c:v>-3.5781525699999452</c:v>
                </c:pt>
                <c:pt idx="19">
                  <c:v>32.834583329999958</c:v>
                </c:pt>
                <c:pt idx="21">
                  <c:v>21.040451579999896</c:v>
                </c:pt>
                <c:pt idx="23">
                  <c:v>-69.419685040000005</c:v>
                </c:pt>
                <c:pt idx="25">
                  <c:v>-8.118920840000003</c:v>
                </c:pt>
                <c:pt idx="27">
                  <c:v>4.4781836000000235</c:v>
                </c:pt>
                <c:pt idx="29">
                  <c:v>19.638224399999977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23-4791-B9E2-662EA77E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'32'!$F$11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'32'!$L$9:$AO$9</c15:sqref>
                        </c15:formulaRef>
                      </c:ext>
                    </c:extLst>
                    <c:strCache>
                      <c:ptCount val="29"/>
                      <c:pt idx="0">
                        <c:v>I.20</c:v>
                      </c:pt>
                      <c:pt idx="4">
                        <c:v>ІІІ.20</c:v>
                      </c:pt>
                      <c:pt idx="8">
                        <c:v>I.21</c:v>
                      </c:pt>
                      <c:pt idx="12">
                        <c:v>ІІІ.21</c:v>
                      </c:pt>
                      <c:pt idx="16">
                        <c:v>I.22</c:v>
                      </c:pt>
                      <c:pt idx="20">
                        <c:v>ІІІ.22</c:v>
                      </c:pt>
                      <c:pt idx="24">
                        <c:v>I.23</c:v>
                      </c:pt>
                      <c:pt idx="28">
                        <c:v>ІІІ.23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823-4791-B9E2-662EA77E4A6D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'32'!$F$13</c:f>
              <c:strCache>
                <c:ptCount val="1"/>
                <c:pt idx="0">
                  <c:v>CIR, % (п. ш.)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'32'!$H$9:$AO$9</c:f>
              <c:strCache>
                <c:ptCount val="29"/>
                <c:pt idx="0">
                  <c:v>I.20</c:v>
                </c:pt>
                <c:pt idx="4">
                  <c:v>ІІІ.20</c:v>
                </c:pt>
                <c:pt idx="8">
                  <c:v>I.21</c:v>
                </c:pt>
                <c:pt idx="12">
                  <c:v>ІІІ.21</c:v>
                </c:pt>
                <c:pt idx="16">
                  <c:v>I.22</c:v>
                </c:pt>
                <c:pt idx="20">
                  <c:v>ІІІ.22</c:v>
                </c:pt>
                <c:pt idx="24">
                  <c:v>I.23</c:v>
                </c:pt>
                <c:pt idx="28">
                  <c:v>ІІІ.23</c:v>
                </c:pt>
              </c:strCache>
            </c:strRef>
          </c:xVal>
          <c:yVal>
            <c:numRef>
              <c:f>'32'!$H$13:$AO$13</c:f>
              <c:numCache>
                <c:formatCode>0%</c:formatCode>
                <c:ptCount val="30"/>
                <c:pt idx="0">
                  <c:v>0.86946966657430924</c:v>
                </c:pt>
                <c:pt idx="2">
                  <c:v>0.7278428715530384</c:v>
                </c:pt>
                <c:pt idx="4">
                  <c:v>0.75780866844413131</c:v>
                </c:pt>
                <c:pt idx="6">
                  <c:v>0.81279162049710374</c:v>
                </c:pt>
                <c:pt idx="8">
                  <c:v>0.82177843721558474</c:v>
                </c:pt>
                <c:pt idx="10">
                  <c:v>0.82165238930053197</c:v>
                </c:pt>
                <c:pt idx="12">
                  <c:v>0.806129670005447</c:v>
                </c:pt>
                <c:pt idx="14">
                  <c:v>0.87057627397813264</c:v>
                </c:pt>
                <c:pt idx="16">
                  <c:v>0.72778838977929916</c:v>
                </c:pt>
                <c:pt idx="18">
                  <c:v>0.70911278618435425</c:v>
                </c:pt>
                <c:pt idx="20">
                  <c:v>0.73666529949944748</c:v>
                </c:pt>
                <c:pt idx="22">
                  <c:v>0.80403113938057924</c:v>
                </c:pt>
                <c:pt idx="24">
                  <c:v>0.90547560143867778</c:v>
                </c:pt>
                <c:pt idx="26">
                  <c:v>0.87570931272936425</c:v>
                </c:pt>
                <c:pt idx="28">
                  <c:v>0.83987200991892597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3-4791-B9E2-662EA77E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750"/>
          <c:min val="-4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50"/>
      </c:valAx>
      <c:valAx>
        <c:axId val="1368241055"/>
        <c:scaling>
          <c:orientation val="minMax"/>
          <c:max val="1"/>
          <c:min val="-0.60000000000000009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365737739719842"/>
          <c:w val="0.99361941033786028"/>
          <c:h val="0.2634262260280158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2534675925925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'32'!$G$10</c:f>
              <c:strCache>
                <c:ptCount val="1"/>
                <c:pt idx="0">
                  <c:v>Net interest income from transact. with CU members, UAH mln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'32'!$L$8:$AO$8</c:f>
              <c:strCache>
                <c:ptCount val="29"/>
                <c:pt idx="0">
                  <c:v>Q1.20</c:v>
                </c:pt>
                <c:pt idx="4">
                  <c:v>Q3.20</c:v>
                </c:pt>
                <c:pt idx="8">
                  <c:v>Q1.21</c:v>
                </c:pt>
                <c:pt idx="12">
                  <c:v>Q3.21</c:v>
                </c:pt>
                <c:pt idx="16">
                  <c:v>Q1.22</c:v>
                </c:pt>
                <c:pt idx="20">
                  <c:v>Q3.22</c:v>
                </c:pt>
                <c:pt idx="24">
                  <c:v>Q1.23</c:v>
                </c:pt>
                <c:pt idx="28">
                  <c:v>Q3.23</c:v>
                </c:pt>
              </c:strCache>
            </c:strRef>
          </c:cat>
          <c:val>
            <c:numRef>
              <c:f>'32'!$L$10:$AO$10</c:f>
              <c:numCache>
                <c:formatCode>#\ ##0.0</c:formatCode>
                <c:ptCount val="30"/>
                <c:pt idx="0">
                  <c:v>129.93352639000003</c:v>
                </c:pt>
                <c:pt idx="2">
                  <c:v>295.25885796000011</c:v>
                </c:pt>
                <c:pt idx="4">
                  <c:v>433.09584832000007</c:v>
                </c:pt>
                <c:pt idx="6">
                  <c:v>574.39995152000006</c:v>
                </c:pt>
                <c:pt idx="8">
                  <c:v>135.76601518000001</c:v>
                </c:pt>
                <c:pt idx="10">
                  <c:v>285.66760081000001</c:v>
                </c:pt>
                <c:pt idx="12">
                  <c:v>444.89989416999998</c:v>
                </c:pt>
                <c:pt idx="14">
                  <c:v>586.75705686000003</c:v>
                </c:pt>
                <c:pt idx="16">
                  <c:v>127.00334221000001</c:v>
                </c:pt>
                <c:pt idx="18">
                  <c:v>237.19637672999997</c:v>
                </c:pt>
                <c:pt idx="20">
                  <c:v>328.17555827999996</c:v>
                </c:pt>
                <c:pt idx="22">
                  <c:v>388.53001585999993</c:v>
                </c:pt>
                <c:pt idx="24">
                  <c:v>74.400399520000008</c:v>
                </c:pt>
                <c:pt idx="26">
                  <c:v>151.87934077</c:v>
                </c:pt>
                <c:pt idx="28">
                  <c:v>235.09220787000001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D-4FB1-9312-0CE8F1840C9E}"/>
            </c:ext>
          </c:extLst>
        </c:ser>
        <c:ser>
          <c:idx val="2"/>
          <c:order val="1"/>
          <c:tx>
            <c:strRef>
              <c:f>'32'!$G$11</c:f>
              <c:strCache>
                <c:ptCount val="1"/>
                <c:pt idx="0">
                  <c:v>Increase in provisions for losses, UAH mln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'32'!$L$8:$AO$8</c:f>
              <c:strCache>
                <c:ptCount val="29"/>
                <c:pt idx="0">
                  <c:v>Q1.20</c:v>
                </c:pt>
                <c:pt idx="4">
                  <c:v>Q3.20</c:v>
                </c:pt>
                <c:pt idx="8">
                  <c:v>Q1.21</c:v>
                </c:pt>
                <c:pt idx="12">
                  <c:v>Q3.21</c:v>
                </c:pt>
                <c:pt idx="16">
                  <c:v>Q1.22</c:v>
                </c:pt>
                <c:pt idx="20">
                  <c:v>Q3.22</c:v>
                </c:pt>
                <c:pt idx="24">
                  <c:v>Q1.23</c:v>
                </c:pt>
                <c:pt idx="28">
                  <c:v>Q3.23</c:v>
                </c:pt>
              </c:strCache>
            </c:strRef>
          </c:cat>
          <c:val>
            <c:numRef>
              <c:f>'32'!$H$11:$AO$11</c:f>
              <c:numCache>
                <c:formatCode>#\ ##0.0</c:formatCode>
                <c:ptCount val="30"/>
                <c:pt idx="0">
                  <c:v>-72.197026570000048</c:v>
                </c:pt>
                <c:pt idx="2">
                  <c:v>-57.930809040000007</c:v>
                </c:pt>
                <c:pt idx="4">
                  <c:v>-78.52160511000001</c:v>
                </c:pt>
                <c:pt idx="6">
                  <c:v>-431.53929174000001</c:v>
                </c:pt>
                <c:pt idx="8">
                  <c:v>-18.022671649999999</c:v>
                </c:pt>
                <c:pt idx="10">
                  <c:v>-27.64717512</c:v>
                </c:pt>
                <c:pt idx="12">
                  <c:v>-48.732698269999993</c:v>
                </c:pt>
                <c:pt idx="14">
                  <c:v>-52.259792610000012</c:v>
                </c:pt>
                <c:pt idx="16">
                  <c:v>-38.052616200000003</c:v>
                </c:pt>
                <c:pt idx="18">
                  <c:v>-39.106151920000002</c:v>
                </c:pt>
                <c:pt idx="20">
                  <c:v>-70.505014189999997</c:v>
                </c:pt>
                <c:pt idx="22">
                  <c:v>-159.14239758000002</c:v>
                </c:pt>
                <c:pt idx="24">
                  <c:v>-24.13673356</c:v>
                </c:pt>
                <c:pt idx="26">
                  <c:v>-24.589574839999997</c:v>
                </c:pt>
                <c:pt idx="28">
                  <c:v>-30.867350170000002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D-4FB1-9312-0CE8F1840C9E}"/>
            </c:ext>
          </c:extLst>
        </c:ser>
        <c:ser>
          <c:idx val="3"/>
          <c:order val="2"/>
          <c:tx>
            <c:strRef>
              <c:f>'32'!$G$12</c:f>
              <c:strCache>
                <c:ptCount val="1"/>
                <c:pt idx="0">
                  <c:v>Net financial result, UAH mln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'32'!$L$8:$AO$8</c:f>
              <c:strCache>
                <c:ptCount val="29"/>
                <c:pt idx="0">
                  <c:v>Q1.20</c:v>
                </c:pt>
                <c:pt idx="4">
                  <c:v>Q3.20</c:v>
                </c:pt>
                <c:pt idx="8">
                  <c:v>Q1.21</c:v>
                </c:pt>
                <c:pt idx="12">
                  <c:v>Q3.21</c:v>
                </c:pt>
                <c:pt idx="16">
                  <c:v>Q1.22</c:v>
                </c:pt>
                <c:pt idx="20">
                  <c:v>Q3.22</c:v>
                </c:pt>
                <c:pt idx="24">
                  <c:v>Q1.23</c:v>
                </c:pt>
                <c:pt idx="28">
                  <c:v>Q3.23</c:v>
                </c:pt>
              </c:strCache>
            </c:strRef>
          </c:cat>
          <c:val>
            <c:numRef>
              <c:f>'32'!$H$12:$AO$12</c:f>
              <c:numCache>
                <c:formatCode>#\ ##0.0</c:formatCode>
                <c:ptCount val="30"/>
                <c:pt idx="1">
                  <c:v>-50.309379780000093</c:v>
                </c:pt>
                <c:pt idx="3">
                  <c:v>19.637962880000096</c:v>
                </c:pt>
                <c:pt idx="5">
                  <c:v>19.393140850000115</c:v>
                </c:pt>
                <c:pt idx="7">
                  <c:v>-327.18415793999986</c:v>
                </c:pt>
                <c:pt idx="9">
                  <c:v>10</c:v>
                </c:pt>
                <c:pt idx="11">
                  <c:v>31.696325610000002</c:v>
                </c:pt>
                <c:pt idx="13">
                  <c:v>50.84881919</c:v>
                </c:pt>
                <c:pt idx="15">
                  <c:v>45.461936009999995</c:v>
                </c:pt>
                <c:pt idx="17">
                  <c:v>-3.5781525699999452</c:v>
                </c:pt>
                <c:pt idx="19">
                  <c:v>32.834583329999958</c:v>
                </c:pt>
                <c:pt idx="21">
                  <c:v>21.040451579999896</c:v>
                </c:pt>
                <c:pt idx="23">
                  <c:v>-69.419685040000005</c:v>
                </c:pt>
                <c:pt idx="25">
                  <c:v>-8.118920840000003</c:v>
                </c:pt>
                <c:pt idx="27">
                  <c:v>4.4781836000000235</c:v>
                </c:pt>
                <c:pt idx="29">
                  <c:v>19.638224399999977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D-4FB1-9312-0CE8F1840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'32'!$F$11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'32'!$L$8:$AO$8</c15:sqref>
                        </c15:formulaRef>
                      </c:ext>
                    </c:extLst>
                    <c:strCache>
                      <c:ptCount val="29"/>
                      <c:pt idx="0">
                        <c:v>Q1.20</c:v>
                      </c:pt>
                      <c:pt idx="4">
                        <c:v>Q3.20</c:v>
                      </c:pt>
                      <c:pt idx="8">
                        <c:v>Q1.21</c:v>
                      </c:pt>
                      <c:pt idx="12">
                        <c:v>Q3.21</c:v>
                      </c:pt>
                      <c:pt idx="16">
                        <c:v>Q1.22</c:v>
                      </c:pt>
                      <c:pt idx="20">
                        <c:v>Q3.22</c:v>
                      </c:pt>
                      <c:pt idx="24">
                        <c:v>Q1.23</c:v>
                      </c:pt>
                      <c:pt idx="28">
                        <c:v>Q3.23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69D-4FB1-9312-0CE8F1840C9E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'32'!$G$13</c:f>
              <c:strCache>
                <c:ptCount val="1"/>
                <c:pt idx="0">
                  <c:v>CIR, % (r.h.s.)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'32'!$H$8:$AO$8</c:f>
              <c:strCache>
                <c:ptCount val="29"/>
                <c:pt idx="0">
                  <c:v>Q1.20</c:v>
                </c:pt>
                <c:pt idx="4">
                  <c:v>Q3.20</c:v>
                </c:pt>
                <c:pt idx="8">
                  <c:v>Q1.21</c:v>
                </c:pt>
                <c:pt idx="12">
                  <c:v>Q3.21</c:v>
                </c:pt>
                <c:pt idx="16">
                  <c:v>Q1.22</c:v>
                </c:pt>
                <c:pt idx="20">
                  <c:v>Q3.22</c:v>
                </c:pt>
                <c:pt idx="24">
                  <c:v>Q1.23</c:v>
                </c:pt>
                <c:pt idx="28">
                  <c:v>Q3.23</c:v>
                </c:pt>
              </c:strCache>
            </c:strRef>
          </c:xVal>
          <c:yVal>
            <c:numRef>
              <c:f>'32'!$H$13:$AO$13</c:f>
              <c:numCache>
                <c:formatCode>0%</c:formatCode>
                <c:ptCount val="30"/>
                <c:pt idx="0">
                  <c:v>0.86946966657430924</c:v>
                </c:pt>
                <c:pt idx="2">
                  <c:v>0.7278428715530384</c:v>
                </c:pt>
                <c:pt idx="4">
                  <c:v>0.75780866844413131</c:v>
                </c:pt>
                <c:pt idx="6">
                  <c:v>0.81279162049710374</c:v>
                </c:pt>
                <c:pt idx="8">
                  <c:v>0.82177843721558474</c:v>
                </c:pt>
                <c:pt idx="10">
                  <c:v>0.82165238930053197</c:v>
                </c:pt>
                <c:pt idx="12">
                  <c:v>0.806129670005447</c:v>
                </c:pt>
                <c:pt idx="14">
                  <c:v>0.87057627397813264</c:v>
                </c:pt>
                <c:pt idx="16">
                  <c:v>0.72778838977929916</c:v>
                </c:pt>
                <c:pt idx="18">
                  <c:v>0.70911278618435425</c:v>
                </c:pt>
                <c:pt idx="20">
                  <c:v>0.73666529949944748</c:v>
                </c:pt>
                <c:pt idx="22">
                  <c:v>0.80403113938057924</c:v>
                </c:pt>
                <c:pt idx="24">
                  <c:v>0.90547560143867778</c:v>
                </c:pt>
                <c:pt idx="26">
                  <c:v>0.87570931272936425</c:v>
                </c:pt>
                <c:pt idx="28">
                  <c:v>0.83987200991892597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9D-4FB1-9312-0CE8F1840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413668735"/>
        <c:scaling>
          <c:orientation val="minMax"/>
          <c:max val="750"/>
          <c:min val="-4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50"/>
      </c:valAx>
      <c:valAx>
        <c:axId val="1368241055"/>
        <c:scaling>
          <c:orientation val="minMax"/>
          <c:max val="1"/>
          <c:min val="-0.60000000000000009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3656463204653266"/>
          <c:w val="0.99361941033786028"/>
          <c:h val="0.26343489478966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3899961493009"/>
          <c:y val="4.3424596435249513E-2"/>
          <c:w val="0.84674914687097502"/>
          <c:h val="0.758352632391539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'33'!$F$9</c:f>
              <c:strCache>
                <c:ptCount val="1"/>
                <c:pt idx="0">
                  <c:v>&lt;7%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'33'!$G$8:$Q$8</c:f>
              <c:strCache>
                <c:ptCount val="11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  <c:pt idx="10">
                  <c:v>09.23</c:v>
                </c:pt>
              </c:strCache>
            </c:strRef>
          </c:cat>
          <c:val>
            <c:numRef>
              <c:f>'33'!$G$9:$Q$9</c:f>
              <c:numCache>
                <c:formatCode>0.0%</c:formatCode>
                <c:ptCount val="11"/>
                <c:pt idx="0">
                  <c:v>5.0860663029991572E-2</c:v>
                </c:pt>
                <c:pt idx="1">
                  <c:v>1.5743869344239706E-3</c:v>
                </c:pt>
                <c:pt idx="2">
                  <c:v>2.2023325914776556E-2</c:v>
                </c:pt>
                <c:pt idx="3">
                  <c:v>1.472552313952901E-3</c:v>
                </c:pt>
                <c:pt idx="4">
                  <c:v>8.1012404071904298E-3</c:v>
                </c:pt>
                <c:pt idx="5">
                  <c:v>1.7510747455530972E-3</c:v>
                </c:pt>
                <c:pt idx="6">
                  <c:v>6.8689390227635698E-3</c:v>
                </c:pt>
                <c:pt idx="7">
                  <c:v>6.001001735975818E-2</c:v>
                </c:pt>
                <c:pt idx="8">
                  <c:v>6.118412935137283E-2</c:v>
                </c:pt>
                <c:pt idx="9">
                  <c:v>4.1619741406705726E-2</c:v>
                </c:pt>
                <c:pt idx="10">
                  <c:v>2.3238403584455093E-2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5-4753-B4BB-1D75865C591C}"/>
            </c:ext>
          </c:extLst>
        </c:ser>
        <c:ser>
          <c:idx val="1"/>
          <c:order val="1"/>
          <c:tx>
            <c:strRef>
              <c:f>'33'!$F$10</c:f>
              <c:strCache>
                <c:ptCount val="1"/>
                <c:pt idx="0">
                  <c:v>7–15%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</c:spPr>
          <c:invertIfNegative val="0"/>
          <c:cat>
            <c:strRef>
              <c:f>'33'!$G$8:$Q$8</c:f>
              <c:strCache>
                <c:ptCount val="11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  <c:pt idx="10">
                  <c:v>09.23</c:v>
                </c:pt>
              </c:strCache>
            </c:strRef>
          </c:cat>
          <c:val>
            <c:numRef>
              <c:f>'33'!$G$10:$Q$10</c:f>
              <c:numCache>
                <c:formatCode>0.0%</c:formatCode>
                <c:ptCount val="11"/>
                <c:pt idx="0">
                  <c:v>0.33324186077810802</c:v>
                </c:pt>
                <c:pt idx="1">
                  <c:v>0.33885919377434476</c:v>
                </c:pt>
                <c:pt idx="2">
                  <c:v>0.31535264179478617</c:v>
                </c:pt>
                <c:pt idx="3">
                  <c:v>0.3016338545125366</c:v>
                </c:pt>
                <c:pt idx="4">
                  <c:v>0.29236081173127532</c:v>
                </c:pt>
                <c:pt idx="5">
                  <c:v>0.21529637356626896</c:v>
                </c:pt>
                <c:pt idx="6">
                  <c:v>0.21398588844105051</c:v>
                </c:pt>
                <c:pt idx="7">
                  <c:v>0.21800899993412926</c:v>
                </c:pt>
                <c:pt idx="8">
                  <c:v>0.22385289012463017</c:v>
                </c:pt>
                <c:pt idx="9">
                  <c:v>0.22870963887826543</c:v>
                </c:pt>
                <c:pt idx="10">
                  <c:v>0.22590675316320302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5-4753-B4BB-1D75865C591C}"/>
            </c:ext>
          </c:extLst>
        </c:ser>
        <c:ser>
          <c:idx val="2"/>
          <c:order val="2"/>
          <c:tx>
            <c:strRef>
              <c:f>'33'!$F$11</c:f>
              <c:strCache>
                <c:ptCount val="1"/>
                <c:pt idx="0">
                  <c:v>15–30%</c:v>
                </c:pt>
              </c:strCache>
            </c:strRef>
          </c:tx>
          <c:spPr>
            <a:solidFill>
              <a:srgbClr val="165591"/>
            </a:solidFill>
            <a:ln>
              <a:noFill/>
            </a:ln>
            <a:effectLst/>
          </c:spPr>
          <c:invertIfNegative val="0"/>
          <c:cat>
            <c:strRef>
              <c:f>'33'!$G$8:$Q$8</c:f>
              <c:strCache>
                <c:ptCount val="11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  <c:pt idx="10">
                  <c:v>09.23</c:v>
                </c:pt>
              </c:strCache>
            </c:strRef>
          </c:cat>
          <c:val>
            <c:numRef>
              <c:f>'33'!$G$11:$Q$11</c:f>
              <c:numCache>
                <c:formatCode>0.0%</c:formatCode>
                <c:ptCount val="11"/>
                <c:pt idx="0">
                  <c:v>0.28185003080447235</c:v>
                </c:pt>
                <c:pt idx="1">
                  <c:v>0.34499837501802216</c:v>
                </c:pt>
                <c:pt idx="2">
                  <c:v>0.33158910963327548</c:v>
                </c:pt>
                <c:pt idx="3">
                  <c:v>0.37749277625955058</c:v>
                </c:pt>
                <c:pt idx="4">
                  <c:v>0.35420397239911094</c:v>
                </c:pt>
                <c:pt idx="5">
                  <c:v>0.39067496950199176</c:v>
                </c:pt>
                <c:pt idx="6">
                  <c:v>0.33832521663132881</c:v>
                </c:pt>
                <c:pt idx="7">
                  <c:v>0.30971919620948141</c:v>
                </c:pt>
                <c:pt idx="8">
                  <c:v>0.26928123936029313</c:v>
                </c:pt>
                <c:pt idx="9">
                  <c:v>0.25744192018323186</c:v>
                </c:pt>
                <c:pt idx="10">
                  <c:v>0.26645698807620971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75-4753-B4BB-1D75865C591C}"/>
            </c:ext>
          </c:extLst>
        </c:ser>
        <c:ser>
          <c:idx val="3"/>
          <c:order val="3"/>
          <c:tx>
            <c:strRef>
              <c:f>'33'!$F$12</c:f>
              <c:strCache>
                <c:ptCount val="1"/>
                <c:pt idx="0">
                  <c:v>30–50%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'33'!$G$8:$Q$8</c:f>
              <c:strCache>
                <c:ptCount val="11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  <c:pt idx="10">
                  <c:v>09.23</c:v>
                </c:pt>
              </c:strCache>
            </c:strRef>
          </c:cat>
          <c:val>
            <c:numRef>
              <c:f>'33'!$G$12:$Q$12</c:f>
              <c:numCache>
                <c:formatCode>0.0%</c:formatCode>
                <c:ptCount val="11"/>
                <c:pt idx="0">
                  <c:v>0.12899226734691532</c:v>
                </c:pt>
                <c:pt idx="1">
                  <c:v>0.10091525523096218</c:v>
                </c:pt>
                <c:pt idx="2">
                  <c:v>0.12156626325243522</c:v>
                </c:pt>
                <c:pt idx="3">
                  <c:v>0.11674066761152475</c:v>
                </c:pt>
                <c:pt idx="4">
                  <c:v>0.14329287175050934</c:v>
                </c:pt>
                <c:pt idx="5">
                  <c:v>0.18373862791206957</c:v>
                </c:pt>
                <c:pt idx="6">
                  <c:v>0.19430003263698511</c:v>
                </c:pt>
                <c:pt idx="7">
                  <c:v>0.1560331209340878</c:v>
                </c:pt>
                <c:pt idx="8">
                  <c:v>0.17091733671339182</c:v>
                </c:pt>
                <c:pt idx="9">
                  <c:v>0.19505054690381185</c:v>
                </c:pt>
                <c:pt idx="10">
                  <c:v>0.20352780044017549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75-4753-B4BB-1D75865C591C}"/>
            </c:ext>
          </c:extLst>
        </c:ser>
        <c:ser>
          <c:idx val="4"/>
          <c:order val="4"/>
          <c:tx>
            <c:strRef>
              <c:f>'33'!$F$13</c:f>
              <c:strCache>
                <c:ptCount val="1"/>
                <c:pt idx="0">
                  <c:v>&gt;50%</c:v>
                </c:pt>
              </c:strCache>
            </c:strRef>
          </c:tx>
          <c:spPr>
            <a:solidFill>
              <a:srgbClr val="377E47"/>
            </a:solidFill>
            <a:ln>
              <a:noFill/>
            </a:ln>
            <a:effectLst/>
          </c:spPr>
          <c:invertIfNegative val="0"/>
          <c:cat>
            <c:strRef>
              <c:f>'33'!$G$8:$Q$8</c:f>
              <c:strCache>
                <c:ptCount val="11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  <c:pt idx="10">
                  <c:v>09.23</c:v>
                </c:pt>
              </c:strCache>
            </c:strRef>
          </c:cat>
          <c:val>
            <c:numRef>
              <c:f>'33'!$G$13:$Q$13</c:f>
              <c:numCache>
                <c:formatCode>0.0%</c:formatCode>
                <c:ptCount val="11"/>
                <c:pt idx="0">
                  <c:v>0.20502998581716392</c:v>
                </c:pt>
                <c:pt idx="1">
                  <c:v>0.2136527890422471</c:v>
                </c:pt>
                <c:pt idx="2">
                  <c:v>0.20960969394083939</c:v>
                </c:pt>
                <c:pt idx="3">
                  <c:v>0.20266014930243526</c:v>
                </c:pt>
                <c:pt idx="4">
                  <c:v>0.2020411037119143</c:v>
                </c:pt>
                <c:pt idx="5">
                  <c:v>0.20853895427411703</c:v>
                </c:pt>
                <c:pt idx="6">
                  <c:v>0.24651992326787184</c:v>
                </c:pt>
                <c:pt idx="7">
                  <c:v>0.25622866556254342</c:v>
                </c:pt>
                <c:pt idx="8">
                  <c:v>0.27476440445031169</c:v>
                </c:pt>
                <c:pt idx="9">
                  <c:v>0.27717815262798551</c:v>
                </c:pt>
                <c:pt idx="10">
                  <c:v>0.28087005473595639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5-4753-B4BB-1D75865C5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912080"/>
        <c:axId val="453911664"/>
      </c:barChart>
      <c:catAx>
        <c:axId val="4539120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1664"/>
        <c:crosses val="autoZero"/>
        <c:auto val="1"/>
        <c:lblAlgn val="ctr"/>
        <c:lblOffset val="100"/>
        <c:tickLblSkip val="2"/>
        <c:noMultiLvlLbl val="0"/>
      </c:catAx>
      <c:valAx>
        <c:axId val="45391166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208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12462817147857"/>
          <c:w val="1"/>
          <c:h val="0.1078407699037620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'34'!$I$16</c:f>
              <c:strCache>
                <c:ptCount val="1"/>
                <c:pt idx="0">
                  <c:v>Інші активи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'34'!$J$16:$P$16</c:f>
              <c:numCache>
                <c:formatCode>#,##0</c:formatCode>
                <c:ptCount val="7"/>
                <c:pt idx="0">
                  <c:v>3.6</c:v>
                </c:pt>
                <c:pt idx="1">
                  <c:v>3.2888384150000003</c:v>
                </c:pt>
                <c:pt idx="2">
                  <c:v>2.5006582084199995</c:v>
                </c:pt>
                <c:pt idx="3">
                  <c:v>2.7929979302899999</c:v>
                </c:pt>
                <c:pt idx="4">
                  <c:v>2.6275355632099999</c:v>
                </c:pt>
                <c:pt idx="5">
                  <c:v>1.7971806884499997</c:v>
                </c:pt>
                <c:pt idx="6">
                  <c:v>1.4749147955799999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A2-443F-9D22-099FA71A2575}"/>
            </c:ext>
          </c:extLst>
        </c:ser>
        <c:ser>
          <c:idx val="1"/>
          <c:order val="1"/>
          <c:tx>
            <c:strRef>
              <c:f>'34'!$I$15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'34'!$J$15:$P$15</c:f>
              <c:numCache>
                <c:formatCode>#,##0</c:formatCode>
                <c:ptCount val="7"/>
                <c:pt idx="0">
                  <c:v>119.9</c:v>
                </c:pt>
                <c:pt idx="1">
                  <c:v>144.52648411766998</c:v>
                </c:pt>
                <c:pt idx="2">
                  <c:v>163.89381896754</c:v>
                </c:pt>
                <c:pt idx="3">
                  <c:v>160.22570645969</c:v>
                </c:pt>
                <c:pt idx="4">
                  <c:v>176.03537778386999</c:v>
                </c:pt>
                <c:pt idx="5">
                  <c:v>161.29066544983999</c:v>
                </c:pt>
                <c:pt idx="6">
                  <c:v>174.10495119607998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2-443F-9D22-099FA71A2575}"/>
            </c:ext>
          </c:extLst>
        </c:ser>
        <c:ser>
          <c:idx val="3"/>
          <c:order val="2"/>
          <c:tx>
            <c:strRef>
              <c:f>'34'!$I$13</c:f>
              <c:strCache>
                <c:ptCount val="1"/>
                <c:pt idx="0">
                  <c:v>Інвестиційна нерухомість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'34'!$J$13:$P$13</c:f>
              <c:numCache>
                <c:formatCode>#,##0</c:formatCode>
                <c:ptCount val="7"/>
                <c:pt idx="0">
                  <c:v>1.9</c:v>
                </c:pt>
                <c:pt idx="1">
                  <c:v>1.90418699912</c:v>
                </c:pt>
                <c:pt idx="2">
                  <c:v>1.96953732631</c:v>
                </c:pt>
                <c:pt idx="3">
                  <c:v>0.35462325461999999</c:v>
                </c:pt>
                <c:pt idx="4">
                  <c:v>0.34706674274999999</c:v>
                </c:pt>
                <c:pt idx="5">
                  <c:v>0.31179574937999999</c:v>
                </c:pt>
                <c:pt idx="6">
                  <c:v>0.34077543540999999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A2-443F-9D22-099FA71A2575}"/>
            </c:ext>
          </c:extLst>
        </c:ser>
        <c:ser>
          <c:idx val="2"/>
          <c:order val="3"/>
          <c:tx>
            <c:strRef>
              <c:f>'34'!$I$14</c:f>
              <c:strCache>
                <c:ptCount val="1"/>
                <c:pt idx="0">
                  <c:v>Фінансові інвестиції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'34'!$J$14:$P$14</c:f>
              <c:numCache>
                <c:formatCode>#,##0</c:formatCode>
                <c:ptCount val="7"/>
                <c:pt idx="0">
                  <c:v>28.5</c:v>
                </c:pt>
                <c:pt idx="1">
                  <c:v>25.324209641059998</c:v>
                </c:pt>
                <c:pt idx="2">
                  <c:v>34.912235476009997</c:v>
                </c:pt>
                <c:pt idx="3">
                  <c:v>63.458512581869996</c:v>
                </c:pt>
                <c:pt idx="4">
                  <c:v>62.364744926840004</c:v>
                </c:pt>
                <c:pt idx="5">
                  <c:v>62.079503938510001</c:v>
                </c:pt>
                <c:pt idx="6">
                  <c:v>63.870843743519998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2-443F-9D22-099FA71A2575}"/>
            </c:ext>
          </c:extLst>
        </c:ser>
        <c:ser>
          <c:idx val="4"/>
          <c:order val="4"/>
          <c:tx>
            <c:strRef>
              <c:f>'34'!$I$12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'34'!$J$12:$P$12</c:f>
              <c:numCache>
                <c:formatCode>#,##0</c:formatCode>
                <c:ptCount val="7"/>
                <c:pt idx="0">
                  <c:v>1</c:v>
                </c:pt>
                <c:pt idx="1">
                  <c:v>0.92345723762999998</c:v>
                </c:pt>
                <c:pt idx="2">
                  <c:v>0.81765102103999998</c:v>
                </c:pt>
                <c:pt idx="3">
                  <c:v>0.51106611904999999</c:v>
                </c:pt>
                <c:pt idx="4">
                  <c:v>1.1052309063300001</c:v>
                </c:pt>
                <c:pt idx="5">
                  <c:v>0.38882416455000002</c:v>
                </c:pt>
                <c:pt idx="6">
                  <c:v>0.37336352856999999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2-443F-9D22-099FA71A2575}"/>
            </c:ext>
          </c:extLst>
        </c:ser>
        <c:ser>
          <c:idx val="5"/>
          <c:order val="5"/>
          <c:tx>
            <c:strRef>
              <c:f>'34'!$I$11</c:f>
              <c:strCache>
                <c:ptCount val="1"/>
                <c:pt idx="0">
                  <c:v>Гроші (рахунки в банках)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'34'!$J$11:$P$11</c:f>
              <c:numCache>
                <c:formatCode>#,##0</c:formatCode>
                <c:ptCount val="7"/>
                <c:pt idx="0">
                  <c:v>7.3</c:v>
                </c:pt>
                <c:pt idx="1">
                  <c:v>10.533955377610001</c:v>
                </c:pt>
                <c:pt idx="2">
                  <c:v>12.32934056673</c:v>
                </c:pt>
                <c:pt idx="3">
                  <c:v>16.504419964850001</c:v>
                </c:pt>
                <c:pt idx="4">
                  <c:v>16.87177296214</c:v>
                </c:pt>
                <c:pt idx="5">
                  <c:v>11.57885414131</c:v>
                </c:pt>
                <c:pt idx="6">
                  <c:v>11.134735185789999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2-443F-9D22-099FA71A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'34'!$H$16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'34'!$J$16:$P$16</c:f>
              <c:numCache>
                <c:formatCode>#,##0</c:formatCode>
                <c:ptCount val="7"/>
                <c:pt idx="0">
                  <c:v>3.6</c:v>
                </c:pt>
                <c:pt idx="1">
                  <c:v>3.2888384150000003</c:v>
                </c:pt>
                <c:pt idx="2">
                  <c:v>2.5006582084199995</c:v>
                </c:pt>
                <c:pt idx="3">
                  <c:v>2.7929979302899999</c:v>
                </c:pt>
                <c:pt idx="4">
                  <c:v>2.6275355632099999</c:v>
                </c:pt>
                <c:pt idx="5">
                  <c:v>1.7971806884499997</c:v>
                </c:pt>
                <c:pt idx="6">
                  <c:v>1.4749147955799999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65-4D2B-BC64-48488276A670}"/>
            </c:ext>
          </c:extLst>
        </c:ser>
        <c:ser>
          <c:idx val="1"/>
          <c:order val="1"/>
          <c:tx>
            <c:strRef>
              <c:f>'34'!$H$15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'34'!$J$15:$P$15</c:f>
              <c:numCache>
                <c:formatCode>#,##0</c:formatCode>
                <c:ptCount val="7"/>
                <c:pt idx="0">
                  <c:v>119.9</c:v>
                </c:pt>
                <c:pt idx="1">
                  <c:v>144.52648411766998</c:v>
                </c:pt>
                <c:pt idx="2">
                  <c:v>163.89381896754</c:v>
                </c:pt>
                <c:pt idx="3">
                  <c:v>160.22570645969</c:v>
                </c:pt>
                <c:pt idx="4">
                  <c:v>176.03537778386999</c:v>
                </c:pt>
                <c:pt idx="5">
                  <c:v>161.29066544983999</c:v>
                </c:pt>
                <c:pt idx="6">
                  <c:v>174.10495119607998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65-4D2B-BC64-48488276A670}"/>
            </c:ext>
          </c:extLst>
        </c:ser>
        <c:ser>
          <c:idx val="3"/>
          <c:order val="2"/>
          <c:tx>
            <c:strRef>
              <c:f>'34'!$H$13</c:f>
              <c:strCache>
                <c:ptCount val="1"/>
                <c:pt idx="0">
                  <c:v>Investment properties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'34'!$J$13:$P$13</c:f>
              <c:numCache>
                <c:formatCode>#,##0</c:formatCode>
                <c:ptCount val="7"/>
                <c:pt idx="0">
                  <c:v>1.9</c:v>
                </c:pt>
                <c:pt idx="1">
                  <c:v>1.90418699912</c:v>
                </c:pt>
                <c:pt idx="2">
                  <c:v>1.96953732631</c:v>
                </c:pt>
                <c:pt idx="3">
                  <c:v>0.35462325461999999</c:v>
                </c:pt>
                <c:pt idx="4">
                  <c:v>0.34706674274999999</c:v>
                </c:pt>
                <c:pt idx="5">
                  <c:v>0.31179574937999999</c:v>
                </c:pt>
                <c:pt idx="6">
                  <c:v>0.34077543540999999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5-4D2B-BC64-48488276A670}"/>
            </c:ext>
          </c:extLst>
        </c:ser>
        <c:ser>
          <c:idx val="2"/>
          <c:order val="3"/>
          <c:tx>
            <c:strRef>
              <c:f>'34'!$H$14</c:f>
              <c:strCache>
                <c:ptCount val="1"/>
                <c:pt idx="0">
                  <c:v>Financial investments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'34'!$J$14:$P$14</c:f>
              <c:numCache>
                <c:formatCode>#,##0</c:formatCode>
                <c:ptCount val="7"/>
                <c:pt idx="0">
                  <c:v>28.5</c:v>
                </c:pt>
                <c:pt idx="1">
                  <c:v>25.324209641059998</c:v>
                </c:pt>
                <c:pt idx="2">
                  <c:v>34.912235476009997</c:v>
                </c:pt>
                <c:pt idx="3">
                  <c:v>63.458512581869996</c:v>
                </c:pt>
                <c:pt idx="4">
                  <c:v>62.364744926840004</c:v>
                </c:pt>
                <c:pt idx="5">
                  <c:v>62.079503938510001</c:v>
                </c:pt>
                <c:pt idx="6">
                  <c:v>63.870843743519998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65-4D2B-BC64-48488276A670}"/>
            </c:ext>
          </c:extLst>
        </c:ser>
        <c:ser>
          <c:idx val="4"/>
          <c:order val="4"/>
          <c:tx>
            <c:strRef>
              <c:f>'34'!$H$12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'34'!$J$12:$P$12</c:f>
              <c:numCache>
                <c:formatCode>#,##0</c:formatCode>
                <c:ptCount val="7"/>
                <c:pt idx="0">
                  <c:v>1</c:v>
                </c:pt>
                <c:pt idx="1">
                  <c:v>0.92345723762999998</c:v>
                </c:pt>
                <c:pt idx="2">
                  <c:v>0.81765102103999998</c:v>
                </c:pt>
                <c:pt idx="3">
                  <c:v>0.51106611904999999</c:v>
                </c:pt>
                <c:pt idx="4">
                  <c:v>1.1052309063300001</c:v>
                </c:pt>
                <c:pt idx="5">
                  <c:v>0.38882416455000002</c:v>
                </c:pt>
                <c:pt idx="6">
                  <c:v>0.37336352856999999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5-4D2B-BC64-48488276A670}"/>
            </c:ext>
          </c:extLst>
        </c:ser>
        <c:ser>
          <c:idx val="5"/>
          <c:order val="5"/>
          <c:tx>
            <c:strRef>
              <c:f>'34'!$H$11</c:f>
              <c:strCache>
                <c:ptCount val="1"/>
                <c:pt idx="0">
                  <c:v>Cash (bank accounts)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'34'!$J$11:$P$11</c:f>
              <c:numCache>
                <c:formatCode>#,##0</c:formatCode>
                <c:ptCount val="7"/>
                <c:pt idx="0">
                  <c:v>7.3</c:v>
                </c:pt>
                <c:pt idx="1">
                  <c:v>10.533955377610001</c:v>
                </c:pt>
                <c:pt idx="2">
                  <c:v>12.32934056673</c:v>
                </c:pt>
                <c:pt idx="3">
                  <c:v>16.504419964850001</c:v>
                </c:pt>
                <c:pt idx="4">
                  <c:v>16.87177296214</c:v>
                </c:pt>
                <c:pt idx="5">
                  <c:v>11.57885414131</c:v>
                </c:pt>
                <c:pt idx="6">
                  <c:v>11.134735185789999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5-4D2B-BC64-48488276A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701560664262236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'35'!$I$15</c:f>
              <c:strCache>
                <c:ptCount val="1"/>
                <c:pt idx="0">
                  <c:v>Капітал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'35'!$J$15:$P$15</c:f>
              <c:numCache>
                <c:formatCode>0</c:formatCode>
                <c:ptCount val="7"/>
                <c:pt idx="0">
                  <c:v>26.7</c:v>
                </c:pt>
                <c:pt idx="1">
                  <c:v>25.180345441689997</c:v>
                </c:pt>
                <c:pt idx="2">
                  <c:v>44.150208572179999</c:v>
                </c:pt>
                <c:pt idx="3">
                  <c:v>69.426317795529997</c:v>
                </c:pt>
                <c:pt idx="4">
                  <c:v>71.063624463279993</c:v>
                </c:pt>
                <c:pt idx="5">
                  <c:v>71.145215342309996</c:v>
                </c:pt>
                <c:pt idx="6">
                  <c:v>72.957220167939994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A-40B0-B666-3B4F7D67BDBC}"/>
            </c:ext>
          </c:extLst>
        </c:ser>
        <c:ser>
          <c:idx val="1"/>
          <c:order val="1"/>
          <c:tx>
            <c:strRef>
              <c:f>'35'!$I$14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'35'!$J$14:$P$14</c:f>
              <c:numCache>
                <c:formatCode>0</c:formatCode>
                <c:ptCount val="7"/>
                <c:pt idx="0">
                  <c:v>82.7</c:v>
                </c:pt>
                <c:pt idx="1">
                  <c:v>119.61050945843999</c:v>
                </c:pt>
                <c:pt idx="2">
                  <c:v>150.08758987574001</c:v>
                </c:pt>
                <c:pt idx="3">
                  <c:v>150.91077109712</c:v>
                </c:pt>
                <c:pt idx="4">
                  <c:v>167.20252891637</c:v>
                </c:pt>
                <c:pt idx="5">
                  <c:v>147.38535406841001</c:v>
                </c:pt>
                <c:pt idx="6">
                  <c:v>160.61129842689002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A-40B0-B666-3B4F7D67BDBC}"/>
            </c:ext>
          </c:extLst>
        </c:ser>
        <c:ser>
          <c:idx val="2"/>
          <c:order val="2"/>
          <c:tx>
            <c:strRef>
              <c:f>'35'!$I$13</c:f>
              <c:strCache>
                <c:ptCount val="1"/>
                <c:pt idx="0">
                  <c:v>Доходи майбутніх періодів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'35'!$J$13:$P$13</c:f>
              <c:numCache>
                <c:formatCode>0</c:formatCode>
                <c:ptCount val="7"/>
                <c:pt idx="0">
                  <c:v>8.8000000000000007</c:v>
                </c:pt>
                <c:pt idx="1">
                  <c:v>7.5289877169999991E-2</c:v>
                </c:pt>
                <c:pt idx="2">
                  <c:v>5.6145927179999999E-2</c:v>
                </c:pt>
                <c:pt idx="3">
                  <c:v>8.9765606560000002E-2</c:v>
                </c:pt>
                <c:pt idx="4">
                  <c:v>0.18460354266000001</c:v>
                </c:pt>
                <c:pt idx="5">
                  <c:v>6.5080011529999995E-2</c:v>
                </c:pt>
                <c:pt idx="6">
                  <c:v>6.7083927180000003E-2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A-40B0-B666-3B4F7D67BDBC}"/>
            </c:ext>
          </c:extLst>
        </c:ser>
        <c:ser>
          <c:idx val="3"/>
          <c:order val="3"/>
          <c:tx>
            <c:strRef>
              <c:f>'35'!$I$12</c:f>
              <c:strCache>
                <c:ptCount val="1"/>
                <c:pt idx="0">
                  <c:v>Кредиторська заборг.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'35'!$J$12:$P$12</c:f>
              <c:numCache>
                <c:formatCode>0</c:formatCode>
                <c:ptCount val="7"/>
                <c:pt idx="0">
                  <c:v>40.9</c:v>
                </c:pt>
                <c:pt idx="1">
                  <c:v>37.958352958199995</c:v>
                </c:pt>
                <c:pt idx="2">
                  <c:v>18.62405403312</c:v>
                </c:pt>
                <c:pt idx="3">
                  <c:v>20.356868235250001</c:v>
                </c:pt>
                <c:pt idx="4">
                  <c:v>18.545286899090001</c:v>
                </c:pt>
                <c:pt idx="5">
                  <c:v>15.97188643858</c:v>
                </c:pt>
                <c:pt idx="6">
                  <c:v>14.18173063998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A-40B0-B666-3B4F7D67BDBC}"/>
            </c:ext>
          </c:extLst>
        </c:ser>
        <c:ser>
          <c:idx val="4"/>
          <c:order val="4"/>
          <c:tx>
            <c:strRef>
              <c:f>'35'!$I$11</c:f>
              <c:strCache>
                <c:ptCount val="1"/>
                <c:pt idx="0">
                  <c:v>Кредити банків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'35'!$J$11:$P$11</c:f>
              <c:numCache>
                <c:formatCode>0</c:formatCode>
                <c:ptCount val="7"/>
                <c:pt idx="0">
                  <c:v>3.1</c:v>
                </c:pt>
                <c:pt idx="1">
                  <c:v>3.6773083978100005</c:v>
                </c:pt>
                <c:pt idx="2">
                  <c:v>3.4879018578299998</c:v>
                </c:pt>
                <c:pt idx="3">
                  <c:v>3.0495365759099999</c:v>
                </c:pt>
                <c:pt idx="4">
                  <c:v>2.3419001242599999</c:v>
                </c:pt>
                <c:pt idx="5">
                  <c:v>2.8655851102500001</c:v>
                </c:pt>
                <c:pt idx="6">
                  <c:v>3.4612834882600003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A-40B0-B666-3B4F7D67B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599570026897974"/>
          <c:w val="1"/>
          <c:h val="0.15400429973102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7015606642622368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'35'!$H$15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'35'!$J$15:$P$15</c:f>
              <c:numCache>
                <c:formatCode>0</c:formatCode>
                <c:ptCount val="7"/>
                <c:pt idx="0">
                  <c:v>26.7</c:v>
                </c:pt>
                <c:pt idx="1">
                  <c:v>25.180345441689997</c:v>
                </c:pt>
                <c:pt idx="2">
                  <c:v>44.150208572179999</c:v>
                </c:pt>
                <c:pt idx="3">
                  <c:v>69.426317795529997</c:v>
                </c:pt>
                <c:pt idx="4">
                  <c:v>71.063624463279993</c:v>
                </c:pt>
                <c:pt idx="5">
                  <c:v>71.145215342309996</c:v>
                </c:pt>
                <c:pt idx="6">
                  <c:v>72.957220167939994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84-447B-8E36-EA79AB08ADF6}"/>
            </c:ext>
          </c:extLst>
        </c:ser>
        <c:ser>
          <c:idx val="3"/>
          <c:order val="1"/>
          <c:tx>
            <c:strRef>
              <c:f>'35'!$H$14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'35'!$J$14:$P$14</c:f>
              <c:numCache>
                <c:formatCode>0</c:formatCode>
                <c:ptCount val="7"/>
                <c:pt idx="0">
                  <c:v>82.7</c:v>
                </c:pt>
                <c:pt idx="1">
                  <c:v>119.61050945843999</c:v>
                </c:pt>
                <c:pt idx="2">
                  <c:v>150.08758987574001</c:v>
                </c:pt>
                <c:pt idx="3">
                  <c:v>150.91077109712</c:v>
                </c:pt>
                <c:pt idx="4">
                  <c:v>167.20252891637</c:v>
                </c:pt>
                <c:pt idx="5">
                  <c:v>147.38535406841001</c:v>
                </c:pt>
                <c:pt idx="6">
                  <c:v>160.61129842689002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84-447B-8E36-EA79AB08ADF6}"/>
            </c:ext>
          </c:extLst>
        </c:ser>
        <c:ser>
          <c:idx val="2"/>
          <c:order val="2"/>
          <c:tx>
            <c:strRef>
              <c:f>'35'!$H$13</c:f>
              <c:strCache>
                <c:ptCount val="1"/>
                <c:pt idx="0">
                  <c:v>Deferred 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'35'!$J$13:$P$13</c:f>
              <c:numCache>
                <c:formatCode>0</c:formatCode>
                <c:ptCount val="7"/>
                <c:pt idx="0">
                  <c:v>8.8000000000000007</c:v>
                </c:pt>
                <c:pt idx="1">
                  <c:v>7.5289877169999991E-2</c:v>
                </c:pt>
                <c:pt idx="2">
                  <c:v>5.6145927179999999E-2</c:v>
                </c:pt>
                <c:pt idx="3">
                  <c:v>8.9765606560000002E-2</c:v>
                </c:pt>
                <c:pt idx="4">
                  <c:v>0.18460354266000001</c:v>
                </c:pt>
                <c:pt idx="5">
                  <c:v>6.5080011529999995E-2</c:v>
                </c:pt>
                <c:pt idx="6">
                  <c:v>6.7083927180000003E-2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4-447B-8E36-EA79AB08ADF6}"/>
            </c:ext>
          </c:extLst>
        </c:ser>
        <c:ser>
          <c:idx val="1"/>
          <c:order val="3"/>
          <c:tx>
            <c:strRef>
              <c:f>'35'!$H$12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'35'!$J$12:$P$12</c:f>
              <c:numCache>
                <c:formatCode>0</c:formatCode>
                <c:ptCount val="7"/>
                <c:pt idx="0">
                  <c:v>40.9</c:v>
                </c:pt>
                <c:pt idx="1">
                  <c:v>37.958352958199995</c:v>
                </c:pt>
                <c:pt idx="2">
                  <c:v>18.62405403312</c:v>
                </c:pt>
                <c:pt idx="3">
                  <c:v>20.356868235250001</c:v>
                </c:pt>
                <c:pt idx="4">
                  <c:v>18.545286899090001</c:v>
                </c:pt>
                <c:pt idx="5">
                  <c:v>15.97188643858</c:v>
                </c:pt>
                <c:pt idx="6">
                  <c:v>14.18173063998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4-447B-8E36-EA79AB08ADF6}"/>
            </c:ext>
          </c:extLst>
        </c:ser>
        <c:ser>
          <c:idx val="0"/>
          <c:order val="4"/>
          <c:tx>
            <c:strRef>
              <c:f>'35'!$H$11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'35'!$J$11:$P$11</c:f>
              <c:numCache>
                <c:formatCode>0</c:formatCode>
                <c:ptCount val="7"/>
                <c:pt idx="0">
                  <c:v>3.1</c:v>
                </c:pt>
                <c:pt idx="1">
                  <c:v>3.6773083978100005</c:v>
                </c:pt>
                <c:pt idx="2">
                  <c:v>3.4879018578299998</c:v>
                </c:pt>
                <c:pt idx="3">
                  <c:v>3.0495365759099999</c:v>
                </c:pt>
                <c:pt idx="4">
                  <c:v>2.3419001242599999</c:v>
                </c:pt>
                <c:pt idx="5">
                  <c:v>2.8655851102500001</c:v>
                </c:pt>
                <c:pt idx="6">
                  <c:v>3.4612834882600003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4-447B-8E36-EA79AB08A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599570026897974"/>
          <c:w val="1"/>
          <c:h val="0.15400429973102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'4'!$I$13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'4'!$J$13:$V$13</c:f>
              <c:numCache>
                <c:formatCode>0%</c:formatCode>
                <c:ptCount val="13"/>
                <c:pt idx="0">
                  <c:v>0.42174752302680285</c:v>
                </c:pt>
                <c:pt idx="1">
                  <c:v>0.46534382510711492</c:v>
                </c:pt>
                <c:pt idx="2">
                  <c:v>0.47300755894561042</c:v>
                </c:pt>
                <c:pt idx="3">
                  <c:v>0.47334682890156554</c:v>
                </c:pt>
                <c:pt idx="4">
                  <c:v>0.47739998136583173</c:v>
                </c:pt>
                <c:pt idx="5">
                  <c:v>0.49059758713852419</c:v>
                </c:pt>
                <c:pt idx="6">
                  <c:v>0.50126553098213866</c:v>
                </c:pt>
                <c:pt idx="7">
                  <c:v>0.51447911136658708</c:v>
                </c:pt>
                <c:pt idx="8">
                  <c:v>0.52045609743106891</c:v>
                </c:pt>
                <c:pt idx="9">
                  <c:v>0.54244418406086503</c:v>
                </c:pt>
                <c:pt idx="10">
                  <c:v>0.56954047966029675</c:v>
                </c:pt>
                <c:pt idx="11" formatCode="0.000%">
                  <c:v>0.57844461093950694</c:v>
                </c:pt>
                <c:pt idx="12" formatCode="0.000%">
                  <c:v>0.58862164662197392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D-46D0-A099-945824F518EA}"/>
            </c:ext>
          </c:extLst>
        </c:ser>
        <c:ser>
          <c:idx val="1"/>
          <c:order val="1"/>
          <c:tx>
            <c:strRef>
              <c:f>'4'!$I$14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'4'!$J$14:$V$14</c:f>
              <c:numCache>
                <c:formatCode>0%</c:formatCode>
                <c:ptCount val="13"/>
                <c:pt idx="0">
                  <c:v>0.33859817460174013</c:v>
                </c:pt>
                <c:pt idx="1">
                  <c:v>0.31380511459423588</c:v>
                </c:pt>
                <c:pt idx="2">
                  <c:v>0.23511785360711651</c:v>
                </c:pt>
                <c:pt idx="3">
                  <c:v>0.23394939627299854</c:v>
                </c:pt>
                <c:pt idx="4">
                  <c:v>0.24177873140021605</c:v>
                </c:pt>
                <c:pt idx="5">
                  <c:v>0.32936794662503793</c:v>
                </c:pt>
                <c:pt idx="6">
                  <c:v>0.33194357461340768</c:v>
                </c:pt>
                <c:pt idx="7">
                  <c:v>0.33832270010807447</c:v>
                </c:pt>
                <c:pt idx="8">
                  <c:v>0.349526705984886</c:v>
                </c:pt>
                <c:pt idx="9">
                  <c:v>0.47307462522969773</c:v>
                </c:pt>
                <c:pt idx="10">
                  <c:v>0.44586567065481697</c:v>
                </c:pt>
                <c:pt idx="11" formatCode="0.000%">
                  <c:v>0.46945208202016947</c:v>
                </c:pt>
                <c:pt idx="12" formatCode="0.000%">
                  <c:v>0.46920230277921093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D-46D0-A099-945824F518EA}"/>
            </c:ext>
          </c:extLst>
        </c:ser>
        <c:ser>
          <c:idx val="2"/>
          <c:order val="2"/>
          <c:tx>
            <c:strRef>
              <c:f>'4'!$I$15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'4'!$J$15:$V$15</c:f>
              <c:numCache>
                <c:formatCode>0%</c:formatCode>
                <c:ptCount val="13"/>
                <c:pt idx="0">
                  <c:v>0.44</c:v>
                </c:pt>
                <c:pt idx="1">
                  <c:v>0.39910000000000001</c:v>
                </c:pt>
                <c:pt idx="2">
                  <c:v>0.40339999999999998</c:v>
                </c:pt>
                <c:pt idx="3">
                  <c:v>0.41199999999999998</c:v>
                </c:pt>
                <c:pt idx="4">
                  <c:v>0.41283142034404735</c:v>
                </c:pt>
                <c:pt idx="5">
                  <c:v>0.41440002156716016</c:v>
                </c:pt>
                <c:pt idx="6">
                  <c:v>0.41738506019704269</c:v>
                </c:pt>
                <c:pt idx="7">
                  <c:v>0.43055177516084514</c:v>
                </c:pt>
                <c:pt idx="8">
                  <c:v>0.44605502111363687</c:v>
                </c:pt>
                <c:pt idx="9">
                  <c:v>0.49756832855471789</c:v>
                </c:pt>
                <c:pt idx="10">
                  <c:v>0.51443108442099927</c:v>
                </c:pt>
                <c:pt idx="11" formatCode="0.000%">
                  <c:v>0.52750044156803766</c:v>
                </c:pt>
                <c:pt idx="12" formatCode="0.000%">
                  <c:v>0.53737351108585973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D-46D0-A099-945824F518EA}"/>
            </c:ext>
          </c:extLst>
        </c:ser>
        <c:ser>
          <c:idx val="4"/>
          <c:order val="3"/>
          <c:tx>
            <c:strRef>
              <c:f>'4'!$I$16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'4'!$J$16:$V$16</c:f>
              <c:numCache>
                <c:formatCode>0%</c:formatCode>
                <c:ptCount val="13"/>
                <c:pt idx="0">
                  <c:v>0.51860143233107792</c:v>
                </c:pt>
                <c:pt idx="1">
                  <c:v>0.51607163519972443</c:v>
                </c:pt>
                <c:pt idx="2">
                  <c:v>0.51734958701581624</c:v>
                </c:pt>
                <c:pt idx="3">
                  <c:v>0.52421999480133441</c:v>
                </c:pt>
                <c:pt idx="4">
                  <c:v>0.53229455996841935</c:v>
                </c:pt>
                <c:pt idx="5">
                  <c:v>0.56775941301906196</c:v>
                </c:pt>
                <c:pt idx="6">
                  <c:v>0.57362767716180119</c:v>
                </c:pt>
                <c:pt idx="7">
                  <c:v>0.58413346218100504</c:v>
                </c:pt>
                <c:pt idx="8">
                  <c:v>0.59504516610379365</c:v>
                </c:pt>
                <c:pt idx="9">
                  <c:v>0.62555861028211479</c:v>
                </c:pt>
                <c:pt idx="10">
                  <c:v>0.63496509074108165</c:v>
                </c:pt>
                <c:pt idx="11" formatCode="0.000%">
                  <c:v>0.65027623056640793</c:v>
                </c:pt>
                <c:pt idx="12" formatCode="0.000%">
                  <c:v>0.64887971556679924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D-46D0-A099-945824F518EA}"/>
            </c:ext>
          </c:extLst>
        </c:ser>
        <c:ser>
          <c:idx val="3"/>
          <c:order val="4"/>
          <c:tx>
            <c:strRef>
              <c:f>'4'!$I$17</c:f>
              <c:strCache>
                <c:ptCount val="1"/>
                <c:pt idx="0">
                  <c:v>Банки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'4'!$J$17:$V$17</c:f>
              <c:numCache>
                <c:formatCode>0%</c:formatCode>
                <c:ptCount val="13"/>
                <c:pt idx="0">
                  <c:v>0.78855474147055593</c:v>
                </c:pt>
                <c:pt idx="1">
                  <c:v>0.78123759436188345</c:v>
                </c:pt>
                <c:pt idx="2">
                  <c:v>0.77689826129859063</c:v>
                </c:pt>
                <c:pt idx="3">
                  <c:v>0.76553226791914231</c:v>
                </c:pt>
                <c:pt idx="4">
                  <c:v>0.74974939092337622</c:v>
                </c:pt>
                <c:pt idx="5">
                  <c:v>0.76254005964082738</c:v>
                </c:pt>
                <c:pt idx="6">
                  <c:v>0.768404325333361</c:v>
                </c:pt>
                <c:pt idx="7">
                  <c:v>0.78441392616912731</c:v>
                </c:pt>
                <c:pt idx="8">
                  <c:v>0.7820209214604561</c:v>
                </c:pt>
                <c:pt idx="9">
                  <c:v>0.78358400821801832</c:v>
                </c:pt>
                <c:pt idx="10">
                  <c:v>0.78326456430562663</c:v>
                </c:pt>
                <c:pt idx="11" formatCode="0.000%">
                  <c:v>0.77914767552586539</c:v>
                </c:pt>
                <c:pt idx="12" formatCode="0.000%">
                  <c:v>0.77817905002755905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FD-46D0-A099-945824F5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'36'!$I$11</c:f>
              <c:strCache>
                <c:ptCount val="1"/>
                <c:pt idx="0">
                  <c:v>Залучення фінактивів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'36'!$J$11:$X$11</c:f>
              <c:numCache>
                <c:formatCode>0.0</c:formatCode>
                <c:ptCount val="15"/>
                <c:pt idx="0">
                  <c:v>1</c:v>
                </c:pt>
                <c:pt idx="1">
                  <c:v>0.6</c:v>
                </c:pt>
                <c:pt idx="2">
                  <c:v>0.4</c:v>
                </c:pt>
                <c:pt idx="3">
                  <c:v>0.1</c:v>
                </c:pt>
                <c:pt idx="4">
                  <c:v>0</c:v>
                </c:pt>
                <c:pt idx="5">
                  <c:v>0.6</c:v>
                </c:pt>
                <c:pt idx="6">
                  <c:v>1.7</c:v>
                </c:pt>
                <c:pt idx="7">
                  <c:v>3.8351468123800001</c:v>
                </c:pt>
                <c:pt idx="8">
                  <c:v>0.36453917429999999</c:v>
                </c:pt>
                <c:pt idx="9">
                  <c:v>0.19350862239</c:v>
                </c:pt>
                <c:pt idx="10">
                  <c:v>0.39306849944</c:v>
                </c:pt>
                <c:pt idx="11">
                  <c:v>0.1242991</c:v>
                </c:pt>
                <c:pt idx="12">
                  <c:v>0.36414999999999997</c:v>
                </c:pt>
                <c:pt idx="13">
                  <c:v>6.3661536709999994E-2</c:v>
                </c:pt>
                <c:pt idx="14">
                  <c:v>3.1416060859999997E-2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C-4A48-9366-41E9A8624CC1}"/>
            </c:ext>
          </c:extLst>
        </c:ser>
        <c:ser>
          <c:idx val="1"/>
          <c:order val="1"/>
          <c:tx>
            <c:strRef>
              <c:f>'36'!$I$12</c:f>
              <c:strCache>
                <c:ptCount val="1"/>
                <c:pt idx="0">
                  <c:v>Гарантії*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'36'!$J$12:$X$12</c:f>
              <c:numCache>
                <c:formatCode>0.0</c:formatCode>
                <c:ptCount val="15"/>
                <c:pt idx="0">
                  <c:v>1.2</c:v>
                </c:pt>
                <c:pt idx="1">
                  <c:v>0.7</c:v>
                </c:pt>
                <c:pt idx="2">
                  <c:v>0.5</c:v>
                </c:pt>
                <c:pt idx="3">
                  <c:v>0.6</c:v>
                </c:pt>
                <c:pt idx="4">
                  <c:v>0.9</c:v>
                </c:pt>
                <c:pt idx="5">
                  <c:v>4.5999999999999996</c:v>
                </c:pt>
                <c:pt idx="6">
                  <c:v>11.7</c:v>
                </c:pt>
                <c:pt idx="7">
                  <c:v>14.26277984181</c:v>
                </c:pt>
                <c:pt idx="8">
                  <c:v>1.5278915680000001E-2</c:v>
                </c:pt>
                <c:pt idx="9">
                  <c:v>5.3495983999999998E-3</c:v>
                </c:pt>
                <c:pt idx="10">
                  <c:v>0.63661565779999996</c:v>
                </c:pt>
                <c:pt idx="11">
                  <c:v>0.74958464813000003</c:v>
                </c:pt>
                <c:pt idx="12">
                  <c:v>2.07E-2</c:v>
                </c:pt>
                <c:pt idx="13">
                  <c:v>0.20311315699999999</c:v>
                </c:pt>
                <c:pt idx="14">
                  <c:v>0.26696572000000002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C-4A48-9366-41E9A8624CC1}"/>
            </c:ext>
          </c:extLst>
        </c:ser>
        <c:ser>
          <c:idx val="2"/>
          <c:order val="2"/>
          <c:tx>
            <c:strRef>
              <c:f>'36'!$I$13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'36'!$J$13:$X$13</c:f>
              <c:numCache>
                <c:formatCode>0.0</c:formatCode>
                <c:ptCount val="15"/>
                <c:pt idx="0">
                  <c:v>21.8</c:v>
                </c:pt>
                <c:pt idx="1">
                  <c:v>15.4</c:v>
                </c:pt>
                <c:pt idx="2">
                  <c:v>23.5</c:v>
                </c:pt>
                <c:pt idx="3">
                  <c:v>28.6</c:v>
                </c:pt>
                <c:pt idx="4">
                  <c:v>27.2</c:v>
                </c:pt>
                <c:pt idx="5">
                  <c:v>29.1</c:v>
                </c:pt>
                <c:pt idx="6">
                  <c:v>33.9</c:v>
                </c:pt>
                <c:pt idx="7">
                  <c:v>42.037914360340004</c:v>
                </c:pt>
                <c:pt idx="8">
                  <c:v>20.24904189578</c:v>
                </c:pt>
                <c:pt idx="9">
                  <c:v>8.3954653689400001</c:v>
                </c:pt>
                <c:pt idx="10">
                  <c:v>13.62639606748</c:v>
                </c:pt>
                <c:pt idx="11">
                  <c:v>18.809634073190001</c:v>
                </c:pt>
                <c:pt idx="12">
                  <c:v>25.038042186329999</c:v>
                </c:pt>
                <c:pt idx="13">
                  <c:v>23.74329326945</c:v>
                </c:pt>
                <c:pt idx="14">
                  <c:v>29.027411066959999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C-4A48-9366-41E9A8624CC1}"/>
            </c:ext>
          </c:extLst>
        </c:ser>
        <c:ser>
          <c:idx val="3"/>
          <c:order val="3"/>
          <c:tx>
            <c:strRef>
              <c:f>'36'!$I$14</c:f>
              <c:strCache>
                <c:ptCount val="1"/>
                <c:pt idx="0">
                  <c:v>Факторинг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'36'!$J$14:$X$14</c:f>
              <c:numCache>
                <c:formatCode>0.0</c:formatCode>
                <c:ptCount val="15"/>
                <c:pt idx="0">
                  <c:v>22</c:v>
                </c:pt>
                <c:pt idx="1">
                  <c:v>21</c:v>
                </c:pt>
                <c:pt idx="2">
                  <c:v>19.2</c:v>
                </c:pt>
                <c:pt idx="3">
                  <c:v>22.6</c:v>
                </c:pt>
                <c:pt idx="4">
                  <c:v>14.3</c:v>
                </c:pt>
                <c:pt idx="5">
                  <c:v>18</c:v>
                </c:pt>
                <c:pt idx="6">
                  <c:v>13.4</c:v>
                </c:pt>
                <c:pt idx="7">
                  <c:v>29.35716165757</c:v>
                </c:pt>
                <c:pt idx="8">
                  <c:v>10.14598050939</c:v>
                </c:pt>
                <c:pt idx="9">
                  <c:v>9.1891959219199997</c:v>
                </c:pt>
                <c:pt idx="10">
                  <c:v>11.545227561620001</c:v>
                </c:pt>
                <c:pt idx="11">
                  <c:v>15.056334840550001</c:v>
                </c:pt>
                <c:pt idx="12">
                  <c:v>20.950408439029999</c:v>
                </c:pt>
                <c:pt idx="13">
                  <c:v>15.75221381974</c:v>
                </c:pt>
                <c:pt idx="14">
                  <c:v>15.66851052086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C-4A48-9366-41E9A8624CC1}"/>
            </c:ext>
          </c:extLst>
        </c:ser>
        <c:ser>
          <c:idx val="4"/>
          <c:order val="4"/>
          <c:tx>
            <c:strRef>
              <c:f>'36'!$I$15</c:f>
              <c:strCache>
                <c:ptCount val="1"/>
                <c:pt idx="0">
                  <c:v>Фінансовий лізинг**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'36'!$J$15:$X$15</c:f>
              <c:numCache>
                <c:formatCode>0.0</c:formatCode>
                <c:ptCount val="15"/>
                <c:pt idx="0">
                  <c:v>5.5</c:v>
                </c:pt>
                <c:pt idx="1">
                  <c:v>4.9000000000000004</c:v>
                </c:pt>
                <c:pt idx="2">
                  <c:v>6.4</c:v>
                </c:pt>
                <c:pt idx="3">
                  <c:v>9.1999999999999993</c:v>
                </c:pt>
                <c:pt idx="4">
                  <c:v>7.3</c:v>
                </c:pt>
                <c:pt idx="5">
                  <c:v>11</c:v>
                </c:pt>
                <c:pt idx="6">
                  <c:v>12.5</c:v>
                </c:pt>
                <c:pt idx="7">
                  <c:v>10.61427261701</c:v>
                </c:pt>
                <c:pt idx="8">
                  <c:v>4.5406227530900001</c:v>
                </c:pt>
                <c:pt idx="9">
                  <c:v>1.5664818203199999</c:v>
                </c:pt>
                <c:pt idx="10">
                  <c:v>2.8738696602599996</c:v>
                </c:pt>
                <c:pt idx="11">
                  <c:v>3.35488854394</c:v>
                </c:pt>
                <c:pt idx="12">
                  <c:v>4.6056548351600002</c:v>
                </c:pt>
                <c:pt idx="13">
                  <c:v>5.5710128178400007</c:v>
                </c:pt>
                <c:pt idx="14">
                  <c:v>6.6343732071499995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C-4A48-9366-41E9A862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90173410404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'36'!$H$11</c:f>
              <c:strCache>
                <c:ptCount val="1"/>
                <c:pt idx="0">
                  <c:v>Fund raising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'36'!$J$11:$X$11</c:f>
              <c:numCache>
                <c:formatCode>0.0</c:formatCode>
                <c:ptCount val="15"/>
                <c:pt idx="0">
                  <c:v>1</c:v>
                </c:pt>
                <c:pt idx="1">
                  <c:v>0.6</c:v>
                </c:pt>
                <c:pt idx="2">
                  <c:v>0.4</c:v>
                </c:pt>
                <c:pt idx="3">
                  <c:v>0.1</c:v>
                </c:pt>
                <c:pt idx="4">
                  <c:v>0</c:v>
                </c:pt>
                <c:pt idx="5">
                  <c:v>0.6</c:v>
                </c:pt>
                <c:pt idx="6">
                  <c:v>1.7</c:v>
                </c:pt>
                <c:pt idx="7">
                  <c:v>3.8351468123800001</c:v>
                </c:pt>
                <c:pt idx="8">
                  <c:v>0.36453917429999999</c:v>
                </c:pt>
                <c:pt idx="9">
                  <c:v>0.19350862239</c:v>
                </c:pt>
                <c:pt idx="10">
                  <c:v>0.39306849944</c:v>
                </c:pt>
                <c:pt idx="11">
                  <c:v>0.1242991</c:v>
                </c:pt>
                <c:pt idx="12">
                  <c:v>0.36414999999999997</c:v>
                </c:pt>
                <c:pt idx="13">
                  <c:v>6.3661536709999994E-2</c:v>
                </c:pt>
                <c:pt idx="14">
                  <c:v>3.1416060859999997E-2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D-431A-80CC-BAE3DBFDC855}"/>
            </c:ext>
          </c:extLst>
        </c:ser>
        <c:ser>
          <c:idx val="1"/>
          <c:order val="1"/>
          <c:tx>
            <c:strRef>
              <c:f>'36'!$H$12</c:f>
              <c:strCache>
                <c:ptCount val="1"/>
                <c:pt idx="0">
                  <c:v>Guarantees*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'36'!$J$12:$X$12</c:f>
              <c:numCache>
                <c:formatCode>0.0</c:formatCode>
                <c:ptCount val="15"/>
                <c:pt idx="0">
                  <c:v>1.2</c:v>
                </c:pt>
                <c:pt idx="1">
                  <c:v>0.7</c:v>
                </c:pt>
                <c:pt idx="2">
                  <c:v>0.5</c:v>
                </c:pt>
                <c:pt idx="3">
                  <c:v>0.6</c:v>
                </c:pt>
                <c:pt idx="4">
                  <c:v>0.9</c:v>
                </c:pt>
                <c:pt idx="5">
                  <c:v>4.5999999999999996</c:v>
                </c:pt>
                <c:pt idx="6">
                  <c:v>11.7</c:v>
                </c:pt>
                <c:pt idx="7">
                  <c:v>14.26277984181</c:v>
                </c:pt>
                <c:pt idx="8">
                  <c:v>1.5278915680000001E-2</c:v>
                </c:pt>
                <c:pt idx="9">
                  <c:v>5.3495983999999998E-3</c:v>
                </c:pt>
                <c:pt idx="10">
                  <c:v>0.63661565779999996</c:v>
                </c:pt>
                <c:pt idx="11">
                  <c:v>0.74958464813000003</c:v>
                </c:pt>
                <c:pt idx="12">
                  <c:v>2.07E-2</c:v>
                </c:pt>
                <c:pt idx="13">
                  <c:v>0.20311315699999999</c:v>
                </c:pt>
                <c:pt idx="14">
                  <c:v>0.26696572000000002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1D-431A-80CC-BAE3DBFDC855}"/>
            </c:ext>
          </c:extLst>
        </c:ser>
        <c:ser>
          <c:idx val="2"/>
          <c:order val="2"/>
          <c:tx>
            <c:strRef>
              <c:f>'36'!$H$13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'36'!$J$13:$X$13</c:f>
              <c:numCache>
                <c:formatCode>0.0</c:formatCode>
                <c:ptCount val="15"/>
                <c:pt idx="0">
                  <c:v>21.8</c:v>
                </c:pt>
                <c:pt idx="1">
                  <c:v>15.4</c:v>
                </c:pt>
                <c:pt idx="2">
                  <c:v>23.5</c:v>
                </c:pt>
                <c:pt idx="3">
                  <c:v>28.6</c:v>
                </c:pt>
                <c:pt idx="4">
                  <c:v>27.2</c:v>
                </c:pt>
                <c:pt idx="5">
                  <c:v>29.1</c:v>
                </c:pt>
                <c:pt idx="6">
                  <c:v>33.9</c:v>
                </c:pt>
                <c:pt idx="7">
                  <c:v>42.037914360340004</c:v>
                </c:pt>
                <c:pt idx="8">
                  <c:v>20.24904189578</c:v>
                </c:pt>
                <c:pt idx="9">
                  <c:v>8.3954653689400001</c:v>
                </c:pt>
                <c:pt idx="10">
                  <c:v>13.62639606748</c:v>
                </c:pt>
                <c:pt idx="11">
                  <c:v>18.809634073190001</c:v>
                </c:pt>
                <c:pt idx="12">
                  <c:v>25.038042186329999</c:v>
                </c:pt>
                <c:pt idx="13">
                  <c:v>23.74329326945</c:v>
                </c:pt>
                <c:pt idx="14">
                  <c:v>29.027411066959999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1D-431A-80CC-BAE3DBFDC855}"/>
            </c:ext>
          </c:extLst>
        </c:ser>
        <c:ser>
          <c:idx val="3"/>
          <c:order val="3"/>
          <c:tx>
            <c:strRef>
              <c:f>'36'!$H$14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'36'!$J$14:$X$14</c:f>
              <c:numCache>
                <c:formatCode>0.0</c:formatCode>
                <c:ptCount val="15"/>
                <c:pt idx="0">
                  <c:v>22</c:v>
                </c:pt>
                <c:pt idx="1">
                  <c:v>21</c:v>
                </c:pt>
                <c:pt idx="2">
                  <c:v>19.2</c:v>
                </c:pt>
                <c:pt idx="3">
                  <c:v>22.6</c:v>
                </c:pt>
                <c:pt idx="4">
                  <c:v>14.3</c:v>
                </c:pt>
                <c:pt idx="5">
                  <c:v>18</c:v>
                </c:pt>
                <c:pt idx="6">
                  <c:v>13.4</c:v>
                </c:pt>
                <c:pt idx="7">
                  <c:v>29.35716165757</c:v>
                </c:pt>
                <c:pt idx="8">
                  <c:v>10.14598050939</c:v>
                </c:pt>
                <c:pt idx="9">
                  <c:v>9.1891959219199997</c:v>
                </c:pt>
                <c:pt idx="10">
                  <c:v>11.545227561620001</c:v>
                </c:pt>
                <c:pt idx="11">
                  <c:v>15.056334840550001</c:v>
                </c:pt>
                <c:pt idx="12">
                  <c:v>20.950408439029999</c:v>
                </c:pt>
                <c:pt idx="13">
                  <c:v>15.75221381974</c:v>
                </c:pt>
                <c:pt idx="14">
                  <c:v>15.66851052086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1D-431A-80CC-BAE3DBFDC855}"/>
            </c:ext>
          </c:extLst>
        </c:ser>
        <c:ser>
          <c:idx val="4"/>
          <c:order val="4"/>
          <c:tx>
            <c:strRef>
              <c:f>'36'!$H$15</c:f>
              <c:strCache>
                <c:ptCount val="1"/>
                <c:pt idx="0">
                  <c:v>Leasing**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'36'!$J$15:$X$15</c:f>
              <c:numCache>
                <c:formatCode>0.0</c:formatCode>
                <c:ptCount val="15"/>
                <c:pt idx="0">
                  <c:v>5.5</c:v>
                </c:pt>
                <c:pt idx="1">
                  <c:v>4.9000000000000004</c:v>
                </c:pt>
                <c:pt idx="2">
                  <c:v>6.4</c:v>
                </c:pt>
                <c:pt idx="3">
                  <c:v>9.1999999999999993</c:v>
                </c:pt>
                <c:pt idx="4">
                  <c:v>7.3</c:v>
                </c:pt>
                <c:pt idx="5">
                  <c:v>11</c:v>
                </c:pt>
                <c:pt idx="6">
                  <c:v>12.5</c:v>
                </c:pt>
                <c:pt idx="7">
                  <c:v>10.61427261701</c:v>
                </c:pt>
                <c:pt idx="8">
                  <c:v>4.5406227530900001</c:v>
                </c:pt>
                <c:pt idx="9">
                  <c:v>1.5664818203199999</c:v>
                </c:pt>
                <c:pt idx="10">
                  <c:v>2.8738696602599996</c:v>
                </c:pt>
                <c:pt idx="11">
                  <c:v>3.35488854394</c:v>
                </c:pt>
                <c:pt idx="12">
                  <c:v>4.6056548351600002</c:v>
                </c:pt>
                <c:pt idx="13">
                  <c:v>5.5710128178400007</c:v>
                </c:pt>
                <c:pt idx="14">
                  <c:v>6.6343732071499995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1D-431A-80CC-BAE3DBFDC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90173410404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9132739016252496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'37'!$I$11</c:f>
              <c:strCache>
                <c:ptCount val="1"/>
                <c:pt idx="0">
                  <c:v>Гарантії*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'37'!$J$11:$X$11</c:f>
              <c:numCache>
                <c:formatCode>0%</c:formatCode>
                <c:ptCount val="15"/>
                <c:pt idx="0">
                  <c:v>8.7099999999999997E-2</c:v>
                </c:pt>
                <c:pt idx="1">
                  <c:v>4.8599999999999997E-2</c:v>
                </c:pt>
                <c:pt idx="2">
                  <c:v>3.56E-2</c:v>
                </c:pt>
                <c:pt idx="3">
                  <c:v>3.9199999999999999E-2</c:v>
                </c:pt>
                <c:pt idx="4">
                  <c:v>6.3E-2</c:v>
                </c:pt>
                <c:pt idx="5">
                  <c:v>0.32250000000000001</c:v>
                </c:pt>
                <c:pt idx="6">
                  <c:v>0.82369999999999999</c:v>
                </c:pt>
                <c:pt idx="7">
                  <c:v>1</c:v>
                </c:pt>
                <c:pt idx="8">
                  <c:v>1.0712438843942114E-3</c:v>
                </c:pt>
                <c:pt idx="9">
                  <c:v>3.7507403601071891E-4</c:v>
                </c:pt>
                <c:pt idx="10">
                  <c:v>4.4634753172997942E-2</c:v>
                </c:pt>
                <c:pt idx="11">
                  <c:v>5.2555298226833948E-2</c:v>
                </c:pt>
                <c:pt idx="12">
                  <c:v>1.4513299812228674E-3</c:v>
                </c:pt>
                <c:pt idx="13">
                  <c:v>1.4240783301204219E-2</c:v>
                </c:pt>
                <c:pt idx="14">
                  <c:v>1.871764992245166E-2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E-4890-830B-50B14EDD80D4}"/>
            </c:ext>
          </c:extLst>
        </c:ser>
        <c:ser>
          <c:idx val="1"/>
          <c:order val="1"/>
          <c:tx>
            <c:strRef>
              <c:f>'37'!$I$12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'37'!$J$12:$X$12</c:f>
              <c:numCache>
                <c:formatCode>0%</c:formatCode>
                <c:ptCount val="15"/>
                <c:pt idx="0">
                  <c:v>0.52959999999999996</c:v>
                </c:pt>
                <c:pt idx="1">
                  <c:v>0.37319999999999998</c:v>
                </c:pt>
                <c:pt idx="2">
                  <c:v>0.56999999999999995</c:v>
                </c:pt>
                <c:pt idx="3">
                  <c:v>0.69420000000000004</c:v>
                </c:pt>
                <c:pt idx="4">
                  <c:v>0.65990000000000004</c:v>
                </c:pt>
                <c:pt idx="5">
                  <c:v>0.70699999999999996</c:v>
                </c:pt>
                <c:pt idx="6">
                  <c:v>0.82399999999999995</c:v>
                </c:pt>
                <c:pt idx="7">
                  <c:v>1</c:v>
                </c:pt>
                <c:pt idx="8">
                  <c:v>0.48168521687849558</c:v>
                </c:pt>
                <c:pt idx="9">
                  <c:v>0.1997117482322236</c:v>
                </c:pt>
                <c:pt idx="10">
                  <c:v>0.32414538815311933</c:v>
                </c:pt>
                <c:pt idx="11">
                  <c:v>0.44744451192221013</c:v>
                </c:pt>
                <c:pt idx="12">
                  <c:v>0.59560619424905958</c:v>
                </c:pt>
                <c:pt idx="13">
                  <c:v>0.56480664254481261</c:v>
                </c:pt>
                <c:pt idx="14">
                  <c:v>0.69050549982435483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E-4890-830B-50B14EDD80D4}"/>
            </c:ext>
          </c:extLst>
        </c:ser>
        <c:ser>
          <c:idx val="2"/>
          <c:order val="2"/>
          <c:tx>
            <c:strRef>
              <c:f>'37'!$I$13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'37'!$J$13:$X$13</c:f>
              <c:numCache>
                <c:formatCode>0%</c:formatCode>
                <c:ptCount val="15"/>
                <c:pt idx="0">
                  <c:v>0.76429999999999998</c:v>
                </c:pt>
                <c:pt idx="1">
                  <c:v>0.73070000000000002</c:v>
                </c:pt>
                <c:pt idx="2">
                  <c:v>0.66759999999999997</c:v>
                </c:pt>
                <c:pt idx="3">
                  <c:v>0.78410000000000002</c:v>
                </c:pt>
                <c:pt idx="4">
                  <c:v>0.49559999999999998</c:v>
                </c:pt>
                <c:pt idx="5">
                  <c:v>0.625</c:v>
                </c:pt>
                <c:pt idx="6">
                  <c:v>0.46450000000000002</c:v>
                </c:pt>
                <c:pt idx="7">
                  <c:v>1</c:v>
                </c:pt>
                <c:pt idx="8">
                  <c:v>0.3456049541755945</c:v>
                </c:pt>
                <c:pt idx="9">
                  <c:v>0.31301377255421714</c:v>
                </c:pt>
                <c:pt idx="10">
                  <c:v>0.39326784027307227</c:v>
                </c:pt>
                <c:pt idx="11">
                  <c:v>0.51286752500705712</c:v>
                </c:pt>
                <c:pt idx="12">
                  <c:v>0.71363875988425995</c:v>
                </c:pt>
                <c:pt idx="13">
                  <c:v>0.53657141666071639</c:v>
                </c:pt>
                <c:pt idx="14">
                  <c:v>0.53372021122552005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5E-4890-830B-50B14EDD80D4}"/>
            </c:ext>
          </c:extLst>
        </c:ser>
        <c:ser>
          <c:idx val="3"/>
          <c:order val="3"/>
          <c:tx>
            <c:strRef>
              <c:f>'37'!$I$14</c:f>
              <c:strCache>
                <c:ptCount val="1"/>
                <c:pt idx="0">
                  <c:v>Фінансовий лізинг**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'37'!$J$14:$X$14</c:f>
              <c:numCache>
                <c:formatCode>0%</c:formatCode>
                <c:ptCount val="15"/>
                <c:pt idx="0">
                  <c:v>0.52259999999999995</c:v>
                </c:pt>
                <c:pt idx="1">
                  <c:v>0.46400000000000002</c:v>
                </c:pt>
                <c:pt idx="2">
                  <c:v>0.61019999999999996</c:v>
                </c:pt>
                <c:pt idx="3">
                  <c:v>0.87780000000000002</c:v>
                </c:pt>
                <c:pt idx="4">
                  <c:v>0.69010000000000005</c:v>
                </c:pt>
                <c:pt idx="5">
                  <c:v>1.0464</c:v>
                </c:pt>
                <c:pt idx="6">
                  <c:v>1.1876</c:v>
                </c:pt>
                <c:pt idx="7">
                  <c:v>1</c:v>
                </c:pt>
                <c:pt idx="8">
                  <c:v>0.42778463649156545</c:v>
                </c:pt>
                <c:pt idx="9">
                  <c:v>0.14758258778935263</c:v>
                </c:pt>
                <c:pt idx="10">
                  <c:v>0.27075521460174795</c:v>
                </c:pt>
                <c:pt idx="11">
                  <c:v>0.31607333493239964</c:v>
                </c:pt>
                <c:pt idx="12">
                  <c:v>0.43391148893040166</c:v>
                </c:pt>
                <c:pt idx="13">
                  <c:v>0.52486053626624618</c:v>
                </c:pt>
                <c:pt idx="14">
                  <c:v>0.62504266156853971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5E-4890-830B-50B14EDD8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'37'!$H$11</c:f>
              <c:strCache>
                <c:ptCount val="1"/>
                <c:pt idx="0">
                  <c:v>Guarantees*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'37'!$J$11:$X$11</c:f>
              <c:numCache>
                <c:formatCode>0%</c:formatCode>
                <c:ptCount val="15"/>
                <c:pt idx="0">
                  <c:v>8.7099999999999997E-2</c:v>
                </c:pt>
                <c:pt idx="1">
                  <c:v>4.8599999999999997E-2</c:v>
                </c:pt>
                <c:pt idx="2">
                  <c:v>3.56E-2</c:v>
                </c:pt>
                <c:pt idx="3">
                  <c:v>3.9199999999999999E-2</c:v>
                </c:pt>
                <c:pt idx="4">
                  <c:v>6.3E-2</c:v>
                </c:pt>
                <c:pt idx="5">
                  <c:v>0.32250000000000001</c:v>
                </c:pt>
                <c:pt idx="6">
                  <c:v>0.82369999999999999</c:v>
                </c:pt>
                <c:pt idx="7">
                  <c:v>1</c:v>
                </c:pt>
                <c:pt idx="8">
                  <c:v>1.0712438843942114E-3</c:v>
                </c:pt>
                <c:pt idx="9">
                  <c:v>3.7507403601071891E-4</c:v>
                </c:pt>
                <c:pt idx="10">
                  <c:v>4.4634753172997942E-2</c:v>
                </c:pt>
                <c:pt idx="11">
                  <c:v>5.2555298226833948E-2</c:v>
                </c:pt>
                <c:pt idx="12">
                  <c:v>1.4513299812228674E-3</c:v>
                </c:pt>
                <c:pt idx="13">
                  <c:v>1.4240783301204219E-2</c:v>
                </c:pt>
                <c:pt idx="14">
                  <c:v>1.871764992245166E-2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C-4A0F-9A60-232FF27E0177}"/>
            </c:ext>
          </c:extLst>
        </c:ser>
        <c:ser>
          <c:idx val="1"/>
          <c:order val="1"/>
          <c:tx>
            <c:strRef>
              <c:f>'37'!$H$12</c:f>
              <c:strCache>
                <c:ptCount val="1"/>
                <c:pt idx="0">
                  <c:v>Loans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'37'!$J$12:$X$12</c:f>
              <c:numCache>
                <c:formatCode>0%</c:formatCode>
                <c:ptCount val="15"/>
                <c:pt idx="0">
                  <c:v>0.52959999999999996</c:v>
                </c:pt>
                <c:pt idx="1">
                  <c:v>0.37319999999999998</c:v>
                </c:pt>
                <c:pt idx="2">
                  <c:v>0.56999999999999995</c:v>
                </c:pt>
                <c:pt idx="3">
                  <c:v>0.69420000000000004</c:v>
                </c:pt>
                <c:pt idx="4">
                  <c:v>0.65990000000000004</c:v>
                </c:pt>
                <c:pt idx="5">
                  <c:v>0.70699999999999996</c:v>
                </c:pt>
                <c:pt idx="6">
                  <c:v>0.82399999999999995</c:v>
                </c:pt>
                <c:pt idx="7">
                  <c:v>1</c:v>
                </c:pt>
                <c:pt idx="8">
                  <c:v>0.48168521687849558</c:v>
                </c:pt>
                <c:pt idx="9">
                  <c:v>0.1997117482322236</c:v>
                </c:pt>
                <c:pt idx="10">
                  <c:v>0.32414538815311933</c:v>
                </c:pt>
                <c:pt idx="11">
                  <c:v>0.44744451192221013</c:v>
                </c:pt>
                <c:pt idx="12">
                  <c:v>0.59560619424905958</c:v>
                </c:pt>
                <c:pt idx="13">
                  <c:v>0.56480664254481261</c:v>
                </c:pt>
                <c:pt idx="14">
                  <c:v>0.69050549982435483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C-4A0F-9A60-232FF27E0177}"/>
            </c:ext>
          </c:extLst>
        </c:ser>
        <c:ser>
          <c:idx val="2"/>
          <c:order val="2"/>
          <c:tx>
            <c:strRef>
              <c:f>'37'!$H$13</c:f>
              <c:strCache>
                <c:ptCount val="1"/>
                <c:pt idx="0">
                  <c:v>Factoring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'37'!$J$13:$X$13</c:f>
              <c:numCache>
                <c:formatCode>0%</c:formatCode>
                <c:ptCount val="15"/>
                <c:pt idx="0">
                  <c:v>0.76429999999999998</c:v>
                </c:pt>
                <c:pt idx="1">
                  <c:v>0.73070000000000002</c:v>
                </c:pt>
                <c:pt idx="2">
                  <c:v>0.66759999999999997</c:v>
                </c:pt>
                <c:pt idx="3">
                  <c:v>0.78410000000000002</c:v>
                </c:pt>
                <c:pt idx="4">
                  <c:v>0.49559999999999998</c:v>
                </c:pt>
                <c:pt idx="5">
                  <c:v>0.625</c:v>
                </c:pt>
                <c:pt idx="6">
                  <c:v>0.46450000000000002</c:v>
                </c:pt>
                <c:pt idx="7">
                  <c:v>1</c:v>
                </c:pt>
                <c:pt idx="8">
                  <c:v>0.3456049541755945</c:v>
                </c:pt>
                <c:pt idx="9">
                  <c:v>0.31301377255421714</c:v>
                </c:pt>
                <c:pt idx="10">
                  <c:v>0.39326784027307227</c:v>
                </c:pt>
                <c:pt idx="11">
                  <c:v>0.51286752500705712</c:v>
                </c:pt>
                <c:pt idx="12">
                  <c:v>0.71363875988425995</c:v>
                </c:pt>
                <c:pt idx="13">
                  <c:v>0.53657141666071639</c:v>
                </c:pt>
                <c:pt idx="14">
                  <c:v>0.53372021122552005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C-4A0F-9A60-232FF27E0177}"/>
            </c:ext>
          </c:extLst>
        </c:ser>
        <c:ser>
          <c:idx val="3"/>
          <c:order val="3"/>
          <c:tx>
            <c:strRef>
              <c:f>'37'!$H$14</c:f>
              <c:strCache>
                <c:ptCount val="1"/>
                <c:pt idx="0">
                  <c:v>Leasing**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'37'!$J$14:$X$14</c:f>
              <c:numCache>
                <c:formatCode>0%</c:formatCode>
                <c:ptCount val="15"/>
                <c:pt idx="0">
                  <c:v>0.52259999999999995</c:v>
                </c:pt>
                <c:pt idx="1">
                  <c:v>0.46400000000000002</c:v>
                </c:pt>
                <c:pt idx="2">
                  <c:v>0.61019999999999996</c:v>
                </c:pt>
                <c:pt idx="3">
                  <c:v>0.87780000000000002</c:v>
                </c:pt>
                <c:pt idx="4">
                  <c:v>0.69010000000000005</c:v>
                </c:pt>
                <c:pt idx="5">
                  <c:v>1.0464</c:v>
                </c:pt>
                <c:pt idx="6">
                  <c:v>1.1876</c:v>
                </c:pt>
                <c:pt idx="7">
                  <c:v>1</c:v>
                </c:pt>
                <c:pt idx="8">
                  <c:v>0.42778463649156545</c:v>
                </c:pt>
                <c:pt idx="9">
                  <c:v>0.14758258778935263</c:v>
                </c:pt>
                <c:pt idx="10">
                  <c:v>0.27075521460174795</c:v>
                </c:pt>
                <c:pt idx="11">
                  <c:v>0.31607333493239964</c:v>
                </c:pt>
                <c:pt idx="12">
                  <c:v>0.43391148893040166</c:v>
                </c:pt>
                <c:pt idx="13">
                  <c:v>0.52486053626624618</c:v>
                </c:pt>
                <c:pt idx="14">
                  <c:v>0.62504266156853971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6C-4A0F-9A60-232FF27E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5.5137740294826883E-2"/>
          <c:w val="0.8888166105792793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'38'!$H$11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'38'!$I$10:$T$10</c:f>
              <c:numCache>
                <c:formatCode>m/d/yyyy</c:formatCode>
                <c:ptCount val="12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</c:numCache>
            </c:numRef>
          </c:cat>
          <c:val>
            <c:numRef>
              <c:f>'38'!$I$11:$T$11</c:f>
              <c:numCache>
                <c:formatCode>0.0</c:formatCode>
                <c:ptCount val="12"/>
                <c:pt idx="0">
                  <c:v>61.03</c:v>
                </c:pt>
                <c:pt idx="1">
                  <c:v>48.75</c:v>
                </c:pt>
                <c:pt idx="2">
                  <c:v>53.75</c:v>
                </c:pt>
                <c:pt idx="3">
                  <c:v>61.08479484702</c:v>
                </c:pt>
                <c:pt idx="4">
                  <c:v>62.945665546779999</c:v>
                </c:pt>
                <c:pt idx="5">
                  <c:v>64.877224999269998</c:v>
                </c:pt>
                <c:pt idx="6">
                  <c:v>67.435945294980002</c:v>
                </c:pt>
                <c:pt idx="7">
                  <c:v>71.537987317749995</c:v>
                </c:pt>
                <c:pt idx="8">
                  <c:v>69.395328776170004</c:v>
                </c:pt>
                <c:pt idx="9">
                  <c:v>74.545585108309993</c:v>
                </c:pt>
                <c:pt idx="10">
                  <c:v>75.471101994430001</c:v>
                </c:pt>
                <c:pt idx="11">
                  <c:v>83.735152446119997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A-471F-B193-88F7E6AAAB65}"/>
            </c:ext>
          </c:extLst>
        </c:ser>
        <c:ser>
          <c:idx val="1"/>
          <c:order val="1"/>
          <c:tx>
            <c:strRef>
              <c:f>'38'!$H$12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'38'!$I$10:$T$10</c:f>
              <c:numCache>
                <c:formatCode>m/d/yyyy</c:formatCode>
                <c:ptCount val="12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</c:numCache>
            </c:numRef>
          </c:cat>
          <c:val>
            <c:numRef>
              <c:f>'38'!$I$12:$T$12</c:f>
              <c:numCache>
                <c:formatCode>0.0</c:formatCode>
                <c:ptCount val="12"/>
                <c:pt idx="0">
                  <c:v>14.22</c:v>
                </c:pt>
                <c:pt idx="1">
                  <c:v>15.15</c:v>
                </c:pt>
                <c:pt idx="2">
                  <c:v>15.21</c:v>
                </c:pt>
                <c:pt idx="3">
                  <c:v>13.49027283965</c:v>
                </c:pt>
                <c:pt idx="4">
                  <c:v>12.63067784187</c:v>
                </c:pt>
                <c:pt idx="5">
                  <c:v>10.89204385092</c:v>
                </c:pt>
                <c:pt idx="6">
                  <c:v>9.5962502983199993</c:v>
                </c:pt>
                <c:pt idx="7">
                  <c:v>9.8556478595999994</c:v>
                </c:pt>
                <c:pt idx="8">
                  <c:v>8.5052544838799999</c:v>
                </c:pt>
                <c:pt idx="9">
                  <c:v>9.2225413358400008</c:v>
                </c:pt>
                <c:pt idx="10">
                  <c:v>9.3501464701600003</c:v>
                </c:pt>
                <c:pt idx="11">
                  <c:v>9.8582302728800002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A-471F-B193-88F7E6AAA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983803494873137"/>
          <c:w val="1"/>
          <c:h val="0.1101619650512684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210409383475"/>
          <c:y val="5.5137740294826883E-2"/>
          <c:w val="0.85977096742575232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'38'!$G$11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'38'!$I$10:$T$10</c:f>
              <c:numCache>
                <c:formatCode>m/d/yyyy</c:formatCode>
                <c:ptCount val="12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</c:numCache>
            </c:numRef>
          </c:cat>
          <c:val>
            <c:numRef>
              <c:f>'38'!$I$11:$T$11</c:f>
              <c:numCache>
                <c:formatCode>0.0</c:formatCode>
                <c:ptCount val="12"/>
                <c:pt idx="0">
                  <c:v>61.03</c:v>
                </c:pt>
                <c:pt idx="1">
                  <c:v>48.75</c:v>
                </c:pt>
                <c:pt idx="2">
                  <c:v>53.75</c:v>
                </c:pt>
                <c:pt idx="3">
                  <c:v>61.08479484702</c:v>
                </c:pt>
                <c:pt idx="4">
                  <c:v>62.945665546779999</c:v>
                </c:pt>
                <c:pt idx="5">
                  <c:v>64.877224999269998</c:v>
                </c:pt>
                <c:pt idx="6">
                  <c:v>67.435945294980002</c:v>
                </c:pt>
                <c:pt idx="7">
                  <c:v>71.537987317749995</c:v>
                </c:pt>
                <c:pt idx="8">
                  <c:v>69.395328776170004</c:v>
                </c:pt>
                <c:pt idx="9">
                  <c:v>74.545585108309993</c:v>
                </c:pt>
                <c:pt idx="10">
                  <c:v>75.471101994430001</c:v>
                </c:pt>
                <c:pt idx="11">
                  <c:v>83.735152446119997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9-4CFD-A997-DFB76C4F9B33}"/>
            </c:ext>
          </c:extLst>
        </c:ser>
        <c:ser>
          <c:idx val="1"/>
          <c:order val="1"/>
          <c:tx>
            <c:strRef>
              <c:f>'38'!$G$12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'38'!$I$10:$T$10</c:f>
              <c:numCache>
                <c:formatCode>m/d/yyyy</c:formatCode>
                <c:ptCount val="12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</c:numCache>
            </c:numRef>
          </c:cat>
          <c:val>
            <c:numRef>
              <c:f>'38'!$I$12:$T$12</c:f>
              <c:numCache>
                <c:formatCode>0.0</c:formatCode>
                <c:ptCount val="12"/>
                <c:pt idx="0">
                  <c:v>14.22</c:v>
                </c:pt>
                <c:pt idx="1">
                  <c:v>15.15</c:v>
                </c:pt>
                <c:pt idx="2">
                  <c:v>15.21</c:v>
                </c:pt>
                <c:pt idx="3">
                  <c:v>13.49027283965</c:v>
                </c:pt>
                <c:pt idx="4">
                  <c:v>12.63067784187</c:v>
                </c:pt>
                <c:pt idx="5">
                  <c:v>10.89204385092</c:v>
                </c:pt>
                <c:pt idx="6">
                  <c:v>9.5962502983199993</c:v>
                </c:pt>
                <c:pt idx="7">
                  <c:v>9.8556478595999994</c:v>
                </c:pt>
                <c:pt idx="8">
                  <c:v>8.5052544838799999</c:v>
                </c:pt>
                <c:pt idx="9">
                  <c:v>9.2225413358400008</c:v>
                </c:pt>
                <c:pt idx="10">
                  <c:v>9.3501464701600003</c:v>
                </c:pt>
                <c:pt idx="11">
                  <c:v>9.8582302728800002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9-4CFD-A997-DFB76C4F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tickLblSkip val="1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56800959152239"/>
          <c:w val="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'39'!$J$11:$X$11</c:f>
              <c:numCache>
                <c:formatCode>0.0</c:formatCode>
                <c:ptCount val="15"/>
                <c:pt idx="0">
                  <c:v>7.9520240000000006</c:v>
                </c:pt>
                <c:pt idx="1">
                  <c:v>7.1443074155699993</c:v>
                </c:pt>
                <c:pt idx="2">
                  <c:v>11.397657431420003</c:v>
                </c:pt>
                <c:pt idx="3">
                  <c:v>13.964158816400001</c:v>
                </c:pt>
                <c:pt idx="4">
                  <c:v>11.96870857481</c:v>
                </c:pt>
                <c:pt idx="5">
                  <c:v>12.68672849691</c:v>
                </c:pt>
                <c:pt idx="6">
                  <c:v>16.527709344039998</c:v>
                </c:pt>
                <c:pt idx="7">
                  <c:v>23.015512597780003</c:v>
                </c:pt>
                <c:pt idx="8">
                  <c:v>8.5677266223000004</c:v>
                </c:pt>
                <c:pt idx="9">
                  <c:v>7.0304089565599996</c:v>
                </c:pt>
                <c:pt idx="10">
                  <c:v>8.8343530350599995</c:v>
                </c:pt>
                <c:pt idx="11">
                  <c:v>12.001154871750002</c:v>
                </c:pt>
                <c:pt idx="12">
                  <c:v>15.67347226407</c:v>
                </c:pt>
                <c:pt idx="13">
                  <c:v>14.3857757623</c:v>
                </c:pt>
                <c:pt idx="14">
                  <c:v>18.00536670796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211-9AA5-3239520DFBF9}"/>
            </c:ext>
          </c:extLst>
        </c:ser>
        <c:ser>
          <c:idx val="1"/>
          <c:order val="1"/>
          <c:tx>
            <c:strRef>
              <c:f>'39'!$I$12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'39'!$J$12:$X$12</c:f>
              <c:numCache>
                <c:formatCode>0.0</c:formatCode>
                <c:ptCount val="15"/>
                <c:pt idx="0">
                  <c:v>13.840332999999999</c:v>
                </c:pt>
                <c:pt idx="1">
                  <c:v>8.2123754446700001</c:v>
                </c:pt>
                <c:pt idx="2">
                  <c:v>12.056903834869999</c:v>
                </c:pt>
                <c:pt idx="3">
                  <c:v>14.603118325630001</c:v>
                </c:pt>
                <c:pt idx="4">
                  <c:v>15.184924188450001</c:v>
                </c:pt>
                <c:pt idx="5">
                  <c:v>16.406389416319996</c:v>
                </c:pt>
                <c:pt idx="6">
                  <c:v>17.382338187889999</c:v>
                </c:pt>
                <c:pt idx="7">
                  <c:v>19.022401762559998</c:v>
                </c:pt>
                <c:pt idx="8">
                  <c:v>11.681315273480001</c:v>
                </c:pt>
                <c:pt idx="9">
                  <c:v>1.36505641238</c:v>
                </c:pt>
                <c:pt idx="10">
                  <c:v>4.7920430324199996</c:v>
                </c:pt>
                <c:pt idx="11">
                  <c:v>6.80847920144</c:v>
                </c:pt>
                <c:pt idx="12">
                  <c:v>9.3645699222599994</c:v>
                </c:pt>
                <c:pt idx="13">
                  <c:v>9.3575175071499999</c:v>
                </c:pt>
                <c:pt idx="14">
                  <c:v>11.022044359000001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0-4211-9AA5-3239520D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'39'!$J$11:$X$11</c:f>
              <c:numCache>
                <c:formatCode>0.0</c:formatCode>
                <c:ptCount val="15"/>
                <c:pt idx="0">
                  <c:v>7.9520240000000006</c:v>
                </c:pt>
                <c:pt idx="1">
                  <c:v>7.1443074155699993</c:v>
                </c:pt>
                <c:pt idx="2">
                  <c:v>11.397657431420003</c:v>
                </c:pt>
                <c:pt idx="3">
                  <c:v>13.964158816400001</c:v>
                </c:pt>
                <c:pt idx="4">
                  <c:v>11.96870857481</c:v>
                </c:pt>
                <c:pt idx="5">
                  <c:v>12.68672849691</c:v>
                </c:pt>
                <c:pt idx="6">
                  <c:v>16.527709344039998</c:v>
                </c:pt>
                <c:pt idx="7">
                  <c:v>23.015512597780003</c:v>
                </c:pt>
                <c:pt idx="8">
                  <c:v>8.5677266223000004</c:v>
                </c:pt>
                <c:pt idx="9">
                  <c:v>7.0304089565599996</c:v>
                </c:pt>
                <c:pt idx="10">
                  <c:v>8.8343530350599995</c:v>
                </c:pt>
                <c:pt idx="11">
                  <c:v>12.001154871750002</c:v>
                </c:pt>
                <c:pt idx="12">
                  <c:v>15.67347226407</c:v>
                </c:pt>
                <c:pt idx="13">
                  <c:v>14.3857757623</c:v>
                </c:pt>
                <c:pt idx="14">
                  <c:v>18.00536670796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1-4A5E-947A-01E91C57D619}"/>
            </c:ext>
          </c:extLst>
        </c:ser>
        <c:ser>
          <c:idx val="1"/>
          <c:order val="1"/>
          <c:tx>
            <c:strRef>
              <c:f>'39'!$H$12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'39'!$J$12:$X$12</c:f>
              <c:numCache>
                <c:formatCode>0.0</c:formatCode>
                <c:ptCount val="15"/>
                <c:pt idx="0">
                  <c:v>13.840332999999999</c:v>
                </c:pt>
                <c:pt idx="1">
                  <c:v>8.2123754446700001</c:v>
                </c:pt>
                <c:pt idx="2">
                  <c:v>12.056903834869999</c:v>
                </c:pt>
                <c:pt idx="3">
                  <c:v>14.603118325630001</c:v>
                </c:pt>
                <c:pt idx="4">
                  <c:v>15.184924188450001</c:v>
                </c:pt>
                <c:pt idx="5">
                  <c:v>16.406389416319996</c:v>
                </c:pt>
                <c:pt idx="6">
                  <c:v>17.382338187889999</c:v>
                </c:pt>
                <c:pt idx="7">
                  <c:v>19.022401762559998</c:v>
                </c:pt>
                <c:pt idx="8">
                  <c:v>11.681315273480001</c:v>
                </c:pt>
                <c:pt idx="9">
                  <c:v>1.36505641238</c:v>
                </c:pt>
                <c:pt idx="10">
                  <c:v>4.7920430324199996</c:v>
                </c:pt>
                <c:pt idx="11">
                  <c:v>6.80847920144</c:v>
                </c:pt>
                <c:pt idx="12">
                  <c:v>9.3645699222599994</c:v>
                </c:pt>
                <c:pt idx="13">
                  <c:v>9.3575175071499999</c:v>
                </c:pt>
                <c:pt idx="14">
                  <c:v>11.022044359000001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1-4A5E-947A-01E91C57D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lineChart>
        <c:grouping val="standard"/>
        <c:varyColors val="0"/>
        <c:ser>
          <c:idx val="0"/>
          <c:order val="0"/>
          <c:tx>
            <c:strRef>
              <c:f>'40'!$I$11</c:f>
              <c:strCache>
                <c:ptCount val="1"/>
                <c:pt idx="0">
                  <c:v>Частка договорів за кількістю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'40'!$J$10:$X$10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'40'!$J$11:$X$11</c:f>
              <c:numCache>
                <c:formatCode>0%</c:formatCode>
                <c:ptCount val="15"/>
                <c:pt idx="0">
                  <c:v>0.80012810675074109</c:v>
                </c:pt>
                <c:pt idx="1">
                  <c:v>0.75438240595834805</c:v>
                </c:pt>
                <c:pt idx="2">
                  <c:v>0.76257726303945983</c:v>
                </c:pt>
                <c:pt idx="3">
                  <c:v>0.81292897714663548</c:v>
                </c:pt>
                <c:pt idx="4">
                  <c:v>0.84038152801608024</c:v>
                </c:pt>
                <c:pt idx="5">
                  <c:v>0.84404153302242602</c:v>
                </c:pt>
                <c:pt idx="6">
                  <c:v>0.84524374408646752</c:v>
                </c:pt>
                <c:pt idx="7">
                  <c:v>0.8853127061558701</c:v>
                </c:pt>
                <c:pt idx="8">
                  <c:v>0.88626870224704668</c:v>
                </c:pt>
                <c:pt idx="9">
                  <c:v>0.87529111527076442</c:v>
                </c:pt>
                <c:pt idx="10">
                  <c:v>0.95202108992104484</c:v>
                </c:pt>
                <c:pt idx="11">
                  <c:v>0.96008612821227346</c:v>
                </c:pt>
                <c:pt idx="12">
                  <c:v>0.96101105247467777</c:v>
                </c:pt>
                <c:pt idx="13">
                  <c:v>0.95687289101193063</c:v>
                </c:pt>
                <c:pt idx="14">
                  <c:v>0.95780289942581753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D-4270-8EE0-A57381ED79B4}"/>
            </c:ext>
          </c:extLst>
        </c:ser>
        <c:ser>
          <c:idx val="1"/>
          <c:order val="1"/>
          <c:tx>
            <c:strRef>
              <c:f>'40'!$I$12</c:f>
              <c:strCache>
                <c:ptCount val="1"/>
                <c:pt idx="0">
                  <c:v>Частка договорів за сумами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'40'!$J$10:$X$10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'40'!$J$12:$X$12</c:f>
              <c:numCache>
                <c:formatCode>0%</c:formatCode>
                <c:ptCount val="15"/>
                <c:pt idx="0">
                  <c:v>0.46509700625774436</c:v>
                </c:pt>
                <c:pt idx="1">
                  <c:v>0.39141528330071018</c:v>
                </c:pt>
                <c:pt idx="2">
                  <c:v>0.43781419018136641</c:v>
                </c:pt>
                <c:pt idx="3">
                  <c:v>0.41219658984423729</c:v>
                </c:pt>
                <c:pt idx="4">
                  <c:v>0.4829764052500759</c:v>
                </c:pt>
                <c:pt idx="5">
                  <c:v>0.47971934305134456</c:v>
                </c:pt>
                <c:pt idx="6">
                  <c:v>0.43177130927975083</c:v>
                </c:pt>
                <c:pt idx="7">
                  <c:v>0.38500803904295067</c:v>
                </c:pt>
                <c:pt idx="8">
                  <c:v>0.49691396078334832</c:v>
                </c:pt>
                <c:pt idx="9">
                  <c:v>0.12333386049578021</c:v>
                </c:pt>
                <c:pt idx="10">
                  <c:v>0.27732848401117022</c:v>
                </c:pt>
                <c:pt idx="11">
                  <c:v>0.31128181078628558</c:v>
                </c:pt>
                <c:pt idx="12">
                  <c:v>0.29587285393670482</c:v>
                </c:pt>
                <c:pt idx="13">
                  <c:v>0.35701504008657509</c:v>
                </c:pt>
                <c:pt idx="14">
                  <c:v>0.33797563758439053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D-4270-8EE0-A57381ED7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50300610958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lineChart>
        <c:grouping val="standard"/>
        <c:varyColors val="0"/>
        <c:ser>
          <c:idx val="0"/>
          <c:order val="0"/>
          <c:tx>
            <c:strRef>
              <c:f>'40'!$H$11</c:f>
              <c:strCache>
                <c:ptCount val="1"/>
                <c:pt idx="0">
                  <c:v>Share of contracts by quantity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'40'!$J$9:$X$9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'40'!$J$11:$X$11</c:f>
              <c:numCache>
                <c:formatCode>0%</c:formatCode>
                <c:ptCount val="15"/>
                <c:pt idx="0">
                  <c:v>0.80012810675074109</c:v>
                </c:pt>
                <c:pt idx="1">
                  <c:v>0.75438240595834805</c:v>
                </c:pt>
                <c:pt idx="2">
                  <c:v>0.76257726303945983</c:v>
                </c:pt>
                <c:pt idx="3">
                  <c:v>0.81292897714663548</c:v>
                </c:pt>
                <c:pt idx="4">
                  <c:v>0.84038152801608024</c:v>
                </c:pt>
                <c:pt idx="5">
                  <c:v>0.84404153302242602</c:v>
                </c:pt>
                <c:pt idx="6">
                  <c:v>0.84524374408646752</c:v>
                </c:pt>
                <c:pt idx="7">
                  <c:v>0.8853127061558701</c:v>
                </c:pt>
                <c:pt idx="8">
                  <c:v>0.88626870224704668</c:v>
                </c:pt>
                <c:pt idx="9">
                  <c:v>0.87529111527076442</c:v>
                </c:pt>
                <c:pt idx="10">
                  <c:v>0.95202108992104484</c:v>
                </c:pt>
                <c:pt idx="11">
                  <c:v>0.96008612821227346</c:v>
                </c:pt>
                <c:pt idx="12">
                  <c:v>0.96101105247467777</c:v>
                </c:pt>
                <c:pt idx="13">
                  <c:v>0.95687289101193063</c:v>
                </c:pt>
                <c:pt idx="14">
                  <c:v>0.95780289942581753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E-47B4-8D80-C208B12C4DA2}"/>
            </c:ext>
          </c:extLst>
        </c:ser>
        <c:ser>
          <c:idx val="1"/>
          <c:order val="1"/>
          <c:tx>
            <c:strRef>
              <c:f>'40'!$H$12</c:f>
              <c:strCache>
                <c:ptCount val="1"/>
                <c:pt idx="0">
                  <c:v>Share of contracts by amounts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'40'!$J$9:$X$9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'40'!$J$12:$X$12</c:f>
              <c:numCache>
                <c:formatCode>0%</c:formatCode>
                <c:ptCount val="15"/>
                <c:pt idx="0">
                  <c:v>0.46509700625774436</c:v>
                </c:pt>
                <c:pt idx="1">
                  <c:v>0.39141528330071018</c:v>
                </c:pt>
                <c:pt idx="2">
                  <c:v>0.43781419018136641</c:v>
                </c:pt>
                <c:pt idx="3">
                  <c:v>0.41219658984423729</c:v>
                </c:pt>
                <c:pt idx="4">
                  <c:v>0.4829764052500759</c:v>
                </c:pt>
                <c:pt idx="5">
                  <c:v>0.47971934305134456</c:v>
                </c:pt>
                <c:pt idx="6">
                  <c:v>0.43177130927975083</c:v>
                </c:pt>
                <c:pt idx="7">
                  <c:v>0.38500803904295067</c:v>
                </c:pt>
                <c:pt idx="8">
                  <c:v>0.49691396078334832</c:v>
                </c:pt>
                <c:pt idx="9">
                  <c:v>0.12333386049578021</c:v>
                </c:pt>
                <c:pt idx="10">
                  <c:v>0.27732848401117022</c:v>
                </c:pt>
                <c:pt idx="11">
                  <c:v>0.31128181078628558</c:v>
                </c:pt>
                <c:pt idx="12">
                  <c:v>0.29587285393670482</c:v>
                </c:pt>
                <c:pt idx="13">
                  <c:v>0.35701504008657509</c:v>
                </c:pt>
                <c:pt idx="14">
                  <c:v>0.33797563758439053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E-47B4-8D80-C208B12C4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50300610958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'4'!$H$13</c:f>
              <c:strCache>
                <c:ptCount val="1"/>
                <c:pt idx="0">
                  <c:v>Insurers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'4'!$J$13:$V$13</c:f>
              <c:numCache>
                <c:formatCode>0%</c:formatCode>
                <c:ptCount val="13"/>
                <c:pt idx="0">
                  <c:v>0.42174752302680285</c:v>
                </c:pt>
                <c:pt idx="1">
                  <c:v>0.46534382510711492</c:v>
                </c:pt>
                <c:pt idx="2">
                  <c:v>0.47300755894561042</c:v>
                </c:pt>
                <c:pt idx="3">
                  <c:v>0.47334682890156554</c:v>
                </c:pt>
                <c:pt idx="4">
                  <c:v>0.47739998136583173</c:v>
                </c:pt>
                <c:pt idx="5">
                  <c:v>0.49059758713852419</c:v>
                </c:pt>
                <c:pt idx="6">
                  <c:v>0.50126553098213866</c:v>
                </c:pt>
                <c:pt idx="7">
                  <c:v>0.51447911136658708</c:v>
                </c:pt>
                <c:pt idx="8">
                  <c:v>0.52045609743106891</c:v>
                </c:pt>
                <c:pt idx="9">
                  <c:v>0.54244418406086503</c:v>
                </c:pt>
                <c:pt idx="10">
                  <c:v>0.56954047966029675</c:v>
                </c:pt>
                <c:pt idx="11" formatCode="0.000%">
                  <c:v>0.57844461093950694</c:v>
                </c:pt>
                <c:pt idx="12" formatCode="0.000%">
                  <c:v>0.58862164662197392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E-4F9F-BF76-65C064B8F93A}"/>
            </c:ext>
          </c:extLst>
        </c:ser>
        <c:ser>
          <c:idx val="1"/>
          <c:order val="1"/>
          <c:tx>
            <c:strRef>
              <c:f>'4'!$H$14</c:f>
              <c:strCache>
                <c:ptCount val="1"/>
                <c:pt idx="0">
                  <c:v>Finance companies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'4'!$J$14:$V$14</c:f>
              <c:numCache>
                <c:formatCode>0%</c:formatCode>
                <c:ptCount val="13"/>
                <c:pt idx="0">
                  <c:v>0.33859817460174013</c:v>
                </c:pt>
                <c:pt idx="1">
                  <c:v>0.31380511459423588</c:v>
                </c:pt>
                <c:pt idx="2">
                  <c:v>0.23511785360711651</c:v>
                </c:pt>
                <c:pt idx="3">
                  <c:v>0.23394939627299854</c:v>
                </c:pt>
                <c:pt idx="4">
                  <c:v>0.24177873140021605</c:v>
                </c:pt>
                <c:pt idx="5">
                  <c:v>0.32936794662503793</c:v>
                </c:pt>
                <c:pt idx="6">
                  <c:v>0.33194357461340768</c:v>
                </c:pt>
                <c:pt idx="7">
                  <c:v>0.33832270010807447</c:v>
                </c:pt>
                <c:pt idx="8">
                  <c:v>0.349526705984886</c:v>
                </c:pt>
                <c:pt idx="9">
                  <c:v>0.47307462522969773</c:v>
                </c:pt>
                <c:pt idx="10">
                  <c:v>0.44586567065481697</c:v>
                </c:pt>
                <c:pt idx="11" formatCode="0.000%">
                  <c:v>0.46945208202016947</c:v>
                </c:pt>
                <c:pt idx="12" formatCode="0.000%">
                  <c:v>0.46920230277921093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E-4F9F-BF76-65C064B8F93A}"/>
            </c:ext>
          </c:extLst>
        </c:ser>
        <c:ser>
          <c:idx val="2"/>
          <c:order val="2"/>
          <c:tx>
            <c:strRef>
              <c:f>'4'!$H$15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'4'!$J$15:$V$15</c:f>
              <c:numCache>
                <c:formatCode>0%</c:formatCode>
                <c:ptCount val="13"/>
                <c:pt idx="0">
                  <c:v>0.44</c:v>
                </c:pt>
                <c:pt idx="1">
                  <c:v>0.39910000000000001</c:v>
                </c:pt>
                <c:pt idx="2">
                  <c:v>0.40339999999999998</c:v>
                </c:pt>
                <c:pt idx="3">
                  <c:v>0.41199999999999998</c:v>
                </c:pt>
                <c:pt idx="4">
                  <c:v>0.41283142034404735</c:v>
                </c:pt>
                <c:pt idx="5">
                  <c:v>0.41440002156716016</c:v>
                </c:pt>
                <c:pt idx="6">
                  <c:v>0.41738506019704269</c:v>
                </c:pt>
                <c:pt idx="7">
                  <c:v>0.43055177516084514</c:v>
                </c:pt>
                <c:pt idx="8">
                  <c:v>0.44605502111363687</c:v>
                </c:pt>
                <c:pt idx="9">
                  <c:v>0.49756832855471789</c:v>
                </c:pt>
                <c:pt idx="10">
                  <c:v>0.51443108442099927</c:v>
                </c:pt>
                <c:pt idx="11" formatCode="0.000%">
                  <c:v>0.52750044156803766</c:v>
                </c:pt>
                <c:pt idx="12" formatCode="0.000%">
                  <c:v>0.53737351108585973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E-4F9F-BF76-65C064B8F93A}"/>
            </c:ext>
          </c:extLst>
        </c:ser>
        <c:ser>
          <c:idx val="4"/>
          <c:order val="3"/>
          <c:tx>
            <c:strRef>
              <c:f>'4'!$H$16</c:f>
              <c:strCache>
                <c:ptCount val="1"/>
                <c:pt idx="0">
                  <c:v>Pawnshops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'4'!$J$16:$V$16</c:f>
              <c:numCache>
                <c:formatCode>0%</c:formatCode>
                <c:ptCount val="13"/>
                <c:pt idx="0">
                  <c:v>0.51860143233107792</c:v>
                </c:pt>
                <c:pt idx="1">
                  <c:v>0.51607163519972443</c:v>
                </c:pt>
                <c:pt idx="2">
                  <c:v>0.51734958701581624</c:v>
                </c:pt>
                <c:pt idx="3">
                  <c:v>0.52421999480133441</c:v>
                </c:pt>
                <c:pt idx="4">
                  <c:v>0.53229455996841935</c:v>
                </c:pt>
                <c:pt idx="5">
                  <c:v>0.56775941301906196</c:v>
                </c:pt>
                <c:pt idx="6">
                  <c:v>0.57362767716180119</c:v>
                </c:pt>
                <c:pt idx="7">
                  <c:v>0.58413346218100504</c:v>
                </c:pt>
                <c:pt idx="8">
                  <c:v>0.59504516610379365</c:v>
                </c:pt>
                <c:pt idx="9">
                  <c:v>0.62555861028211479</c:v>
                </c:pt>
                <c:pt idx="10">
                  <c:v>0.63496509074108165</c:v>
                </c:pt>
                <c:pt idx="11" formatCode="0.000%">
                  <c:v>0.65027623056640793</c:v>
                </c:pt>
                <c:pt idx="12" formatCode="0.000%">
                  <c:v>0.64887971556679924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E-4F9F-BF76-65C064B8F93A}"/>
            </c:ext>
          </c:extLst>
        </c:ser>
        <c:ser>
          <c:idx val="3"/>
          <c:order val="4"/>
          <c:tx>
            <c:strRef>
              <c:f>'4'!$H$17</c:f>
              <c:strCache>
                <c:ptCount val="1"/>
                <c:pt idx="0">
                  <c:v>Banks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'4'!$J$17:$V$17</c:f>
              <c:numCache>
                <c:formatCode>0%</c:formatCode>
                <c:ptCount val="13"/>
                <c:pt idx="0">
                  <c:v>0.78855474147055593</c:v>
                </c:pt>
                <c:pt idx="1">
                  <c:v>0.78123759436188345</c:v>
                </c:pt>
                <c:pt idx="2">
                  <c:v>0.77689826129859063</c:v>
                </c:pt>
                <c:pt idx="3">
                  <c:v>0.76553226791914231</c:v>
                </c:pt>
                <c:pt idx="4">
                  <c:v>0.74974939092337622</c:v>
                </c:pt>
                <c:pt idx="5">
                  <c:v>0.76254005964082738</c:v>
                </c:pt>
                <c:pt idx="6">
                  <c:v>0.768404325333361</c:v>
                </c:pt>
                <c:pt idx="7">
                  <c:v>0.78441392616912731</c:v>
                </c:pt>
                <c:pt idx="8">
                  <c:v>0.7820209214604561</c:v>
                </c:pt>
                <c:pt idx="9">
                  <c:v>0.78358400821801832</c:v>
                </c:pt>
                <c:pt idx="10">
                  <c:v>0.78326456430562663</c:v>
                </c:pt>
                <c:pt idx="11" formatCode="0.000%">
                  <c:v>0.77914767552586539</c:v>
                </c:pt>
                <c:pt idx="12" formatCode="0.000%">
                  <c:v>0.77817905002755905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E-4F9F-BF76-65C064B8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'41'!$J$12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'41'!$K$10:$X$11</c:f>
              <c:multiLvlStrCache>
                <c:ptCount val="14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І.22</c:v>
                  </c:pt>
                  <c:pt idx="8">
                    <c:v>ІІ.22</c:v>
                  </c:pt>
                  <c:pt idx="9">
                    <c:v>ІІІ.22</c:v>
                  </c:pt>
                  <c:pt idx="10">
                    <c:v>IV.22</c:v>
                  </c:pt>
                  <c:pt idx="11">
                    <c:v>І.23</c:v>
                  </c:pt>
                  <c:pt idx="12">
                    <c:v>ІІ.23</c:v>
                  </c:pt>
                  <c:pt idx="13">
                    <c:v>ІІІ.23</c:v>
                  </c:pt>
                </c:lvl>
                <c:lvl>
                  <c:pt idx="0">
                    <c:v>Фізичні особи*</c:v>
                  </c:pt>
                  <c:pt idx="7">
                    <c:v>Юридичні особи</c:v>
                  </c:pt>
                </c:lvl>
              </c:multiLvlStrCache>
            </c:multiLvlStrRef>
          </c:cat>
          <c:val>
            <c:numRef>
              <c:f>'41'!$K$12:$X$12</c:f>
              <c:numCache>
                <c:formatCode>0%</c:formatCode>
                <c:ptCount val="14"/>
                <c:pt idx="0">
                  <c:v>0.6010392230787196</c:v>
                </c:pt>
                <c:pt idx="1">
                  <c:v>0.39102173276441249</c:v>
                </c:pt>
                <c:pt idx="2">
                  <c:v>0.45972828863088427</c:v>
                </c:pt>
                <c:pt idx="3">
                  <c:v>0.46542488938789561</c:v>
                </c:pt>
                <c:pt idx="4">
                  <c:v>0.40426673719857892</c:v>
                </c:pt>
                <c:pt idx="5">
                  <c:v>0.34230324949673147</c:v>
                </c:pt>
                <c:pt idx="6">
                  <c:v>0.33214545055797118</c:v>
                </c:pt>
                <c:pt idx="7">
                  <c:v>1.9060401842765739E-3</c:v>
                </c:pt>
                <c:pt idx="8">
                  <c:v>1.1980816324590082E-2</c:v>
                </c:pt>
                <c:pt idx="9">
                  <c:v>1.2849526757706169E-2</c:v>
                </c:pt>
                <c:pt idx="10">
                  <c:v>1.5764066210439034E-2</c:v>
                </c:pt>
                <c:pt idx="11">
                  <c:v>1.7124877268918696E-3</c:v>
                </c:pt>
                <c:pt idx="12">
                  <c:v>2.2564149849371939E-3</c:v>
                </c:pt>
                <c:pt idx="13">
                  <c:v>4.9226589737167443E-3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24E-9D02-65399F4B6F4F}"/>
            </c:ext>
          </c:extLst>
        </c:ser>
        <c:ser>
          <c:idx val="1"/>
          <c:order val="1"/>
          <c:tx>
            <c:strRef>
              <c:f>'41'!$J$13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'41'!$K$10:$X$11</c:f>
              <c:multiLvlStrCache>
                <c:ptCount val="14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І.22</c:v>
                  </c:pt>
                  <c:pt idx="8">
                    <c:v>ІІ.22</c:v>
                  </c:pt>
                  <c:pt idx="9">
                    <c:v>ІІІ.22</c:v>
                  </c:pt>
                  <c:pt idx="10">
                    <c:v>IV.22</c:v>
                  </c:pt>
                  <c:pt idx="11">
                    <c:v>І.23</c:v>
                  </c:pt>
                  <c:pt idx="12">
                    <c:v>ІІ.23</c:v>
                  </c:pt>
                  <c:pt idx="13">
                    <c:v>ІІІ.23</c:v>
                  </c:pt>
                </c:lvl>
                <c:lvl>
                  <c:pt idx="0">
                    <c:v>Фізичні особи*</c:v>
                  </c:pt>
                  <c:pt idx="7">
                    <c:v>Юридичні особи</c:v>
                  </c:pt>
                </c:lvl>
              </c:multiLvlStrCache>
            </c:multiLvlStrRef>
          </c:cat>
          <c:val>
            <c:numRef>
              <c:f>'41'!$K$13:$X$13</c:f>
              <c:numCache>
                <c:formatCode>0%</c:formatCode>
                <c:ptCount val="14"/>
                <c:pt idx="0">
                  <c:v>0.16270982158020036</c:v>
                </c:pt>
                <c:pt idx="1">
                  <c:v>4.8757040417075695E-2</c:v>
                </c:pt>
                <c:pt idx="2">
                  <c:v>0.14049726401976748</c:v>
                </c:pt>
                <c:pt idx="3">
                  <c:v>0.16909042714215969</c:v>
                </c:pt>
                <c:pt idx="4">
                  <c:v>0.15703039014899164</c:v>
                </c:pt>
                <c:pt idx="5">
                  <c:v>0.19888508071803995</c:v>
                </c:pt>
                <c:pt idx="6">
                  <c:v>0.16373360723742664</c:v>
                </c:pt>
                <c:pt idx="7">
                  <c:v>5.8754882048846671E-2</c:v>
                </c:pt>
                <c:pt idx="8">
                  <c:v>7.8703076268241967E-3</c:v>
                </c:pt>
                <c:pt idx="9">
                  <c:v>6.6006822935859707E-3</c:v>
                </c:pt>
                <c:pt idx="10">
                  <c:v>3.5095130302120962E-2</c:v>
                </c:pt>
                <c:pt idx="11">
                  <c:v>6.99616809105997E-3</c:v>
                </c:pt>
                <c:pt idx="12">
                  <c:v>6.1055643325248956E-3</c:v>
                </c:pt>
                <c:pt idx="13">
                  <c:v>8.6833554981626971E-3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24E-9D02-65399F4B6F4F}"/>
            </c:ext>
          </c:extLst>
        </c:ser>
        <c:ser>
          <c:idx val="2"/>
          <c:order val="2"/>
          <c:tx>
            <c:strRef>
              <c:f>'41'!$J$14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'41'!$K$10:$X$11</c:f>
              <c:multiLvlStrCache>
                <c:ptCount val="14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І.22</c:v>
                  </c:pt>
                  <c:pt idx="8">
                    <c:v>ІІ.22</c:v>
                  </c:pt>
                  <c:pt idx="9">
                    <c:v>ІІІ.22</c:v>
                  </c:pt>
                  <c:pt idx="10">
                    <c:v>IV.22</c:v>
                  </c:pt>
                  <c:pt idx="11">
                    <c:v>І.23</c:v>
                  </c:pt>
                  <c:pt idx="12">
                    <c:v>ІІ.23</c:v>
                  </c:pt>
                  <c:pt idx="13">
                    <c:v>ІІІ.23</c:v>
                  </c:pt>
                </c:lvl>
                <c:lvl>
                  <c:pt idx="0">
                    <c:v>Фізичні особи*</c:v>
                  </c:pt>
                  <c:pt idx="7">
                    <c:v>Юридичні особи</c:v>
                  </c:pt>
                </c:lvl>
              </c:multiLvlStrCache>
            </c:multiLvlStrRef>
          </c:cat>
          <c:val>
            <c:numRef>
              <c:f>'41'!$K$14:$X$14</c:f>
              <c:numCache>
                <c:formatCode>0%</c:formatCode>
                <c:ptCount val="14"/>
                <c:pt idx="0">
                  <c:v>0.17988955696801295</c:v>
                </c:pt>
                <c:pt idx="1">
                  <c:v>0.51995903022974521</c:v>
                </c:pt>
                <c:pt idx="2">
                  <c:v>0.33181870178177392</c:v>
                </c:pt>
                <c:pt idx="3">
                  <c:v>0.3064802273228166</c:v>
                </c:pt>
                <c:pt idx="4">
                  <c:v>0.26074025041085147</c:v>
                </c:pt>
                <c:pt idx="5">
                  <c:v>0.41886929537295375</c:v>
                </c:pt>
                <c:pt idx="6">
                  <c:v>0.46370118805652316</c:v>
                </c:pt>
                <c:pt idx="7">
                  <c:v>0.8102156308771794</c:v>
                </c:pt>
                <c:pt idx="8">
                  <c:v>0.94415224153247757</c:v>
                </c:pt>
                <c:pt idx="9">
                  <c:v>0.90350023784551381</c:v>
                </c:pt>
                <c:pt idx="10">
                  <c:v>0.7927107705171007</c:v>
                </c:pt>
                <c:pt idx="11">
                  <c:v>0.71309203162603585</c:v>
                </c:pt>
                <c:pt idx="12">
                  <c:v>0.96078904099574169</c:v>
                </c:pt>
                <c:pt idx="13">
                  <c:v>0.91974228767297772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2-424E-9D02-65399F4B6F4F}"/>
            </c:ext>
          </c:extLst>
        </c:ser>
        <c:ser>
          <c:idx val="3"/>
          <c:order val="3"/>
          <c:tx>
            <c:strRef>
              <c:f>'41'!$J$15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'41'!$K$10:$X$11</c:f>
              <c:multiLvlStrCache>
                <c:ptCount val="14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І.22</c:v>
                  </c:pt>
                  <c:pt idx="8">
                    <c:v>ІІ.22</c:v>
                  </c:pt>
                  <c:pt idx="9">
                    <c:v>ІІІ.22</c:v>
                  </c:pt>
                  <c:pt idx="10">
                    <c:v>IV.22</c:v>
                  </c:pt>
                  <c:pt idx="11">
                    <c:v>І.23</c:v>
                  </c:pt>
                  <c:pt idx="12">
                    <c:v>ІІ.23</c:v>
                  </c:pt>
                  <c:pt idx="13">
                    <c:v>ІІІ.23</c:v>
                  </c:pt>
                </c:lvl>
                <c:lvl>
                  <c:pt idx="0">
                    <c:v>Фізичні особи*</c:v>
                  </c:pt>
                  <c:pt idx="7">
                    <c:v>Юридичні особи</c:v>
                  </c:pt>
                </c:lvl>
              </c:multiLvlStrCache>
            </c:multiLvlStrRef>
          </c:cat>
          <c:val>
            <c:numRef>
              <c:f>'41'!$K$15:$X$15</c:f>
              <c:numCache>
                <c:formatCode>0%</c:formatCode>
                <c:ptCount val="14"/>
                <c:pt idx="0">
                  <c:v>1.1424741879279998E-2</c:v>
                </c:pt>
                <c:pt idx="1">
                  <c:v>1.506852650443721E-2</c:v>
                </c:pt>
                <c:pt idx="2">
                  <c:v>8.6149470738687856E-3</c:v>
                </c:pt>
                <c:pt idx="3">
                  <c:v>1.092861287058978E-2</c:v>
                </c:pt>
                <c:pt idx="4">
                  <c:v>6.5302687168405059E-3</c:v>
                </c:pt>
                <c:pt idx="5">
                  <c:v>8.1086499514452567E-3</c:v>
                </c:pt>
                <c:pt idx="6">
                  <c:v>7.8580825479328837E-3</c:v>
                </c:pt>
                <c:pt idx="7">
                  <c:v>6.8283440514696064E-2</c:v>
                </c:pt>
                <c:pt idx="8">
                  <c:v>3.4116028635964732E-2</c:v>
                </c:pt>
                <c:pt idx="9">
                  <c:v>2.7227128894098777E-2</c:v>
                </c:pt>
                <c:pt idx="10">
                  <c:v>4.7875496850930802E-2</c:v>
                </c:pt>
                <c:pt idx="11">
                  <c:v>3.6866670091643919E-2</c:v>
                </c:pt>
                <c:pt idx="12">
                  <c:v>9.6330029641616011E-3</c:v>
                </c:pt>
                <c:pt idx="13">
                  <c:v>3.8025884787856838E-3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A2-424E-9D02-65399F4B6F4F}"/>
            </c:ext>
          </c:extLst>
        </c:ser>
        <c:ser>
          <c:idx val="4"/>
          <c:order val="4"/>
          <c:tx>
            <c:strRef>
              <c:f>'41'!$J$16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'41'!$K$10:$X$11</c:f>
              <c:multiLvlStrCache>
                <c:ptCount val="14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І.22</c:v>
                  </c:pt>
                  <c:pt idx="8">
                    <c:v>ІІ.22</c:v>
                  </c:pt>
                  <c:pt idx="9">
                    <c:v>ІІІ.22</c:v>
                  </c:pt>
                  <c:pt idx="10">
                    <c:v>IV.22</c:v>
                  </c:pt>
                  <c:pt idx="11">
                    <c:v>І.23</c:v>
                  </c:pt>
                  <c:pt idx="12">
                    <c:v>ІІ.23</c:v>
                  </c:pt>
                  <c:pt idx="13">
                    <c:v>ІІІ.23</c:v>
                  </c:pt>
                </c:lvl>
                <c:lvl>
                  <c:pt idx="0">
                    <c:v>Фізичні особи*</c:v>
                  </c:pt>
                  <c:pt idx="7">
                    <c:v>Юридичні особи</c:v>
                  </c:pt>
                </c:lvl>
              </c:multiLvlStrCache>
            </c:multiLvlStrRef>
          </c:cat>
          <c:val>
            <c:numRef>
              <c:f>'41'!$K$16:$X$16</c:f>
              <c:numCache>
                <c:formatCode>0%</c:formatCode>
                <c:ptCount val="14"/>
                <c:pt idx="0">
                  <c:v>1.4597582580202068E-2</c:v>
                </c:pt>
                <c:pt idx="1">
                  <c:v>4.470734121060721E-3</c:v>
                </c:pt>
                <c:pt idx="2">
                  <c:v>4.0336847393122165E-3</c:v>
                </c:pt>
                <c:pt idx="3">
                  <c:v>1.0013994900003491E-3</c:v>
                </c:pt>
                <c:pt idx="4">
                  <c:v>1.0580128290193695E-2</c:v>
                </c:pt>
                <c:pt idx="5">
                  <c:v>1.1812810617296563E-2</c:v>
                </c:pt>
                <c:pt idx="6">
                  <c:v>1.5105581632326653E-2</c:v>
                </c:pt>
                <c:pt idx="7">
                  <c:v>3.5498850174371301E-2</c:v>
                </c:pt>
                <c:pt idx="8">
                  <c:v>7.5956296210417235E-4</c:v>
                </c:pt>
                <c:pt idx="9">
                  <c:v>2.0850283755508701E-2</c:v>
                </c:pt>
                <c:pt idx="10">
                  <c:v>1.7844182688125969E-2</c:v>
                </c:pt>
                <c:pt idx="11">
                  <c:v>3.7493469226161223E-2</c:v>
                </c:pt>
                <c:pt idx="12">
                  <c:v>1.2269639581937974E-2</c:v>
                </c:pt>
                <c:pt idx="13">
                  <c:v>3.6306301922248659E-2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A2-424E-9D02-65399F4B6F4F}"/>
            </c:ext>
          </c:extLst>
        </c:ser>
        <c:ser>
          <c:idx val="5"/>
          <c:order val="5"/>
          <c:tx>
            <c:strRef>
              <c:f>'41'!$J$17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'41'!$K$10:$X$11</c:f>
              <c:multiLvlStrCache>
                <c:ptCount val="14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І.22</c:v>
                  </c:pt>
                  <c:pt idx="8">
                    <c:v>ІІ.22</c:v>
                  </c:pt>
                  <c:pt idx="9">
                    <c:v>ІІІ.22</c:v>
                  </c:pt>
                  <c:pt idx="10">
                    <c:v>IV.22</c:v>
                  </c:pt>
                  <c:pt idx="11">
                    <c:v>І.23</c:v>
                  </c:pt>
                  <c:pt idx="12">
                    <c:v>ІІ.23</c:v>
                  </c:pt>
                  <c:pt idx="13">
                    <c:v>ІІІ.23</c:v>
                  </c:pt>
                </c:lvl>
                <c:lvl>
                  <c:pt idx="0">
                    <c:v>Фізичні особи*</c:v>
                  </c:pt>
                  <c:pt idx="7">
                    <c:v>Юридичні особи</c:v>
                  </c:pt>
                </c:lvl>
              </c:multiLvlStrCache>
            </c:multiLvlStrRef>
          </c:cat>
          <c:val>
            <c:numRef>
              <c:f>'41'!$K$17:$X$17</c:f>
              <c:numCache>
                <c:formatCode>0%</c:formatCode>
                <c:ptCount val="14"/>
                <c:pt idx="0">
                  <c:v>3.033907391358508E-2</c:v>
                </c:pt>
                <c:pt idx="1">
                  <c:v>2.0722935963268661E-2</c:v>
                </c:pt>
                <c:pt idx="2">
                  <c:v>5.5307113754393122E-2</c:v>
                </c:pt>
                <c:pt idx="3">
                  <c:v>4.7074443786537939E-2</c:v>
                </c:pt>
                <c:pt idx="4">
                  <c:v>0.16085222523454382</c:v>
                </c:pt>
                <c:pt idx="5">
                  <c:v>2.00209138435328E-2</c:v>
                </c:pt>
                <c:pt idx="6">
                  <c:v>1.7456089967819371E-2</c:v>
                </c:pt>
                <c:pt idx="7">
                  <c:v>2.5341156200629957E-2</c:v>
                </c:pt>
                <c:pt idx="8">
                  <c:v>1.1210429180393718E-3</c:v>
                </c:pt>
                <c:pt idx="9">
                  <c:v>2.8972140453586679E-2</c:v>
                </c:pt>
                <c:pt idx="10">
                  <c:v>9.0710353431282476E-2</c:v>
                </c:pt>
                <c:pt idx="11">
                  <c:v>0.20383917323820716</c:v>
                </c:pt>
                <c:pt idx="12">
                  <c:v>8.946337140696781E-3</c:v>
                </c:pt>
                <c:pt idx="13">
                  <c:v>2.6542807454108634E-2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2-424E-9D02-65399F4B6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'41'!$I$12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'41'!$K$8:$X$9</c:f>
              <c:multiLvlStrCache>
                <c:ptCount val="14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Q1.22</c:v>
                  </c:pt>
                  <c:pt idx="8">
                    <c:v>Q2.22</c:v>
                  </c:pt>
                  <c:pt idx="9">
                    <c:v>Q3.22</c:v>
                  </c:pt>
                  <c:pt idx="10">
                    <c:v>Q4.22</c:v>
                  </c:pt>
                  <c:pt idx="11">
                    <c:v>Q1.23</c:v>
                  </c:pt>
                  <c:pt idx="12">
                    <c:v>Q2.23</c:v>
                  </c:pt>
                  <c:pt idx="13">
                    <c:v>Q3.23</c:v>
                  </c:pt>
                </c:lvl>
                <c:lvl>
                  <c:pt idx="0">
                    <c:v>Individuals*</c:v>
                  </c:pt>
                  <c:pt idx="7">
                    <c:v>Legal entity</c:v>
                  </c:pt>
                </c:lvl>
              </c:multiLvlStrCache>
            </c:multiLvlStrRef>
          </c:cat>
          <c:val>
            <c:numRef>
              <c:f>'41'!$K$12:$X$12</c:f>
              <c:numCache>
                <c:formatCode>0%</c:formatCode>
                <c:ptCount val="14"/>
                <c:pt idx="0">
                  <c:v>0.6010392230787196</c:v>
                </c:pt>
                <c:pt idx="1">
                  <c:v>0.39102173276441249</c:v>
                </c:pt>
                <c:pt idx="2">
                  <c:v>0.45972828863088427</c:v>
                </c:pt>
                <c:pt idx="3">
                  <c:v>0.46542488938789561</c:v>
                </c:pt>
                <c:pt idx="4">
                  <c:v>0.40426673719857892</c:v>
                </c:pt>
                <c:pt idx="5">
                  <c:v>0.34230324949673147</c:v>
                </c:pt>
                <c:pt idx="6">
                  <c:v>0.33214545055797118</c:v>
                </c:pt>
                <c:pt idx="7">
                  <c:v>1.9060401842765739E-3</c:v>
                </c:pt>
                <c:pt idx="8">
                  <c:v>1.1980816324590082E-2</c:v>
                </c:pt>
                <c:pt idx="9">
                  <c:v>1.2849526757706169E-2</c:v>
                </c:pt>
                <c:pt idx="10">
                  <c:v>1.5764066210439034E-2</c:v>
                </c:pt>
                <c:pt idx="11">
                  <c:v>1.7124877268918696E-3</c:v>
                </c:pt>
                <c:pt idx="12">
                  <c:v>2.2564149849371939E-3</c:v>
                </c:pt>
                <c:pt idx="13">
                  <c:v>4.9226589737167443E-3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DC8-AC61-02C89B6789C2}"/>
            </c:ext>
          </c:extLst>
        </c:ser>
        <c:ser>
          <c:idx val="1"/>
          <c:order val="1"/>
          <c:tx>
            <c:strRef>
              <c:f>'41'!$I$13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'41'!$K$8:$X$9</c:f>
              <c:multiLvlStrCache>
                <c:ptCount val="14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Q1.22</c:v>
                  </c:pt>
                  <c:pt idx="8">
                    <c:v>Q2.22</c:v>
                  </c:pt>
                  <c:pt idx="9">
                    <c:v>Q3.22</c:v>
                  </c:pt>
                  <c:pt idx="10">
                    <c:v>Q4.22</c:v>
                  </c:pt>
                  <c:pt idx="11">
                    <c:v>Q1.23</c:v>
                  </c:pt>
                  <c:pt idx="12">
                    <c:v>Q2.23</c:v>
                  </c:pt>
                  <c:pt idx="13">
                    <c:v>Q3.23</c:v>
                  </c:pt>
                </c:lvl>
                <c:lvl>
                  <c:pt idx="0">
                    <c:v>Individuals*</c:v>
                  </c:pt>
                  <c:pt idx="7">
                    <c:v>Legal entity</c:v>
                  </c:pt>
                </c:lvl>
              </c:multiLvlStrCache>
            </c:multiLvlStrRef>
          </c:cat>
          <c:val>
            <c:numRef>
              <c:f>'41'!$K$13:$X$13</c:f>
              <c:numCache>
                <c:formatCode>0%</c:formatCode>
                <c:ptCount val="14"/>
                <c:pt idx="0">
                  <c:v>0.16270982158020036</c:v>
                </c:pt>
                <c:pt idx="1">
                  <c:v>4.8757040417075695E-2</c:v>
                </c:pt>
                <c:pt idx="2">
                  <c:v>0.14049726401976748</c:v>
                </c:pt>
                <c:pt idx="3">
                  <c:v>0.16909042714215969</c:v>
                </c:pt>
                <c:pt idx="4">
                  <c:v>0.15703039014899164</c:v>
                </c:pt>
                <c:pt idx="5">
                  <c:v>0.19888508071803995</c:v>
                </c:pt>
                <c:pt idx="6">
                  <c:v>0.16373360723742664</c:v>
                </c:pt>
                <c:pt idx="7">
                  <c:v>5.8754882048846671E-2</c:v>
                </c:pt>
                <c:pt idx="8">
                  <c:v>7.8703076268241967E-3</c:v>
                </c:pt>
                <c:pt idx="9">
                  <c:v>6.6006822935859707E-3</c:v>
                </c:pt>
                <c:pt idx="10">
                  <c:v>3.5095130302120962E-2</c:v>
                </c:pt>
                <c:pt idx="11">
                  <c:v>6.99616809105997E-3</c:v>
                </c:pt>
                <c:pt idx="12">
                  <c:v>6.1055643325248956E-3</c:v>
                </c:pt>
                <c:pt idx="13">
                  <c:v>8.6833554981626971E-3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DC8-AC61-02C89B6789C2}"/>
            </c:ext>
          </c:extLst>
        </c:ser>
        <c:ser>
          <c:idx val="2"/>
          <c:order val="2"/>
          <c:tx>
            <c:strRef>
              <c:f>'41'!$I$14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'41'!$K$8:$X$9</c:f>
              <c:multiLvlStrCache>
                <c:ptCount val="14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Q1.22</c:v>
                  </c:pt>
                  <c:pt idx="8">
                    <c:v>Q2.22</c:v>
                  </c:pt>
                  <c:pt idx="9">
                    <c:v>Q3.22</c:v>
                  </c:pt>
                  <c:pt idx="10">
                    <c:v>Q4.22</c:v>
                  </c:pt>
                  <c:pt idx="11">
                    <c:v>Q1.23</c:v>
                  </c:pt>
                  <c:pt idx="12">
                    <c:v>Q2.23</c:v>
                  </c:pt>
                  <c:pt idx="13">
                    <c:v>Q3.23</c:v>
                  </c:pt>
                </c:lvl>
                <c:lvl>
                  <c:pt idx="0">
                    <c:v>Individuals*</c:v>
                  </c:pt>
                  <c:pt idx="7">
                    <c:v>Legal entity</c:v>
                  </c:pt>
                </c:lvl>
              </c:multiLvlStrCache>
            </c:multiLvlStrRef>
          </c:cat>
          <c:val>
            <c:numRef>
              <c:f>'41'!$K$14:$X$14</c:f>
              <c:numCache>
                <c:formatCode>0%</c:formatCode>
                <c:ptCount val="14"/>
                <c:pt idx="0">
                  <c:v>0.17988955696801295</c:v>
                </c:pt>
                <c:pt idx="1">
                  <c:v>0.51995903022974521</c:v>
                </c:pt>
                <c:pt idx="2">
                  <c:v>0.33181870178177392</c:v>
                </c:pt>
                <c:pt idx="3">
                  <c:v>0.3064802273228166</c:v>
                </c:pt>
                <c:pt idx="4">
                  <c:v>0.26074025041085147</c:v>
                </c:pt>
                <c:pt idx="5">
                  <c:v>0.41886929537295375</c:v>
                </c:pt>
                <c:pt idx="6">
                  <c:v>0.46370118805652316</c:v>
                </c:pt>
                <c:pt idx="7">
                  <c:v>0.8102156308771794</c:v>
                </c:pt>
                <c:pt idx="8">
                  <c:v>0.94415224153247757</c:v>
                </c:pt>
                <c:pt idx="9">
                  <c:v>0.90350023784551381</c:v>
                </c:pt>
                <c:pt idx="10">
                  <c:v>0.7927107705171007</c:v>
                </c:pt>
                <c:pt idx="11">
                  <c:v>0.71309203162603585</c:v>
                </c:pt>
                <c:pt idx="12">
                  <c:v>0.96078904099574169</c:v>
                </c:pt>
                <c:pt idx="13">
                  <c:v>0.91974228767297772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DC8-AC61-02C89B6789C2}"/>
            </c:ext>
          </c:extLst>
        </c:ser>
        <c:ser>
          <c:idx val="3"/>
          <c:order val="3"/>
          <c:tx>
            <c:strRef>
              <c:f>'41'!$I$15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'41'!$K$8:$X$9</c:f>
              <c:multiLvlStrCache>
                <c:ptCount val="14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Q1.22</c:v>
                  </c:pt>
                  <c:pt idx="8">
                    <c:v>Q2.22</c:v>
                  </c:pt>
                  <c:pt idx="9">
                    <c:v>Q3.22</c:v>
                  </c:pt>
                  <c:pt idx="10">
                    <c:v>Q4.22</c:v>
                  </c:pt>
                  <c:pt idx="11">
                    <c:v>Q1.23</c:v>
                  </c:pt>
                  <c:pt idx="12">
                    <c:v>Q2.23</c:v>
                  </c:pt>
                  <c:pt idx="13">
                    <c:v>Q3.23</c:v>
                  </c:pt>
                </c:lvl>
                <c:lvl>
                  <c:pt idx="0">
                    <c:v>Individuals*</c:v>
                  </c:pt>
                  <c:pt idx="7">
                    <c:v>Legal entity</c:v>
                  </c:pt>
                </c:lvl>
              </c:multiLvlStrCache>
            </c:multiLvlStrRef>
          </c:cat>
          <c:val>
            <c:numRef>
              <c:f>'41'!$K$15:$X$15</c:f>
              <c:numCache>
                <c:formatCode>0%</c:formatCode>
                <c:ptCount val="14"/>
                <c:pt idx="0">
                  <c:v>1.1424741879279998E-2</c:v>
                </c:pt>
                <c:pt idx="1">
                  <c:v>1.506852650443721E-2</c:v>
                </c:pt>
                <c:pt idx="2">
                  <c:v>8.6149470738687856E-3</c:v>
                </c:pt>
                <c:pt idx="3">
                  <c:v>1.092861287058978E-2</c:v>
                </c:pt>
                <c:pt idx="4">
                  <c:v>6.5302687168405059E-3</c:v>
                </c:pt>
                <c:pt idx="5">
                  <c:v>8.1086499514452567E-3</c:v>
                </c:pt>
                <c:pt idx="6">
                  <c:v>7.8580825479328837E-3</c:v>
                </c:pt>
                <c:pt idx="7">
                  <c:v>6.8283440514696064E-2</c:v>
                </c:pt>
                <c:pt idx="8">
                  <c:v>3.4116028635964732E-2</c:v>
                </c:pt>
                <c:pt idx="9">
                  <c:v>2.7227128894098777E-2</c:v>
                </c:pt>
                <c:pt idx="10">
                  <c:v>4.7875496850930802E-2</c:v>
                </c:pt>
                <c:pt idx="11">
                  <c:v>3.6866670091643919E-2</c:v>
                </c:pt>
                <c:pt idx="12">
                  <c:v>9.6330029641616011E-3</c:v>
                </c:pt>
                <c:pt idx="13">
                  <c:v>3.8025884787856838E-3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DC8-AC61-02C89B6789C2}"/>
            </c:ext>
          </c:extLst>
        </c:ser>
        <c:ser>
          <c:idx val="4"/>
          <c:order val="4"/>
          <c:tx>
            <c:strRef>
              <c:f>'41'!$I$16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'41'!$K$8:$X$9</c:f>
              <c:multiLvlStrCache>
                <c:ptCount val="14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Q1.22</c:v>
                  </c:pt>
                  <c:pt idx="8">
                    <c:v>Q2.22</c:v>
                  </c:pt>
                  <c:pt idx="9">
                    <c:v>Q3.22</c:v>
                  </c:pt>
                  <c:pt idx="10">
                    <c:v>Q4.22</c:v>
                  </c:pt>
                  <c:pt idx="11">
                    <c:v>Q1.23</c:v>
                  </c:pt>
                  <c:pt idx="12">
                    <c:v>Q2.23</c:v>
                  </c:pt>
                  <c:pt idx="13">
                    <c:v>Q3.23</c:v>
                  </c:pt>
                </c:lvl>
                <c:lvl>
                  <c:pt idx="0">
                    <c:v>Individuals*</c:v>
                  </c:pt>
                  <c:pt idx="7">
                    <c:v>Legal entity</c:v>
                  </c:pt>
                </c:lvl>
              </c:multiLvlStrCache>
            </c:multiLvlStrRef>
          </c:cat>
          <c:val>
            <c:numRef>
              <c:f>'41'!$K$16:$X$16</c:f>
              <c:numCache>
                <c:formatCode>0%</c:formatCode>
                <c:ptCount val="14"/>
                <c:pt idx="0">
                  <c:v>1.4597582580202068E-2</c:v>
                </c:pt>
                <c:pt idx="1">
                  <c:v>4.470734121060721E-3</c:v>
                </c:pt>
                <c:pt idx="2">
                  <c:v>4.0336847393122165E-3</c:v>
                </c:pt>
                <c:pt idx="3">
                  <c:v>1.0013994900003491E-3</c:v>
                </c:pt>
                <c:pt idx="4">
                  <c:v>1.0580128290193695E-2</c:v>
                </c:pt>
                <c:pt idx="5">
                  <c:v>1.1812810617296563E-2</c:v>
                </c:pt>
                <c:pt idx="6">
                  <c:v>1.5105581632326653E-2</c:v>
                </c:pt>
                <c:pt idx="7">
                  <c:v>3.5498850174371301E-2</c:v>
                </c:pt>
                <c:pt idx="8">
                  <c:v>7.5956296210417235E-4</c:v>
                </c:pt>
                <c:pt idx="9">
                  <c:v>2.0850283755508701E-2</c:v>
                </c:pt>
                <c:pt idx="10">
                  <c:v>1.7844182688125969E-2</c:v>
                </c:pt>
                <c:pt idx="11">
                  <c:v>3.7493469226161223E-2</c:v>
                </c:pt>
                <c:pt idx="12">
                  <c:v>1.2269639581937974E-2</c:v>
                </c:pt>
                <c:pt idx="13">
                  <c:v>3.6306301922248659E-2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0-4DC8-AC61-02C89B6789C2}"/>
            </c:ext>
          </c:extLst>
        </c:ser>
        <c:ser>
          <c:idx val="5"/>
          <c:order val="5"/>
          <c:tx>
            <c:strRef>
              <c:f>'41'!$I$17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'41'!$K$8:$X$9</c:f>
              <c:multiLvlStrCache>
                <c:ptCount val="14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Q1.22</c:v>
                  </c:pt>
                  <c:pt idx="8">
                    <c:v>Q2.22</c:v>
                  </c:pt>
                  <c:pt idx="9">
                    <c:v>Q3.22</c:v>
                  </c:pt>
                  <c:pt idx="10">
                    <c:v>Q4.22</c:v>
                  </c:pt>
                  <c:pt idx="11">
                    <c:v>Q1.23</c:v>
                  </c:pt>
                  <c:pt idx="12">
                    <c:v>Q2.23</c:v>
                  </c:pt>
                  <c:pt idx="13">
                    <c:v>Q3.23</c:v>
                  </c:pt>
                </c:lvl>
                <c:lvl>
                  <c:pt idx="0">
                    <c:v>Individuals*</c:v>
                  </c:pt>
                  <c:pt idx="7">
                    <c:v>Legal entity</c:v>
                  </c:pt>
                </c:lvl>
              </c:multiLvlStrCache>
            </c:multiLvlStrRef>
          </c:cat>
          <c:val>
            <c:numRef>
              <c:f>'41'!$K$17:$X$17</c:f>
              <c:numCache>
                <c:formatCode>0%</c:formatCode>
                <c:ptCount val="14"/>
                <c:pt idx="0">
                  <c:v>3.033907391358508E-2</c:v>
                </c:pt>
                <c:pt idx="1">
                  <c:v>2.0722935963268661E-2</c:v>
                </c:pt>
                <c:pt idx="2">
                  <c:v>5.5307113754393122E-2</c:v>
                </c:pt>
                <c:pt idx="3">
                  <c:v>4.7074443786537939E-2</c:v>
                </c:pt>
                <c:pt idx="4">
                  <c:v>0.16085222523454382</c:v>
                </c:pt>
                <c:pt idx="5">
                  <c:v>2.00209138435328E-2</c:v>
                </c:pt>
                <c:pt idx="6">
                  <c:v>1.7456089967819371E-2</c:v>
                </c:pt>
                <c:pt idx="7">
                  <c:v>2.5341156200629957E-2</c:v>
                </c:pt>
                <c:pt idx="8">
                  <c:v>1.1210429180393718E-3</c:v>
                </c:pt>
                <c:pt idx="9">
                  <c:v>2.8972140453586679E-2</c:v>
                </c:pt>
                <c:pt idx="10">
                  <c:v>9.0710353431282476E-2</c:v>
                </c:pt>
                <c:pt idx="11">
                  <c:v>0.20383917323820716</c:v>
                </c:pt>
                <c:pt idx="12">
                  <c:v>8.946337140696781E-3</c:v>
                </c:pt>
                <c:pt idx="13">
                  <c:v>2.6542807454108634E-2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60-4DC8-AC61-02C89B67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'42'!$I$11</c:f>
              <c:strCache>
                <c:ptCount val="1"/>
                <c:pt idx="0">
                  <c:v>Обсяг операцій факторингу,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'42'!$J$11:$X$11</c:f>
              <c:numCache>
                <c:formatCode>0.0</c:formatCode>
                <c:ptCount val="15"/>
                <c:pt idx="0">
                  <c:v>21.99</c:v>
                </c:pt>
                <c:pt idx="1">
                  <c:v>21.03</c:v>
                </c:pt>
                <c:pt idx="2">
                  <c:v>19.21</c:v>
                </c:pt>
                <c:pt idx="3">
                  <c:v>22.56</c:v>
                </c:pt>
                <c:pt idx="4">
                  <c:v>14.26</c:v>
                </c:pt>
                <c:pt idx="5">
                  <c:v>17.989999999999998</c:v>
                </c:pt>
                <c:pt idx="6">
                  <c:v>13.353845767759999</c:v>
                </c:pt>
                <c:pt idx="7">
                  <c:v>29.35716165757</c:v>
                </c:pt>
                <c:pt idx="8">
                  <c:v>10.14598050939</c:v>
                </c:pt>
                <c:pt idx="9">
                  <c:v>9.1891959219199997</c:v>
                </c:pt>
                <c:pt idx="10">
                  <c:v>11.545227561620001</c:v>
                </c:pt>
                <c:pt idx="11">
                  <c:v>15.056334840550001</c:v>
                </c:pt>
                <c:pt idx="12">
                  <c:v>20.950408439029999</c:v>
                </c:pt>
                <c:pt idx="13">
                  <c:v>15.75221381974</c:v>
                </c:pt>
                <c:pt idx="14">
                  <c:v>15.66851052086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E-40B0-A163-C96B4268C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'42'!$I$12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'42'!$J$10:$X$10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III.20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III.21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III.22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III.23</c:v>
                </c:pt>
              </c:strCache>
            </c:strRef>
          </c:cat>
          <c:val>
            <c:numRef>
              <c:f>'42'!$J$12:$X$12</c:f>
              <c:numCache>
                <c:formatCode>0.0</c:formatCode>
                <c:ptCount val="15"/>
                <c:pt idx="0">
                  <c:v>16.260000000000002</c:v>
                </c:pt>
                <c:pt idx="1">
                  <c:v>15.83</c:v>
                </c:pt>
                <c:pt idx="2">
                  <c:v>6.96</c:v>
                </c:pt>
                <c:pt idx="3">
                  <c:v>6.67</c:v>
                </c:pt>
                <c:pt idx="4">
                  <c:v>6.42</c:v>
                </c:pt>
                <c:pt idx="5">
                  <c:v>7.15</c:v>
                </c:pt>
                <c:pt idx="6">
                  <c:v>6.9660000000000002</c:v>
                </c:pt>
                <c:pt idx="7">
                  <c:v>63.805</c:v>
                </c:pt>
                <c:pt idx="8">
                  <c:v>3.2879999999999998</c:v>
                </c:pt>
                <c:pt idx="9">
                  <c:v>1.8779999999999999</c:v>
                </c:pt>
                <c:pt idx="10">
                  <c:v>4.6459999999999999</c:v>
                </c:pt>
                <c:pt idx="11">
                  <c:v>5.0060000000000002</c:v>
                </c:pt>
                <c:pt idx="12">
                  <c:v>4.4470000000000001</c:v>
                </c:pt>
                <c:pt idx="13">
                  <c:v>5.6040000000000001</c:v>
                </c:pt>
                <c:pt idx="14">
                  <c:v>5.335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E-40B0-A163-C96B4268C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9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  <c:majorUnit val="15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'42'!$H$11</c:f>
              <c:strCache>
                <c:ptCount val="1"/>
                <c:pt idx="0">
                  <c:v>Volume of factoring operations,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'42'!$J$11:$X$11</c:f>
              <c:numCache>
                <c:formatCode>0.0</c:formatCode>
                <c:ptCount val="15"/>
                <c:pt idx="0">
                  <c:v>21.99</c:v>
                </c:pt>
                <c:pt idx="1">
                  <c:v>21.03</c:v>
                </c:pt>
                <c:pt idx="2">
                  <c:v>19.21</c:v>
                </c:pt>
                <c:pt idx="3">
                  <c:v>22.56</c:v>
                </c:pt>
                <c:pt idx="4">
                  <c:v>14.26</c:v>
                </c:pt>
                <c:pt idx="5">
                  <c:v>17.989999999999998</c:v>
                </c:pt>
                <c:pt idx="6">
                  <c:v>13.353845767759999</c:v>
                </c:pt>
                <c:pt idx="7">
                  <c:v>29.35716165757</c:v>
                </c:pt>
                <c:pt idx="8">
                  <c:v>10.14598050939</c:v>
                </c:pt>
                <c:pt idx="9">
                  <c:v>9.1891959219199997</c:v>
                </c:pt>
                <c:pt idx="10">
                  <c:v>11.545227561620001</c:v>
                </c:pt>
                <c:pt idx="11">
                  <c:v>15.056334840550001</c:v>
                </c:pt>
                <c:pt idx="12">
                  <c:v>20.950408439029999</c:v>
                </c:pt>
                <c:pt idx="13">
                  <c:v>15.75221381974</c:v>
                </c:pt>
                <c:pt idx="14">
                  <c:v>15.66851052086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5-4E35-822D-9FBC2366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'42'!$H$12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'42'!$J$9:$X$9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'42'!$J$12:$X$12</c:f>
              <c:numCache>
                <c:formatCode>0.0</c:formatCode>
                <c:ptCount val="15"/>
                <c:pt idx="0">
                  <c:v>16.260000000000002</c:v>
                </c:pt>
                <c:pt idx="1">
                  <c:v>15.83</c:v>
                </c:pt>
                <c:pt idx="2">
                  <c:v>6.96</c:v>
                </c:pt>
                <c:pt idx="3">
                  <c:v>6.67</c:v>
                </c:pt>
                <c:pt idx="4">
                  <c:v>6.42</c:v>
                </c:pt>
                <c:pt idx="5">
                  <c:v>7.15</c:v>
                </c:pt>
                <c:pt idx="6">
                  <c:v>6.9660000000000002</c:v>
                </c:pt>
                <c:pt idx="7">
                  <c:v>63.805</c:v>
                </c:pt>
                <c:pt idx="8">
                  <c:v>3.2879999999999998</c:v>
                </c:pt>
                <c:pt idx="9">
                  <c:v>1.8779999999999999</c:v>
                </c:pt>
                <c:pt idx="10">
                  <c:v>4.6459999999999999</c:v>
                </c:pt>
                <c:pt idx="11">
                  <c:v>5.0060000000000002</c:v>
                </c:pt>
                <c:pt idx="12">
                  <c:v>4.4470000000000001</c:v>
                </c:pt>
                <c:pt idx="13">
                  <c:v>5.6040000000000001</c:v>
                </c:pt>
                <c:pt idx="14">
                  <c:v>5.335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5-4E35-822D-9FBC2366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9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  <c:majorUnit val="15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97510373443983E-2"/>
          <c:y val="2.1010575598780726E-2"/>
          <c:w val="0.950207468879668"/>
          <c:h val="0.69334899475976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'43'!$H$10</c:f>
              <c:strCache>
                <c:ptCount val="1"/>
                <c:pt idx="0">
                  <c:v>Будівельне обладнання та техніка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'43'!$J$9:$W$9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'43'!$J$10:$W$10</c:f>
              <c:numCache>
                <c:formatCode>0.0</c:formatCode>
                <c:ptCount val="14"/>
                <c:pt idx="0">
                  <c:v>0.29096434838000002</c:v>
                </c:pt>
                <c:pt idx="1">
                  <c:v>0.49325701178999998</c:v>
                </c:pt>
                <c:pt idx="2">
                  <c:v>0.53830385466999997</c:v>
                </c:pt>
                <c:pt idx="3">
                  <c:v>0.26373772347000002</c:v>
                </c:pt>
                <c:pt idx="4">
                  <c:v>0.74230380046</c:v>
                </c:pt>
                <c:pt idx="5">
                  <c:v>0.70445422469000007</c:v>
                </c:pt>
                <c:pt idx="6">
                  <c:v>0.59475388913999994</c:v>
                </c:pt>
                <c:pt idx="7">
                  <c:v>0.34707199988000004</c:v>
                </c:pt>
                <c:pt idx="8">
                  <c:v>2.01202511E-2</c:v>
                </c:pt>
                <c:pt idx="9">
                  <c:v>2.6324168219999999E-2</c:v>
                </c:pt>
                <c:pt idx="10">
                  <c:v>2.4572707319999998E-2</c:v>
                </c:pt>
                <c:pt idx="11">
                  <c:v>4.172994813E-2</c:v>
                </c:pt>
                <c:pt idx="12">
                  <c:v>3.0730177689999999E-2</c:v>
                </c:pt>
                <c:pt idx="13">
                  <c:v>6.0671680829999998E-2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F-4DF5-9798-3CDC08FCD591}"/>
            </c:ext>
          </c:extLst>
        </c:ser>
        <c:ser>
          <c:idx val="1"/>
          <c:order val="1"/>
          <c:tx>
            <c:strRef>
              <c:f>'43'!$H$11</c:f>
              <c:strCache>
                <c:ptCount val="1"/>
                <c:pt idx="0">
                  <c:v>Сільгосп. обладнання та техніка (крім транспорту)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'43'!$J$9:$W$9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'43'!$J$11:$W$11</c:f>
              <c:numCache>
                <c:formatCode>0.0</c:formatCode>
                <c:ptCount val="14"/>
                <c:pt idx="0">
                  <c:v>1.9322092676</c:v>
                </c:pt>
                <c:pt idx="1">
                  <c:v>1.9624083247799999</c:v>
                </c:pt>
                <c:pt idx="2">
                  <c:v>1.58044098113</c:v>
                </c:pt>
                <c:pt idx="3">
                  <c:v>2.5936056276300001</c:v>
                </c:pt>
                <c:pt idx="4">
                  <c:v>3.67767875958</c:v>
                </c:pt>
                <c:pt idx="5">
                  <c:v>4.7220035991799998</c:v>
                </c:pt>
                <c:pt idx="6">
                  <c:v>2.7448840209899998</c:v>
                </c:pt>
                <c:pt idx="7">
                  <c:v>1.35884854468</c:v>
                </c:pt>
                <c:pt idx="8">
                  <c:v>0.85861927187000009</c:v>
                </c:pt>
                <c:pt idx="9">
                  <c:v>0.83153658622000004</c:v>
                </c:pt>
                <c:pt idx="10">
                  <c:v>0.66333893424000001</c:v>
                </c:pt>
                <c:pt idx="11">
                  <c:v>1.41288957386</c:v>
                </c:pt>
                <c:pt idx="12">
                  <c:v>1.43986908788</c:v>
                </c:pt>
                <c:pt idx="13">
                  <c:v>2.0616116979100001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F-4DF5-9798-3CDC08FCD591}"/>
            </c:ext>
          </c:extLst>
        </c:ser>
        <c:ser>
          <c:idx val="2"/>
          <c:order val="2"/>
          <c:tx>
            <c:strRef>
              <c:f>'43'!$H$12</c:f>
              <c:strCache>
                <c:ptCount val="1"/>
                <c:pt idx="0">
                  <c:v>Інше обладнання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'43'!$J$9:$W$9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'43'!$J$12:$W$12</c:f>
              <c:numCache>
                <c:formatCode>0.0</c:formatCode>
                <c:ptCount val="14"/>
                <c:pt idx="0">
                  <c:v>0.10200223842</c:v>
                </c:pt>
                <c:pt idx="1">
                  <c:v>0.19308822622999999</c:v>
                </c:pt>
                <c:pt idx="2">
                  <c:v>0.65124050577000003</c:v>
                </c:pt>
                <c:pt idx="3">
                  <c:v>0.45852628833999998</c:v>
                </c:pt>
                <c:pt idx="4">
                  <c:v>0.32164507146999999</c:v>
                </c:pt>
                <c:pt idx="5">
                  <c:v>0.43435855786999999</c:v>
                </c:pt>
                <c:pt idx="6">
                  <c:v>0.41533433202000003</c:v>
                </c:pt>
                <c:pt idx="7">
                  <c:v>0.14335461046</c:v>
                </c:pt>
                <c:pt idx="8">
                  <c:v>6.5005296990000003E-2</c:v>
                </c:pt>
                <c:pt idx="9">
                  <c:v>6.0105320559999995E-2</c:v>
                </c:pt>
                <c:pt idx="10">
                  <c:v>3.7137149770000003E-2</c:v>
                </c:pt>
                <c:pt idx="11">
                  <c:v>3.7112839830000001E-2</c:v>
                </c:pt>
                <c:pt idx="12">
                  <c:v>5.384531813E-2</c:v>
                </c:pt>
                <c:pt idx="13">
                  <c:v>5.9274790610000003E-2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5F-4DF5-9798-3CDC08FCD591}"/>
            </c:ext>
          </c:extLst>
        </c:ser>
        <c:ser>
          <c:idx val="3"/>
          <c:order val="3"/>
          <c:tx>
            <c:strRef>
              <c:f>'43'!$H$13</c:f>
              <c:strCache>
                <c:ptCount val="1"/>
                <c:pt idx="0">
                  <c:v>Легкові автомобілі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'43'!$J$9:$W$9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'43'!$J$13:$W$13</c:f>
              <c:numCache>
                <c:formatCode>0.0</c:formatCode>
                <c:ptCount val="14"/>
                <c:pt idx="0">
                  <c:v>1.2820689374700001</c:v>
                </c:pt>
                <c:pt idx="1">
                  <c:v>1.91295446103</c:v>
                </c:pt>
                <c:pt idx="2">
                  <c:v>2.3178627376999996</c:v>
                </c:pt>
                <c:pt idx="3">
                  <c:v>2.1101826762</c:v>
                </c:pt>
                <c:pt idx="4">
                  <c:v>2.9418866963599997</c:v>
                </c:pt>
                <c:pt idx="5">
                  <c:v>3.2432545658800001</c:v>
                </c:pt>
                <c:pt idx="6">
                  <c:v>4.3158071852700006</c:v>
                </c:pt>
                <c:pt idx="7">
                  <c:v>1.3443396672399999</c:v>
                </c:pt>
                <c:pt idx="8">
                  <c:v>0.31571713481000002</c:v>
                </c:pt>
                <c:pt idx="9">
                  <c:v>0.88235244566999993</c:v>
                </c:pt>
                <c:pt idx="10">
                  <c:v>1.06485316545</c:v>
                </c:pt>
                <c:pt idx="11">
                  <c:v>1.4486445696700001</c:v>
                </c:pt>
                <c:pt idx="12">
                  <c:v>2.4181580517199999</c:v>
                </c:pt>
                <c:pt idx="13">
                  <c:v>2.6258250126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5F-4DF5-9798-3CDC08FCD591}"/>
            </c:ext>
          </c:extLst>
        </c:ser>
        <c:ser>
          <c:idx val="4"/>
          <c:order val="4"/>
          <c:tx>
            <c:strRef>
              <c:f>'43'!$H$14</c:f>
              <c:strCache>
                <c:ptCount val="1"/>
                <c:pt idx="0">
                  <c:v>Автотранспорт для перевезення вантажів та пасажирів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'43'!$J$9:$W$9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'43'!$J$14:$W$14</c:f>
              <c:numCache>
                <c:formatCode>0.0</c:formatCode>
                <c:ptCount val="14"/>
                <c:pt idx="0">
                  <c:v>1.10261522908</c:v>
                </c:pt>
                <c:pt idx="1">
                  <c:v>2.0999753479800001</c:v>
                </c:pt>
                <c:pt idx="2">
                  <c:v>2.0588481026999998</c:v>
                </c:pt>
                <c:pt idx="3">
                  <c:v>1.5529349592899999</c:v>
                </c:pt>
                <c:pt idx="4">
                  <c:v>2.8728672488400004</c:v>
                </c:pt>
                <c:pt idx="5">
                  <c:v>2.4638702595800002</c:v>
                </c:pt>
                <c:pt idx="6">
                  <c:v>1.7592987261899999</c:v>
                </c:pt>
                <c:pt idx="7">
                  <c:v>1.1618182285500001</c:v>
                </c:pt>
                <c:pt idx="8">
                  <c:v>0.30299547076</c:v>
                </c:pt>
                <c:pt idx="9">
                  <c:v>1.0521081809599999</c:v>
                </c:pt>
                <c:pt idx="10">
                  <c:v>1.5369976346200001</c:v>
                </c:pt>
                <c:pt idx="11">
                  <c:v>1.6270640036699999</c:v>
                </c:pt>
                <c:pt idx="12">
                  <c:v>1.5394783471400002</c:v>
                </c:pt>
                <c:pt idx="13">
                  <c:v>1.6810407459299999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5F-4DF5-9798-3CDC08FCD591}"/>
            </c:ext>
          </c:extLst>
        </c:ser>
        <c:ser>
          <c:idx val="5"/>
          <c:order val="5"/>
          <c:tx>
            <c:strRef>
              <c:f>'43'!$H$15</c:f>
              <c:strCache>
                <c:ptCount val="1"/>
                <c:pt idx="0">
                  <c:v>Інший транспорт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'43'!$J$9:$W$9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'43'!$J$15:$W$15</c:f>
              <c:numCache>
                <c:formatCode>0.0</c:formatCode>
                <c:ptCount val="14"/>
                <c:pt idx="0">
                  <c:v>0.18034674055</c:v>
                </c:pt>
                <c:pt idx="1">
                  <c:v>0.40907429168999998</c:v>
                </c:pt>
                <c:pt idx="2">
                  <c:v>2.0229733743500002</c:v>
                </c:pt>
                <c:pt idx="3">
                  <c:v>0.26279799426</c:v>
                </c:pt>
                <c:pt idx="4">
                  <c:v>0.41906303569999998</c:v>
                </c:pt>
                <c:pt idx="5">
                  <c:v>0.72850781722000002</c:v>
                </c:pt>
                <c:pt idx="6">
                  <c:v>0.57001789531000002</c:v>
                </c:pt>
                <c:pt idx="7">
                  <c:v>0.17734432327999999</c:v>
                </c:pt>
                <c:pt idx="8">
                  <c:v>4.02439479E-3</c:v>
                </c:pt>
                <c:pt idx="9">
                  <c:v>2.1442958629999998E-2</c:v>
                </c:pt>
                <c:pt idx="10">
                  <c:v>2.7988952540000001E-2</c:v>
                </c:pt>
                <c:pt idx="11">
                  <c:v>3.7078899999999998E-2</c:v>
                </c:pt>
                <c:pt idx="12">
                  <c:v>8.8931835279999996E-2</c:v>
                </c:pt>
                <c:pt idx="13">
                  <c:v>0.14458327927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5F-4DF5-9798-3CDC08FCD591}"/>
            </c:ext>
          </c:extLst>
        </c:ser>
        <c:ser>
          <c:idx val="6"/>
          <c:order val="6"/>
          <c:tx>
            <c:strRef>
              <c:f>'43'!$H$16</c:f>
              <c:strCache>
                <c:ptCount val="1"/>
                <c:pt idx="0">
                  <c:v>Будівлі та споруди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'43'!$J$9:$W$9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'43'!$J$16:$W$16</c:f>
              <c:numCache>
                <c:formatCode>0.0</c:formatCode>
                <c:ptCount val="14"/>
                <c:pt idx="0">
                  <c:v>0.33243600688999997</c:v>
                </c:pt>
                <c:pt idx="1">
                  <c:v>0.55761899999999998</c:v>
                </c:pt>
                <c:pt idx="2">
                  <c:v>0.25851882599999998</c:v>
                </c:pt>
                <c:pt idx="3">
                  <c:v>2.8007901509999999E-2</c:v>
                </c:pt>
                <c:pt idx="4">
                  <c:v>4.7465E-2</c:v>
                </c:pt>
                <c:pt idx="5">
                  <c:v>1.0056653E-2</c:v>
                </c:pt>
                <c:pt idx="6">
                  <c:v>0.21417656808999999</c:v>
                </c:pt>
                <c:pt idx="7">
                  <c:v>7.8453789999999995E-3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1.1349999999999999E-3</c:v>
                </c:pt>
                <c:pt idx="12">
                  <c:v>0</c:v>
                </c:pt>
                <c:pt idx="13">
                  <c:v>1.366E-3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5F-4DF5-9798-3CDC08FCD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8174464"/>
        <c:axId val="248159072"/>
      </c:barChart>
      <c:catAx>
        <c:axId val="2481744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59072"/>
        <c:crosses val="autoZero"/>
        <c:auto val="1"/>
        <c:lblAlgn val="ctr"/>
        <c:lblOffset val="100"/>
        <c:noMultiLvlLbl val="0"/>
      </c:catAx>
      <c:valAx>
        <c:axId val="248159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7446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0059929771737472"/>
          <c:w val="1"/>
          <c:h val="0.2994007022826253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97510373443983E-2"/>
          <c:y val="2.1010575598780726E-2"/>
          <c:w val="0.950207468879668"/>
          <c:h val="0.69334899475976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'43'!$G$10</c:f>
              <c:strCache>
                <c:ptCount val="1"/>
                <c:pt idx="0">
                  <c:v>Construction equipment and machinery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'43'!$J$8:$W$8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'43'!$J$10:$W$10</c:f>
              <c:numCache>
                <c:formatCode>0.0</c:formatCode>
                <c:ptCount val="14"/>
                <c:pt idx="0">
                  <c:v>0.29096434838000002</c:v>
                </c:pt>
                <c:pt idx="1">
                  <c:v>0.49325701178999998</c:v>
                </c:pt>
                <c:pt idx="2">
                  <c:v>0.53830385466999997</c:v>
                </c:pt>
                <c:pt idx="3">
                  <c:v>0.26373772347000002</c:v>
                </c:pt>
                <c:pt idx="4">
                  <c:v>0.74230380046</c:v>
                </c:pt>
                <c:pt idx="5">
                  <c:v>0.70445422469000007</c:v>
                </c:pt>
                <c:pt idx="6">
                  <c:v>0.59475388913999994</c:v>
                </c:pt>
                <c:pt idx="7">
                  <c:v>0.34707199988000004</c:v>
                </c:pt>
                <c:pt idx="8">
                  <c:v>2.01202511E-2</c:v>
                </c:pt>
                <c:pt idx="9">
                  <c:v>2.6324168219999999E-2</c:v>
                </c:pt>
                <c:pt idx="10">
                  <c:v>2.4572707319999998E-2</c:v>
                </c:pt>
                <c:pt idx="11">
                  <c:v>4.172994813E-2</c:v>
                </c:pt>
                <c:pt idx="12">
                  <c:v>3.0730177689999999E-2</c:v>
                </c:pt>
                <c:pt idx="13">
                  <c:v>6.0671680829999998E-2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1-46B2-81C2-EEB7B20B7A5F}"/>
            </c:ext>
          </c:extLst>
        </c:ser>
        <c:ser>
          <c:idx val="1"/>
          <c:order val="1"/>
          <c:tx>
            <c:strRef>
              <c:f>'43'!$G$11</c:f>
              <c:strCache>
                <c:ptCount val="1"/>
                <c:pt idx="0">
                  <c:v>Agricultural equipment and machinery (except transport)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'43'!$J$8:$W$8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'43'!$J$11:$W$11</c:f>
              <c:numCache>
                <c:formatCode>0.0</c:formatCode>
                <c:ptCount val="14"/>
                <c:pt idx="0">
                  <c:v>1.9322092676</c:v>
                </c:pt>
                <c:pt idx="1">
                  <c:v>1.9624083247799999</c:v>
                </c:pt>
                <c:pt idx="2">
                  <c:v>1.58044098113</c:v>
                </c:pt>
                <c:pt idx="3">
                  <c:v>2.5936056276300001</c:v>
                </c:pt>
                <c:pt idx="4">
                  <c:v>3.67767875958</c:v>
                </c:pt>
                <c:pt idx="5">
                  <c:v>4.7220035991799998</c:v>
                </c:pt>
                <c:pt idx="6">
                  <c:v>2.7448840209899998</c:v>
                </c:pt>
                <c:pt idx="7">
                  <c:v>1.35884854468</c:v>
                </c:pt>
                <c:pt idx="8">
                  <c:v>0.85861927187000009</c:v>
                </c:pt>
                <c:pt idx="9">
                  <c:v>0.83153658622000004</c:v>
                </c:pt>
                <c:pt idx="10">
                  <c:v>0.66333893424000001</c:v>
                </c:pt>
                <c:pt idx="11">
                  <c:v>1.41288957386</c:v>
                </c:pt>
                <c:pt idx="12">
                  <c:v>1.43986908788</c:v>
                </c:pt>
                <c:pt idx="13">
                  <c:v>2.0616116979100001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1-46B2-81C2-EEB7B20B7A5F}"/>
            </c:ext>
          </c:extLst>
        </c:ser>
        <c:ser>
          <c:idx val="2"/>
          <c:order val="2"/>
          <c:tx>
            <c:strRef>
              <c:f>'43'!$G$12</c:f>
              <c:strCache>
                <c:ptCount val="1"/>
                <c:pt idx="0">
                  <c:v>Other equipment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'43'!$J$8:$W$8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'43'!$J$12:$W$12</c:f>
              <c:numCache>
                <c:formatCode>0.0</c:formatCode>
                <c:ptCount val="14"/>
                <c:pt idx="0">
                  <c:v>0.10200223842</c:v>
                </c:pt>
                <c:pt idx="1">
                  <c:v>0.19308822622999999</c:v>
                </c:pt>
                <c:pt idx="2">
                  <c:v>0.65124050577000003</c:v>
                </c:pt>
                <c:pt idx="3">
                  <c:v>0.45852628833999998</c:v>
                </c:pt>
                <c:pt idx="4">
                  <c:v>0.32164507146999999</c:v>
                </c:pt>
                <c:pt idx="5">
                  <c:v>0.43435855786999999</c:v>
                </c:pt>
                <c:pt idx="6">
                  <c:v>0.41533433202000003</c:v>
                </c:pt>
                <c:pt idx="7">
                  <c:v>0.14335461046</c:v>
                </c:pt>
                <c:pt idx="8">
                  <c:v>6.5005296990000003E-2</c:v>
                </c:pt>
                <c:pt idx="9">
                  <c:v>6.0105320559999995E-2</c:v>
                </c:pt>
                <c:pt idx="10">
                  <c:v>3.7137149770000003E-2</c:v>
                </c:pt>
                <c:pt idx="11">
                  <c:v>3.7112839830000001E-2</c:v>
                </c:pt>
                <c:pt idx="12">
                  <c:v>5.384531813E-2</c:v>
                </c:pt>
                <c:pt idx="13">
                  <c:v>5.9274790610000003E-2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1-46B2-81C2-EEB7B20B7A5F}"/>
            </c:ext>
          </c:extLst>
        </c:ser>
        <c:ser>
          <c:idx val="3"/>
          <c:order val="3"/>
          <c:tx>
            <c:strRef>
              <c:f>'43'!$G$13</c:f>
              <c:strCache>
                <c:ptCount val="1"/>
                <c:pt idx="0">
                  <c:v>Passenger cars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'43'!$J$8:$W$8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'43'!$J$13:$W$13</c:f>
              <c:numCache>
                <c:formatCode>0.0</c:formatCode>
                <c:ptCount val="14"/>
                <c:pt idx="0">
                  <c:v>1.2820689374700001</c:v>
                </c:pt>
                <c:pt idx="1">
                  <c:v>1.91295446103</c:v>
                </c:pt>
                <c:pt idx="2">
                  <c:v>2.3178627376999996</c:v>
                </c:pt>
                <c:pt idx="3">
                  <c:v>2.1101826762</c:v>
                </c:pt>
                <c:pt idx="4">
                  <c:v>2.9418866963599997</c:v>
                </c:pt>
                <c:pt idx="5">
                  <c:v>3.2432545658800001</c:v>
                </c:pt>
                <c:pt idx="6">
                  <c:v>4.3158071852700006</c:v>
                </c:pt>
                <c:pt idx="7">
                  <c:v>1.3443396672399999</c:v>
                </c:pt>
                <c:pt idx="8">
                  <c:v>0.31571713481000002</c:v>
                </c:pt>
                <c:pt idx="9">
                  <c:v>0.88235244566999993</c:v>
                </c:pt>
                <c:pt idx="10">
                  <c:v>1.06485316545</c:v>
                </c:pt>
                <c:pt idx="11">
                  <c:v>1.4486445696700001</c:v>
                </c:pt>
                <c:pt idx="12">
                  <c:v>2.4181580517199999</c:v>
                </c:pt>
                <c:pt idx="13">
                  <c:v>2.6258250126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1-46B2-81C2-EEB7B20B7A5F}"/>
            </c:ext>
          </c:extLst>
        </c:ser>
        <c:ser>
          <c:idx val="4"/>
          <c:order val="4"/>
          <c:tx>
            <c:strRef>
              <c:f>'43'!$G$14</c:f>
              <c:strCache>
                <c:ptCount val="1"/>
                <c:pt idx="0">
                  <c:v>Commercial motor vehicles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'43'!$J$8:$W$8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'43'!$J$14:$W$14</c:f>
              <c:numCache>
                <c:formatCode>0.0</c:formatCode>
                <c:ptCount val="14"/>
                <c:pt idx="0">
                  <c:v>1.10261522908</c:v>
                </c:pt>
                <c:pt idx="1">
                  <c:v>2.0999753479800001</c:v>
                </c:pt>
                <c:pt idx="2">
                  <c:v>2.0588481026999998</c:v>
                </c:pt>
                <c:pt idx="3">
                  <c:v>1.5529349592899999</c:v>
                </c:pt>
                <c:pt idx="4">
                  <c:v>2.8728672488400004</c:v>
                </c:pt>
                <c:pt idx="5">
                  <c:v>2.4638702595800002</c:v>
                </c:pt>
                <c:pt idx="6">
                  <c:v>1.7592987261899999</c:v>
                </c:pt>
                <c:pt idx="7">
                  <c:v>1.1618182285500001</c:v>
                </c:pt>
                <c:pt idx="8">
                  <c:v>0.30299547076</c:v>
                </c:pt>
                <c:pt idx="9">
                  <c:v>1.0521081809599999</c:v>
                </c:pt>
                <c:pt idx="10">
                  <c:v>1.5369976346200001</c:v>
                </c:pt>
                <c:pt idx="11">
                  <c:v>1.6270640036699999</c:v>
                </c:pt>
                <c:pt idx="12">
                  <c:v>1.5394783471400002</c:v>
                </c:pt>
                <c:pt idx="13">
                  <c:v>1.6810407459299999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E1-46B2-81C2-EEB7B20B7A5F}"/>
            </c:ext>
          </c:extLst>
        </c:ser>
        <c:ser>
          <c:idx val="5"/>
          <c:order val="5"/>
          <c:tx>
            <c:strRef>
              <c:f>'43'!$G$15</c:f>
              <c:strCache>
                <c:ptCount val="1"/>
                <c:pt idx="0">
                  <c:v>Other vehicles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'43'!$J$8:$W$8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'43'!$J$15:$W$15</c:f>
              <c:numCache>
                <c:formatCode>0.0</c:formatCode>
                <c:ptCount val="14"/>
                <c:pt idx="0">
                  <c:v>0.18034674055</c:v>
                </c:pt>
                <c:pt idx="1">
                  <c:v>0.40907429168999998</c:v>
                </c:pt>
                <c:pt idx="2">
                  <c:v>2.0229733743500002</c:v>
                </c:pt>
                <c:pt idx="3">
                  <c:v>0.26279799426</c:v>
                </c:pt>
                <c:pt idx="4">
                  <c:v>0.41906303569999998</c:v>
                </c:pt>
                <c:pt idx="5">
                  <c:v>0.72850781722000002</c:v>
                </c:pt>
                <c:pt idx="6">
                  <c:v>0.57001789531000002</c:v>
                </c:pt>
                <c:pt idx="7">
                  <c:v>0.17734432327999999</c:v>
                </c:pt>
                <c:pt idx="8">
                  <c:v>4.02439479E-3</c:v>
                </c:pt>
                <c:pt idx="9">
                  <c:v>2.1442958629999998E-2</c:v>
                </c:pt>
                <c:pt idx="10">
                  <c:v>2.7988952540000001E-2</c:v>
                </c:pt>
                <c:pt idx="11">
                  <c:v>3.7078899999999998E-2</c:v>
                </c:pt>
                <c:pt idx="12">
                  <c:v>8.8931835279999996E-2</c:v>
                </c:pt>
                <c:pt idx="13">
                  <c:v>0.14458327927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E1-46B2-81C2-EEB7B20B7A5F}"/>
            </c:ext>
          </c:extLst>
        </c:ser>
        <c:ser>
          <c:idx val="6"/>
          <c:order val="6"/>
          <c:tx>
            <c:strRef>
              <c:f>'43'!$G$16</c:f>
              <c:strCache>
                <c:ptCount val="1"/>
                <c:pt idx="0">
                  <c:v>Buildings and structures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'43'!$J$8:$W$8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'43'!$J$16:$W$16</c:f>
              <c:numCache>
                <c:formatCode>0.0</c:formatCode>
                <c:ptCount val="14"/>
                <c:pt idx="0">
                  <c:v>0.33243600688999997</c:v>
                </c:pt>
                <c:pt idx="1">
                  <c:v>0.55761899999999998</c:v>
                </c:pt>
                <c:pt idx="2">
                  <c:v>0.25851882599999998</c:v>
                </c:pt>
                <c:pt idx="3">
                  <c:v>2.8007901509999999E-2</c:v>
                </c:pt>
                <c:pt idx="4">
                  <c:v>4.7465E-2</c:v>
                </c:pt>
                <c:pt idx="5">
                  <c:v>1.0056653E-2</c:v>
                </c:pt>
                <c:pt idx="6">
                  <c:v>0.21417656808999999</c:v>
                </c:pt>
                <c:pt idx="7">
                  <c:v>7.8453789999999995E-3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1.1349999999999999E-3</c:v>
                </c:pt>
                <c:pt idx="12">
                  <c:v>0</c:v>
                </c:pt>
                <c:pt idx="13">
                  <c:v>1.366E-3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E1-46B2-81C2-EEB7B20B7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8174464"/>
        <c:axId val="248159072"/>
      </c:barChart>
      <c:catAx>
        <c:axId val="2481744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59072"/>
        <c:crosses val="autoZero"/>
        <c:auto val="1"/>
        <c:lblAlgn val="ctr"/>
        <c:lblOffset val="100"/>
        <c:noMultiLvlLbl val="0"/>
      </c:catAx>
      <c:valAx>
        <c:axId val="248159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7446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0059929771737472"/>
          <c:w val="1"/>
          <c:h val="0.2994007022826253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7870404631829E-2"/>
          <c:y val="5.1527219567195727E-2"/>
          <c:w val="0.88206314053657009"/>
          <c:h val="0.71193345100547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'44'!$I$9</c:f>
              <c:strCache>
                <c:ptCount val="1"/>
                <c:pt idx="0">
                  <c:v>До 1 року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'44'!$J$9:$W$9</c:f>
              <c:numCache>
                <c:formatCode>#\ ##0.000</c:formatCode>
                <c:ptCount val="14"/>
                <c:pt idx="0">
                  <c:v>0.36377999999999999</c:v>
                </c:pt>
                <c:pt idx="1">
                  <c:v>0.39729000000000003</c:v>
                </c:pt>
                <c:pt idx="2">
                  <c:v>0.65858000000000005</c:v>
                </c:pt>
                <c:pt idx="3">
                  <c:v>0.33309</c:v>
                </c:pt>
                <c:pt idx="4">
                  <c:v>0.53583000000000003</c:v>
                </c:pt>
                <c:pt idx="5">
                  <c:v>0.62592812985000001</c:v>
                </c:pt>
                <c:pt idx="6" formatCode="0.000">
                  <c:v>0.79119655594000005</c:v>
                </c:pt>
                <c:pt idx="7" formatCode="0.000">
                  <c:v>0.21849423254</c:v>
                </c:pt>
                <c:pt idx="8" formatCode="0.000">
                  <c:v>0.11824263504</c:v>
                </c:pt>
                <c:pt idx="9" formatCode="0.000">
                  <c:v>0.28768573939999997</c:v>
                </c:pt>
                <c:pt idx="10" formatCode="0.000">
                  <c:v>0.25433569828000002</c:v>
                </c:pt>
                <c:pt idx="11" formatCode="0.000">
                  <c:v>0.36145629932000001</c:v>
                </c:pt>
                <c:pt idx="12" formatCode="0.000">
                  <c:v>0.65477081236000001</c:v>
                </c:pt>
                <c:pt idx="13" formatCode="0.000">
                  <c:v>0.65591279745999997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2-4682-8FD6-F8F474E2700F}"/>
            </c:ext>
          </c:extLst>
        </c:ser>
        <c:ser>
          <c:idx val="1"/>
          <c:order val="1"/>
          <c:tx>
            <c:strRef>
              <c:f>'44'!$I$10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'44'!$J$10:$W$10</c:f>
              <c:numCache>
                <c:formatCode>#\ ##0.000</c:formatCode>
                <c:ptCount val="14"/>
                <c:pt idx="0">
                  <c:v>1.2316099999999999</c:v>
                </c:pt>
                <c:pt idx="1">
                  <c:v>1.8414200000000001</c:v>
                </c:pt>
                <c:pt idx="2">
                  <c:v>1.94025</c:v>
                </c:pt>
                <c:pt idx="3">
                  <c:v>1.4831800000000002</c:v>
                </c:pt>
                <c:pt idx="4">
                  <c:v>2.7098200000000001</c:v>
                </c:pt>
                <c:pt idx="5">
                  <c:v>3.6051648059399999</c:v>
                </c:pt>
                <c:pt idx="6" formatCode="0.000">
                  <c:v>2.6844704613899997</c:v>
                </c:pt>
                <c:pt idx="7" formatCode="0.000">
                  <c:v>1.2196598321399998</c:v>
                </c:pt>
                <c:pt idx="8" formatCode="0.000">
                  <c:v>0.34565412393</c:v>
                </c:pt>
                <c:pt idx="9" formatCode="0.000">
                  <c:v>0.46208521527000002</c:v>
                </c:pt>
                <c:pt idx="10" formatCode="0.000">
                  <c:v>0.57858113539</c:v>
                </c:pt>
                <c:pt idx="11" formatCode="0.000">
                  <c:v>1.15553844286</c:v>
                </c:pt>
                <c:pt idx="12" formatCode="0.000">
                  <c:v>1.2707218466900001</c:v>
                </c:pt>
                <c:pt idx="13" formatCode="0.000">
                  <c:v>1.61232434012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2-4682-8FD6-F8F474E2700F}"/>
            </c:ext>
          </c:extLst>
        </c:ser>
        <c:ser>
          <c:idx val="2"/>
          <c:order val="2"/>
          <c:tx>
            <c:strRef>
              <c:f>'44'!$I$11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'44'!$J$11:$W$11</c:f>
              <c:numCache>
                <c:formatCode>#\ ##0.000</c:formatCode>
                <c:ptCount val="14"/>
                <c:pt idx="0">
                  <c:v>1.2370000000000001</c:v>
                </c:pt>
                <c:pt idx="1">
                  <c:v>2.0215399999999999</c:v>
                </c:pt>
                <c:pt idx="2">
                  <c:v>4.1469399999999998</c:v>
                </c:pt>
                <c:pt idx="3">
                  <c:v>2.6292399999999998</c:v>
                </c:pt>
                <c:pt idx="4">
                  <c:v>3.2771599999999999</c:v>
                </c:pt>
                <c:pt idx="5">
                  <c:v>3.6037590199</c:v>
                </c:pt>
                <c:pt idx="6" formatCode="0.000">
                  <c:v>3.0548897241999997</c:v>
                </c:pt>
                <c:pt idx="7" formatCode="0.000">
                  <c:v>1.0415599732799998</c:v>
                </c:pt>
                <c:pt idx="8" formatCode="0.000">
                  <c:v>0.43277942517000001</c:v>
                </c:pt>
                <c:pt idx="9" formatCode="0.000">
                  <c:v>0.84629545523000005</c:v>
                </c:pt>
                <c:pt idx="10" formatCode="0.000">
                  <c:v>1.06604383394</c:v>
                </c:pt>
                <c:pt idx="11" formatCode="0.000">
                  <c:v>0.91013371650999997</c:v>
                </c:pt>
                <c:pt idx="12" formatCode="0.000">
                  <c:v>1.0658113604599999</c:v>
                </c:pt>
                <c:pt idx="13" formatCode="0.000">
                  <c:v>1.54652380454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2-4682-8FD6-F8F474E2700F}"/>
            </c:ext>
          </c:extLst>
        </c:ser>
        <c:ser>
          <c:idx val="3"/>
          <c:order val="3"/>
          <c:tx>
            <c:strRef>
              <c:f>'44'!$I$12</c:f>
              <c:strCache>
                <c:ptCount val="1"/>
                <c:pt idx="0">
                  <c:v>Від 3 до 5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'44'!$J$12:$W$12</c:f>
              <c:numCache>
                <c:formatCode>#\ ##0.000</c:formatCode>
                <c:ptCount val="14"/>
                <c:pt idx="0">
                  <c:v>1.9417500000000001</c:v>
                </c:pt>
                <c:pt idx="1">
                  <c:v>2.4271100000000003</c:v>
                </c:pt>
                <c:pt idx="2">
                  <c:v>2.3860199999999998</c:v>
                </c:pt>
                <c:pt idx="3">
                  <c:v>2.6409000000000002</c:v>
                </c:pt>
                <c:pt idx="4">
                  <c:v>3.7576300000000002</c:v>
                </c:pt>
                <c:pt idx="5">
                  <c:v>4.1876934453399999</c:v>
                </c:pt>
                <c:pt idx="6" formatCode="0.000">
                  <c:v>3.8192972320099998</c:v>
                </c:pt>
                <c:pt idx="7" formatCode="0.000">
                  <c:v>1.8819207284500001</c:v>
                </c:pt>
                <c:pt idx="8" formatCode="0.000">
                  <c:v>0.65667345184000003</c:v>
                </c:pt>
                <c:pt idx="9" formatCode="0.000">
                  <c:v>1.27227025452</c:v>
                </c:pt>
                <c:pt idx="10" formatCode="0.000">
                  <c:v>1.4304394541600001</c:v>
                </c:pt>
                <c:pt idx="11" formatCode="0.000">
                  <c:v>2.1703387191700001</c:v>
                </c:pt>
                <c:pt idx="12" formatCode="0.000">
                  <c:v>2.5661200529800001</c:v>
                </c:pt>
                <c:pt idx="13" formatCode="0.000">
                  <c:v>2.6933230746199999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F2-4682-8FD6-F8F474E2700F}"/>
            </c:ext>
          </c:extLst>
        </c:ser>
        <c:ser>
          <c:idx val="4"/>
          <c:order val="4"/>
          <c:tx>
            <c:strRef>
              <c:f>'44'!$I$13</c:f>
              <c:strCache>
                <c:ptCount val="1"/>
                <c:pt idx="0">
                  <c:v>Від 5 до 10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'44'!$J$13:$W$13</c:f>
              <c:numCache>
                <c:formatCode>#\ ##0.000</c:formatCode>
                <c:ptCount val="14"/>
                <c:pt idx="0">
                  <c:v>0.11606</c:v>
                </c:pt>
                <c:pt idx="1">
                  <c:v>0.47988999999999998</c:v>
                </c:pt>
                <c:pt idx="2">
                  <c:v>7.5749999999999998E-2</c:v>
                </c:pt>
                <c:pt idx="3">
                  <c:v>0.16163</c:v>
                </c:pt>
                <c:pt idx="4">
                  <c:v>0.6997000000000001</c:v>
                </c:pt>
                <c:pt idx="5">
                  <c:v>0.48420676571999999</c:v>
                </c:pt>
                <c:pt idx="6" formatCode="0.000">
                  <c:v>0.26051264347000003</c:v>
                </c:pt>
                <c:pt idx="7" formatCode="0.000">
                  <c:v>0.17639798668000001</c:v>
                </c:pt>
                <c:pt idx="8" formatCode="0.000">
                  <c:v>1.313218434E-2</c:v>
                </c:pt>
                <c:pt idx="9" formatCode="0.000">
                  <c:v>5.5329958399999999E-3</c:v>
                </c:pt>
                <c:pt idx="10" formatCode="0.000">
                  <c:v>2.548842217E-2</c:v>
                </c:pt>
                <c:pt idx="11" formatCode="0.000">
                  <c:v>7.0526573E-3</c:v>
                </c:pt>
                <c:pt idx="12" formatCode="0.000">
                  <c:v>1.3588745350000001E-2</c:v>
                </c:pt>
                <c:pt idx="13" formatCode="0.000">
                  <c:v>0.12628919041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F2-4682-8FD6-F8F474E2700F}"/>
            </c:ext>
          </c:extLst>
        </c:ser>
        <c:ser>
          <c:idx val="5"/>
          <c:order val="5"/>
          <c:tx>
            <c:strRef>
              <c:f>'44'!$I$14</c:f>
              <c:strCache>
                <c:ptCount val="1"/>
                <c:pt idx="0">
                  <c:v>Більше 10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  <c:pt idx="13">
                  <c:v>ІІІ.23</c:v>
                </c:pt>
              </c:strCache>
            </c:strRef>
          </c:cat>
          <c:val>
            <c:numRef>
              <c:f>'44'!$J$14:$W$14</c:f>
              <c:numCache>
                <c:formatCode>#\ ##0.000</c:formatCode>
                <c:ptCount val="14"/>
                <c:pt idx="0">
                  <c:v>0.33244000000000001</c:v>
                </c:pt>
                <c:pt idx="1">
                  <c:v>0.46111000000000002</c:v>
                </c:pt>
                <c:pt idx="2">
                  <c:v>0.22065000000000001</c:v>
                </c:pt>
                <c:pt idx="3">
                  <c:v>2.1760000000000002E-2</c:v>
                </c:pt>
                <c:pt idx="4">
                  <c:v>4.2759999999999999E-2</c:v>
                </c:pt>
                <c:pt idx="5">
                  <c:v>3.908E-3</c:v>
                </c:pt>
                <c:pt idx="6" formatCode="0.000">
                  <c:v>3.9060000000000002E-3</c:v>
                </c:pt>
                <c:pt idx="7" formatCode="0.000">
                  <c:v>2.5899999999999999E-3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1.1349999999999999E-3</c:v>
                </c:pt>
                <c:pt idx="12" formatCode="0.000">
                  <c:v>0</c:v>
                </c:pt>
                <c:pt idx="13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F2-4682-8FD6-F8F474E27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06506115137481E-2"/>
          <c:y val="0.84271300498414003"/>
          <c:w val="0.92418217122384938"/>
          <c:h val="0.1572869950158599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7870404631829E-2"/>
          <c:y val="5.1527219567195727E-2"/>
          <c:w val="0.88206314053657009"/>
          <c:h val="0.71193345100547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'44'!$H$9</c:f>
              <c:strCache>
                <c:ptCount val="1"/>
                <c:pt idx="0">
                  <c:v>Up to 1 year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'44'!$J$9:$W$9</c:f>
              <c:numCache>
                <c:formatCode>#\ ##0.000</c:formatCode>
                <c:ptCount val="14"/>
                <c:pt idx="0">
                  <c:v>0.36377999999999999</c:v>
                </c:pt>
                <c:pt idx="1">
                  <c:v>0.39729000000000003</c:v>
                </c:pt>
                <c:pt idx="2">
                  <c:v>0.65858000000000005</c:v>
                </c:pt>
                <c:pt idx="3">
                  <c:v>0.33309</c:v>
                </c:pt>
                <c:pt idx="4">
                  <c:v>0.53583000000000003</c:v>
                </c:pt>
                <c:pt idx="5">
                  <c:v>0.62592812985000001</c:v>
                </c:pt>
                <c:pt idx="6" formatCode="0.000">
                  <c:v>0.79119655594000005</c:v>
                </c:pt>
                <c:pt idx="7" formatCode="0.000">
                  <c:v>0.21849423254</c:v>
                </c:pt>
                <c:pt idx="8" formatCode="0.000">
                  <c:v>0.11824263504</c:v>
                </c:pt>
                <c:pt idx="9" formatCode="0.000">
                  <c:v>0.28768573939999997</c:v>
                </c:pt>
                <c:pt idx="10" formatCode="0.000">
                  <c:v>0.25433569828000002</c:v>
                </c:pt>
                <c:pt idx="11" formatCode="0.000">
                  <c:v>0.36145629932000001</c:v>
                </c:pt>
                <c:pt idx="12" formatCode="0.000">
                  <c:v>0.65477081236000001</c:v>
                </c:pt>
                <c:pt idx="13" formatCode="0.000">
                  <c:v>0.65591279745999997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9-4253-AC91-FA0D422C17FF}"/>
            </c:ext>
          </c:extLst>
        </c:ser>
        <c:ser>
          <c:idx val="1"/>
          <c:order val="1"/>
          <c:tx>
            <c:strRef>
              <c:f>'44'!$H$10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'44'!$J$10:$W$10</c:f>
              <c:numCache>
                <c:formatCode>#\ ##0.000</c:formatCode>
                <c:ptCount val="14"/>
                <c:pt idx="0">
                  <c:v>1.2316099999999999</c:v>
                </c:pt>
                <c:pt idx="1">
                  <c:v>1.8414200000000001</c:v>
                </c:pt>
                <c:pt idx="2">
                  <c:v>1.94025</c:v>
                </c:pt>
                <c:pt idx="3">
                  <c:v>1.4831800000000002</c:v>
                </c:pt>
                <c:pt idx="4">
                  <c:v>2.7098200000000001</c:v>
                </c:pt>
                <c:pt idx="5">
                  <c:v>3.6051648059399999</c:v>
                </c:pt>
                <c:pt idx="6" formatCode="0.000">
                  <c:v>2.6844704613899997</c:v>
                </c:pt>
                <c:pt idx="7" formatCode="0.000">
                  <c:v>1.2196598321399998</c:v>
                </c:pt>
                <c:pt idx="8" formatCode="0.000">
                  <c:v>0.34565412393</c:v>
                </c:pt>
                <c:pt idx="9" formatCode="0.000">
                  <c:v>0.46208521527000002</c:v>
                </c:pt>
                <c:pt idx="10" formatCode="0.000">
                  <c:v>0.57858113539</c:v>
                </c:pt>
                <c:pt idx="11" formatCode="0.000">
                  <c:v>1.15553844286</c:v>
                </c:pt>
                <c:pt idx="12" formatCode="0.000">
                  <c:v>1.2707218466900001</c:v>
                </c:pt>
                <c:pt idx="13" formatCode="0.000">
                  <c:v>1.61232434012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9-4253-AC91-FA0D422C17FF}"/>
            </c:ext>
          </c:extLst>
        </c:ser>
        <c:ser>
          <c:idx val="2"/>
          <c:order val="2"/>
          <c:tx>
            <c:strRef>
              <c:f>'44'!$H$11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'44'!$J$11:$W$11</c:f>
              <c:numCache>
                <c:formatCode>#\ ##0.000</c:formatCode>
                <c:ptCount val="14"/>
                <c:pt idx="0">
                  <c:v>1.2370000000000001</c:v>
                </c:pt>
                <c:pt idx="1">
                  <c:v>2.0215399999999999</c:v>
                </c:pt>
                <c:pt idx="2">
                  <c:v>4.1469399999999998</c:v>
                </c:pt>
                <c:pt idx="3">
                  <c:v>2.6292399999999998</c:v>
                </c:pt>
                <c:pt idx="4">
                  <c:v>3.2771599999999999</c:v>
                </c:pt>
                <c:pt idx="5">
                  <c:v>3.6037590199</c:v>
                </c:pt>
                <c:pt idx="6" formatCode="0.000">
                  <c:v>3.0548897241999997</c:v>
                </c:pt>
                <c:pt idx="7" formatCode="0.000">
                  <c:v>1.0415599732799998</c:v>
                </c:pt>
                <c:pt idx="8" formatCode="0.000">
                  <c:v>0.43277942517000001</c:v>
                </c:pt>
                <c:pt idx="9" formatCode="0.000">
                  <c:v>0.84629545523000005</c:v>
                </c:pt>
                <c:pt idx="10" formatCode="0.000">
                  <c:v>1.06604383394</c:v>
                </c:pt>
                <c:pt idx="11" formatCode="0.000">
                  <c:v>0.91013371650999997</c:v>
                </c:pt>
                <c:pt idx="12" formatCode="0.000">
                  <c:v>1.0658113604599999</c:v>
                </c:pt>
                <c:pt idx="13" formatCode="0.000">
                  <c:v>1.54652380454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F9-4253-AC91-FA0D422C17FF}"/>
            </c:ext>
          </c:extLst>
        </c:ser>
        <c:ser>
          <c:idx val="3"/>
          <c:order val="3"/>
          <c:tx>
            <c:strRef>
              <c:f>'44'!$H$12</c:f>
              <c:strCache>
                <c:ptCount val="1"/>
                <c:pt idx="0">
                  <c:v>From 3 to 5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'44'!$J$12:$W$12</c:f>
              <c:numCache>
                <c:formatCode>#\ ##0.000</c:formatCode>
                <c:ptCount val="14"/>
                <c:pt idx="0">
                  <c:v>1.9417500000000001</c:v>
                </c:pt>
                <c:pt idx="1">
                  <c:v>2.4271100000000003</c:v>
                </c:pt>
                <c:pt idx="2">
                  <c:v>2.3860199999999998</c:v>
                </c:pt>
                <c:pt idx="3">
                  <c:v>2.6409000000000002</c:v>
                </c:pt>
                <c:pt idx="4">
                  <c:v>3.7576300000000002</c:v>
                </c:pt>
                <c:pt idx="5">
                  <c:v>4.1876934453399999</c:v>
                </c:pt>
                <c:pt idx="6" formatCode="0.000">
                  <c:v>3.8192972320099998</c:v>
                </c:pt>
                <c:pt idx="7" formatCode="0.000">
                  <c:v>1.8819207284500001</c:v>
                </c:pt>
                <c:pt idx="8" formatCode="0.000">
                  <c:v>0.65667345184000003</c:v>
                </c:pt>
                <c:pt idx="9" formatCode="0.000">
                  <c:v>1.27227025452</c:v>
                </c:pt>
                <c:pt idx="10" formatCode="0.000">
                  <c:v>1.4304394541600001</c:v>
                </c:pt>
                <c:pt idx="11" formatCode="0.000">
                  <c:v>2.1703387191700001</c:v>
                </c:pt>
                <c:pt idx="12" formatCode="0.000">
                  <c:v>2.5661200529800001</c:v>
                </c:pt>
                <c:pt idx="13" formatCode="0.000">
                  <c:v>2.6933230746199999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F9-4253-AC91-FA0D422C17FF}"/>
            </c:ext>
          </c:extLst>
        </c:ser>
        <c:ser>
          <c:idx val="4"/>
          <c:order val="4"/>
          <c:tx>
            <c:strRef>
              <c:f>'44'!$H$13</c:f>
              <c:strCache>
                <c:ptCount val="1"/>
                <c:pt idx="0">
                  <c:v>From 5 to 10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'44'!$J$13:$W$13</c:f>
              <c:numCache>
                <c:formatCode>#\ ##0.000</c:formatCode>
                <c:ptCount val="14"/>
                <c:pt idx="0">
                  <c:v>0.11606</c:v>
                </c:pt>
                <c:pt idx="1">
                  <c:v>0.47988999999999998</c:v>
                </c:pt>
                <c:pt idx="2">
                  <c:v>7.5749999999999998E-2</c:v>
                </c:pt>
                <c:pt idx="3">
                  <c:v>0.16163</c:v>
                </c:pt>
                <c:pt idx="4">
                  <c:v>0.6997000000000001</c:v>
                </c:pt>
                <c:pt idx="5">
                  <c:v>0.48420676571999999</c:v>
                </c:pt>
                <c:pt idx="6" formatCode="0.000">
                  <c:v>0.26051264347000003</c:v>
                </c:pt>
                <c:pt idx="7" formatCode="0.000">
                  <c:v>0.17639798668000001</c:v>
                </c:pt>
                <c:pt idx="8" formatCode="0.000">
                  <c:v>1.313218434E-2</c:v>
                </c:pt>
                <c:pt idx="9" formatCode="0.000">
                  <c:v>5.5329958399999999E-3</c:v>
                </c:pt>
                <c:pt idx="10" formatCode="0.000">
                  <c:v>2.548842217E-2</c:v>
                </c:pt>
                <c:pt idx="11" formatCode="0.000">
                  <c:v>7.0526573E-3</c:v>
                </c:pt>
                <c:pt idx="12" formatCode="0.000">
                  <c:v>1.3588745350000001E-2</c:v>
                </c:pt>
                <c:pt idx="13" formatCode="0.000">
                  <c:v>0.12628919041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F9-4253-AC91-FA0D422C17FF}"/>
            </c:ext>
          </c:extLst>
        </c:ser>
        <c:ser>
          <c:idx val="5"/>
          <c:order val="5"/>
          <c:tx>
            <c:strRef>
              <c:f>'44'!$H$14</c:f>
              <c:strCache>
                <c:ptCount val="1"/>
                <c:pt idx="0">
                  <c:v>Over 10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  <c:pt idx="13">
                  <c:v>Q3.23</c:v>
                </c:pt>
              </c:strCache>
            </c:strRef>
          </c:cat>
          <c:val>
            <c:numRef>
              <c:f>'44'!$J$14:$W$14</c:f>
              <c:numCache>
                <c:formatCode>#\ ##0.000</c:formatCode>
                <c:ptCount val="14"/>
                <c:pt idx="0">
                  <c:v>0.33244000000000001</c:v>
                </c:pt>
                <c:pt idx="1">
                  <c:v>0.46111000000000002</c:v>
                </c:pt>
                <c:pt idx="2">
                  <c:v>0.22065000000000001</c:v>
                </c:pt>
                <c:pt idx="3">
                  <c:v>2.1760000000000002E-2</c:v>
                </c:pt>
                <c:pt idx="4">
                  <c:v>4.2759999999999999E-2</c:v>
                </c:pt>
                <c:pt idx="5">
                  <c:v>3.908E-3</c:v>
                </c:pt>
                <c:pt idx="6" formatCode="0.000">
                  <c:v>3.9060000000000002E-3</c:v>
                </c:pt>
                <c:pt idx="7" formatCode="0.000">
                  <c:v>2.5899999999999999E-3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1.1349999999999999E-3</c:v>
                </c:pt>
                <c:pt idx="12" formatCode="0.000">
                  <c:v>0</c:v>
                </c:pt>
                <c:pt idx="13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F9-4253-AC91-FA0D422C1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06506115137481E-2"/>
          <c:y val="0.84271300498414003"/>
          <c:w val="0.92418217122384938"/>
          <c:h val="0.1572869950158599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26243875847454E-2"/>
          <c:y val="5.1527219567195727E-2"/>
          <c:w val="0.89031476706535451"/>
          <c:h val="0.640915462372526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'45'!$I$9</c:f>
              <c:strCache>
                <c:ptCount val="1"/>
                <c:pt idx="0">
                  <c:v>Авансовий платіж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'45'!$J$9:$X$9</c:f>
              <c:numCache>
                <c:formatCode>0.0</c:formatCode>
                <c:ptCount val="15"/>
                <c:pt idx="0">
                  <c:v>1.3222</c:v>
                </c:pt>
                <c:pt idx="1">
                  <c:v>1.14957253043</c:v>
                </c:pt>
                <c:pt idx="2">
                  <c:v>1.7674362667100001</c:v>
                </c:pt>
                <c:pt idx="3">
                  <c:v>1.5135049868999999</c:v>
                </c:pt>
                <c:pt idx="4">
                  <c:v>1.76686948826</c:v>
                </c:pt>
                <c:pt idx="5">
                  <c:v>3.0380667504399996</c:v>
                </c:pt>
                <c:pt idx="6">
                  <c:v>3.7349050307299998</c:v>
                </c:pt>
                <c:pt idx="7">
                  <c:v>2.6071887071400002</c:v>
                </c:pt>
                <c:pt idx="8">
                  <c:v>1.2272348399199999</c:v>
                </c:pt>
                <c:pt idx="9">
                  <c:v>0.29415287836999998</c:v>
                </c:pt>
                <c:pt idx="10">
                  <c:v>0.60791421978000004</c:v>
                </c:pt>
                <c:pt idx="11">
                  <c:v>0.68406256961</c:v>
                </c:pt>
                <c:pt idx="12">
                  <c:v>0.83960119649999998</c:v>
                </c:pt>
                <c:pt idx="13">
                  <c:v>1.0530224781700002</c:v>
                </c:pt>
                <c:pt idx="14">
                  <c:v>1.5871549278800001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7-4BDA-9AB7-D135C4501A0E}"/>
            </c:ext>
          </c:extLst>
        </c:ser>
        <c:ser>
          <c:idx val="1"/>
          <c:order val="1"/>
          <c:tx>
            <c:strRef>
              <c:f>'45'!$I$10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'45'!$J$10:$X$10</c:f>
              <c:numCache>
                <c:formatCode>0.0</c:formatCode>
                <c:ptCount val="15"/>
                <c:pt idx="0">
                  <c:v>1.2258</c:v>
                </c:pt>
                <c:pt idx="1">
                  <c:v>0.78494895642000007</c:v>
                </c:pt>
                <c:pt idx="2">
                  <c:v>1.4118560548299999</c:v>
                </c:pt>
                <c:pt idx="3">
                  <c:v>1.8230916987199999</c:v>
                </c:pt>
                <c:pt idx="4">
                  <c:v>1.3763870644399998</c:v>
                </c:pt>
                <c:pt idx="5">
                  <c:v>1.5545757919900003</c:v>
                </c:pt>
                <c:pt idx="6">
                  <c:v>1.91368125251</c:v>
                </c:pt>
                <c:pt idx="7">
                  <c:v>2.7785185558399998</c:v>
                </c:pt>
                <c:pt idx="8">
                  <c:v>0.76574490657000005</c:v>
                </c:pt>
                <c:pt idx="9">
                  <c:v>0.80080744085</c:v>
                </c:pt>
                <c:pt idx="10">
                  <c:v>1.5006655046899999</c:v>
                </c:pt>
                <c:pt idx="11">
                  <c:v>1.6812451162900002</c:v>
                </c:pt>
                <c:pt idx="12">
                  <c:v>2.5175308314300002</c:v>
                </c:pt>
                <c:pt idx="13">
                  <c:v>2.95247596971</c:v>
                </c:pt>
                <c:pt idx="14">
                  <c:v>3.2814252311800001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7-4BDA-9AB7-D135C4501A0E}"/>
            </c:ext>
          </c:extLst>
        </c:ser>
        <c:ser>
          <c:idx val="2"/>
          <c:order val="2"/>
          <c:tx>
            <c:strRef>
              <c:f>'45'!$I$11</c:f>
              <c:strCache>
                <c:ptCount val="1"/>
                <c:pt idx="0">
                  <c:v>Кредити банків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'45'!$J$11:$X$11</c:f>
              <c:numCache>
                <c:formatCode>0.0</c:formatCode>
                <c:ptCount val="15"/>
                <c:pt idx="0">
                  <c:v>1.1772</c:v>
                </c:pt>
                <c:pt idx="1">
                  <c:v>1.18369066953</c:v>
                </c:pt>
                <c:pt idx="2">
                  <c:v>2.0194911430100002</c:v>
                </c:pt>
                <c:pt idx="3">
                  <c:v>1.2714297061099999</c:v>
                </c:pt>
                <c:pt idx="4">
                  <c:v>1.4100725787500001</c:v>
                </c:pt>
                <c:pt idx="5">
                  <c:v>3.76629043339</c:v>
                </c:pt>
                <c:pt idx="6">
                  <c:v>3.61888876089</c:v>
                </c:pt>
                <c:pt idx="7">
                  <c:v>1.7151103993700001</c:v>
                </c:pt>
                <c:pt idx="8">
                  <c:v>1.7978766238699999</c:v>
                </c:pt>
                <c:pt idx="9">
                  <c:v>6.2416247929999995E-2</c:v>
                </c:pt>
                <c:pt idx="10">
                  <c:v>7.0437699780000002E-2</c:v>
                </c:pt>
                <c:pt idx="11">
                  <c:v>0.27200866583</c:v>
                </c:pt>
                <c:pt idx="12">
                  <c:v>0.10152621499999999</c:v>
                </c:pt>
                <c:pt idx="13">
                  <c:v>0.17344786917999999</c:v>
                </c:pt>
                <c:pt idx="14">
                  <c:v>0.1769570043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77-4BDA-9AB7-D135C4501A0E}"/>
            </c:ext>
          </c:extLst>
        </c:ser>
        <c:ser>
          <c:idx val="3"/>
          <c:order val="3"/>
          <c:tx>
            <c:strRef>
              <c:f>'45'!$I$12</c:f>
              <c:strCache>
                <c:ptCount val="1"/>
                <c:pt idx="0">
                  <c:v>Кредити постачальників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'45'!$J$12:$X$12</c:f>
              <c:numCache>
                <c:formatCode>0.0</c:formatCode>
                <c:ptCount val="15"/>
                <c:pt idx="0">
                  <c:v>1.2999999999999999E-3</c:v>
                </c:pt>
                <c:pt idx="1">
                  <c:v>0</c:v>
                </c:pt>
                <c:pt idx="2">
                  <c:v>1.5815272E-3</c:v>
                </c:pt>
                <c:pt idx="3">
                  <c:v>4.2440374899999998E-3</c:v>
                </c:pt>
                <c:pt idx="4">
                  <c:v>1.3886514800000001E-3</c:v>
                </c:pt>
                <c:pt idx="5">
                  <c:v>2.278475848E-2</c:v>
                </c:pt>
                <c:pt idx="6">
                  <c:v>6.3128769850000002E-2</c:v>
                </c:pt>
                <c:pt idx="7">
                  <c:v>0.11447291445999999</c:v>
                </c:pt>
                <c:pt idx="8">
                  <c:v>5.698646466E-2</c:v>
                </c:pt>
                <c:pt idx="9">
                  <c:v>7.1483746599999998E-3</c:v>
                </c:pt>
                <c:pt idx="10">
                  <c:v>2.3083253499999999E-3</c:v>
                </c:pt>
                <c:pt idx="11">
                  <c:v>3.5602247899999997E-3</c:v>
                </c:pt>
                <c:pt idx="12">
                  <c:v>7.1910365000000002E-3</c:v>
                </c:pt>
                <c:pt idx="13">
                  <c:v>0.11900776975000001</c:v>
                </c:pt>
                <c:pt idx="14">
                  <c:v>3.1818293540000001E-2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77-4BDA-9AB7-D135C4501A0E}"/>
            </c:ext>
          </c:extLst>
        </c:ser>
        <c:ser>
          <c:idx val="4"/>
          <c:order val="4"/>
          <c:tx>
            <c:strRef>
              <c:f>'45'!$I$13</c:f>
              <c:strCache>
                <c:ptCount val="1"/>
                <c:pt idx="0">
                  <c:v>Випуск ЦП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'45'!$J$13:$X$13</c:f>
              <c:numCache>
                <c:formatCode>0.0</c:formatCode>
                <c:ptCount val="15"/>
                <c:pt idx="0">
                  <c:v>6.88E-2</c:v>
                </c:pt>
                <c:pt idx="1">
                  <c:v>0.38790404088999997</c:v>
                </c:pt>
                <c:pt idx="2">
                  <c:v>0.62816300661000002</c:v>
                </c:pt>
                <c:pt idx="3">
                  <c:v>0.62035050423000004</c:v>
                </c:pt>
                <c:pt idx="4">
                  <c:v>0.27524936208</c:v>
                </c:pt>
                <c:pt idx="5">
                  <c:v>0.14460714499999999</c:v>
                </c:pt>
                <c:pt idx="6">
                  <c:v>1.48715348E-3</c:v>
                </c:pt>
                <c:pt idx="7">
                  <c:v>9.6604107559999999E-2</c:v>
                </c:pt>
                <c:pt idx="8">
                  <c:v>9.8247141300000004E-3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1.7931322600000001E-3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77-4BDA-9AB7-D135C4501A0E}"/>
            </c:ext>
          </c:extLst>
        </c:ser>
        <c:ser>
          <c:idx val="5"/>
          <c:order val="5"/>
          <c:tx>
            <c:strRef>
              <c:f>'45'!$I$14</c:f>
              <c:strCache>
                <c:ptCount val="1"/>
                <c:pt idx="0">
                  <c:v>Кошти МФО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'45'!$J$14:$X$14</c:f>
              <c:numCache>
                <c:formatCode>0.0</c:formatCode>
                <c:ptCount val="15"/>
                <c:pt idx="0">
                  <c:v>0.54339999999999999</c:v>
                </c:pt>
                <c:pt idx="1">
                  <c:v>0.44351879999999999</c:v>
                </c:pt>
                <c:pt idx="2">
                  <c:v>0</c:v>
                </c:pt>
                <c:pt idx="3">
                  <c:v>0.1370113919</c:v>
                </c:pt>
                <c:pt idx="4">
                  <c:v>0.85736249999999992</c:v>
                </c:pt>
                <c:pt idx="5">
                  <c:v>0</c:v>
                </c:pt>
                <c:pt idx="6">
                  <c:v>0.31237700000000002</c:v>
                </c:pt>
                <c:pt idx="7">
                  <c:v>0.151424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77-4BDA-9AB7-D135C4501A0E}"/>
            </c:ext>
          </c:extLst>
        </c:ser>
        <c:ser>
          <c:idx val="6"/>
          <c:order val="6"/>
          <c:tx>
            <c:strRef>
              <c:f>'45'!$I$15</c:f>
              <c:strCache>
                <c:ptCount val="1"/>
                <c:pt idx="0">
                  <c:v>Кошти бюджетів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'45'!$J$8:$X$8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'45'!$J$15:$X$15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77-4BDA-9AB7-D135C4501A0E}"/>
            </c:ext>
          </c:extLst>
        </c:ser>
        <c:ser>
          <c:idx val="7"/>
          <c:order val="7"/>
          <c:tx>
            <c:strRef>
              <c:f>'45'!$I$16</c:f>
              <c:strCache>
                <c:ptCount val="1"/>
                <c:pt idx="0">
                  <c:v>Інші джерела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'45'!$J$8:$X$8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'45'!$J$16:$X$16</c:f>
              <c:numCache>
                <c:formatCode>0.0</c:formatCode>
                <c:ptCount val="15"/>
                <c:pt idx="0">
                  <c:v>0.37480000000000002</c:v>
                </c:pt>
                <c:pt idx="1">
                  <c:v>0.16667307124000003</c:v>
                </c:pt>
                <c:pt idx="2">
                  <c:v>0.40511256572999998</c:v>
                </c:pt>
                <c:pt idx="3">
                  <c:v>0.46532260642000001</c:v>
                </c:pt>
                <c:pt idx="4">
                  <c:v>0.27127159953000002</c:v>
                </c:pt>
                <c:pt idx="5">
                  <c:v>0.48797793092000002</c:v>
                </c:pt>
                <c:pt idx="6">
                  <c:v>0.45215076082</c:v>
                </c:pt>
                <c:pt idx="7">
                  <c:v>0.53735667866000003</c:v>
                </c:pt>
                <c:pt idx="8">
                  <c:v>0.16607132451000001</c:v>
                </c:pt>
                <c:pt idx="9">
                  <c:v>1.9199773209999996E-2</c:v>
                </c:pt>
                <c:pt idx="10">
                  <c:v>2.1987416160000002E-2</c:v>
                </c:pt>
                <c:pt idx="11">
                  <c:v>5.3811195380000003E-2</c:v>
                </c:pt>
                <c:pt idx="12">
                  <c:v>9.9580125330000005E-2</c:v>
                </c:pt>
                <c:pt idx="13">
                  <c:v>5.7886077610000003E-2</c:v>
                </c:pt>
                <c:pt idx="14">
                  <c:v>0.16881229539000001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77-4BDA-9AB7-D135C4501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761317693198118"/>
          <c:w val="1"/>
          <c:h val="0.222386823068018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26243875847454E-2"/>
          <c:y val="5.1527219567195727E-2"/>
          <c:w val="0.89031476706535451"/>
          <c:h val="0.640915462372526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'45'!$H$9</c:f>
              <c:strCache>
                <c:ptCount val="1"/>
                <c:pt idx="0">
                  <c:v>Advance payment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'45'!$J$9:$X$9</c:f>
              <c:numCache>
                <c:formatCode>0.0</c:formatCode>
                <c:ptCount val="15"/>
                <c:pt idx="0">
                  <c:v>1.3222</c:v>
                </c:pt>
                <c:pt idx="1">
                  <c:v>1.14957253043</c:v>
                </c:pt>
                <c:pt idx="2">
                  <c:v>1.7674362667100001</c:v>
                </c:pt>
                <c:pt idx="3">
                  <c:v>1.5135049868999999</c:v>
                </c:pt>
                <c:pt idx="4">
                  <c:v>1.76686948826</c:v>
                </c:pt>
                <c:pt idx="5">
                  <c:v>3.0380667504399996</c:v>
                </c:pt>
                <c:pt idx="6">
                  <c:v>3.7349050307299998</c:v>
                </c:pt>
                <c:pt idx="7">
                  <c:v>2.6071887071400002</c:v>
                </c:pt>
                <c:pt idx="8">
                  <c:v>1.2272348399199999</c:v>
                </c:pt>
                <c:pt idx="9">
                  <c:v>0.29415287836999998</c:v>
                </c:pt>
                <c:pt idx="10">
                  <c:v>0.60791421978000004</c:v>
                </c:pt>
                <c:pt idx="11">
                  <c:v>0.68406256961</c:v>
                </c:pt>
                <c:pt idx="12">
                  <c:v>0.83960119649999998</c:v>
                </c:pt>
                <c:pt idx="13">
                  <c:v>1.0530224781700002</c:v>
                </c:pt>
                <c:pt idx="14">
                  <c:v>1.5871549278800001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32A-BD66-D907F273040D}"/>
            </c:ext>
          </c:extLst>
        </c:ser>
        <c:ser>
          <c:idx val="1"/>
          <c:order val="1"/>
          <c:tx>
            <c:strRef>
              <c:f>'45'!$H$10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'45'!$J$10:$X$10</c:f>
              <c:numCache>
                <c:formatCode>0.0</c:formatCode>
                <c:ptCount val="15"/>
                <c:pt idx="0">
                  <c:v>1.2258</c:v>
                </c:pt>
                <c:pt idx="1">
                  <c:v>0.78494895642000007</c:v>
                </c:pt>
                <c:pt idx="2">
                  <c:v>1.4118560548299999</c:v>
                </c:pt>
                <c:pt idx="3">
                  <c:v>1.8230916987199999</c:v>
                </c:pt>
                <c:pt idx="4">
                  <c:v>1.3763870644399998</c:v>
                </c:pt>
                <c:pt idx="5">
                  <c:v>1.5545757919900003</c:v>
                </c:pt>
                <c:pt idx="6">
                  <c:v>1.91368125251</c:v>
                </c:pt>
                <c:pt idx="7">
                  <c:v>2.7785185558399998</c:v>
                </c:pt>
                <c:pt idx="8">
                  <c:v>0.76574490657000005</c:v>
                </c:pt>
                <c:pt idx="9">
                  <c:v>0.80080744085</c:v>
                </c:pt>
                <c:pt idx="10">
                  <c:v>1.5006655046899999</c:v>
                </c:pt>
                <c:pt idx="11">
                  <c:v>1.6812451162900002</c:v>
                </c:pt>
                <c:pt idx="12">
                  <c:v>2.5175308314300002</c:v>
                </c:pt>
                <c:pt idx="13">
                  <c:v>2.95247596971</c:v>
                </c:pt>
                <c:pt idx="14">
                  <c:v>3.2814252311800001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E-432A-BD66-D907F273040D}"/>
            </c:ext>
          </c:extLst>
        </c:ser>
        <c:ser>
          <c:idx val="2"/>
          <c:order val="2"/>
          <c:tx>
            <c:strRef>
              <c:f>'45'!$H$11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'45'!$J$11:$X$11</c:f>
              <c:numCache>
                <c:formatCode>0.0</c:formatCode>
                <c:ptCount val="15"/>
                <c:pt idx="0">
                  <c:v>1.1772</c:v>
                </c:pt>
                <c:pt idx="1">
                  <c:v>1.18369066953</c:v>
                </c:pt>
                <c:pt idx="2">
                  <c:v>2.0194911430100002</c:v>
                </c:pt>
                <c:pt idx="3">
                  <c:v>1.2714297061099999</c:v>
                </c:pt>
                <c:pt idx="4">
                  <c:v>1.4100725787500001</c:v>
                </c:pt>
                <c:pt idx="5">
                  <c:v>3.76629043339</c:v>
                </c:pt>
                <c:pt idx="6">
                  <c:v>3.61888876089</c:v>
                </c:pt>
                <c:pt idx="7">
                  <c:v>1.7151103993700001</c:v>
                </c:pt>
                <c:pt idx="8">
                  <c:v>1.7978766238699999</c:v>
                </c:pt>
                <c:pt idx="9">
                  <c:v>6.2416247929999995E-2</c:v>
                </c:pt>
                <c:pt idx="10">
                  <c:v>7.0437699780000002E-2</c:v>
                </c:pt>
                <c:pt idx="11">
                  <c:v>0.27200866583</c:v>
                </c:pt>
                <c:pt idx="12">
                  <c:v>0.10152621499999999</c:v>
                </c:pt>
                <c:pt idx="13">
                  <c:v>0.17344786917999999</c:v>
                </c:pt>
                <c:pt idx="14">
                  <c:v>0.1769570043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E-432A-BD66-D907F273040D}"/>
            </c:ext>
          </c:extLst>
        </c:ser>
        <c:ser>
          <c:idx val="3"/>
          <c:order val="3"/>
          <c:tx>
            <c:strRef>
              <c:f>'45'!$H$12</c:f>
              <c:strCache>
                <c:ptCount val="1"/>
                <c:pt idx="0">
                  <c:v>Supplier loans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'45'!$J$12:$X$12</c:f>
              <c:numCache>
                <c:formatCode>0.0</c:formatCode>
                <c:ptCount val="15"/>
                <c:pt idx="0">
                  <c:v>1.2999999999999999E-3</c:v>
                </c:pt>
                <c:pt idx="1">
                  <c:v>0</c:v>
                </c:pt>
                <c:pt idx="2">
                  <c:v>1.5815272E-3</c:v>
                </c:pt>
                <c:pt idx="3">
                  <c:v>4.2440374899999998E-3</c:v>
                </c:pt>
                <c:pt idx="4">
                  <c:v>1.3886514800000001E-3</c:v>
                </c:pt>
                <c:pt idx="5">
                  <c:v>2.278475848E-2</c:v>
                </c:pt>
                <c:pt idx="6">
                  <c:v>6.3128769850000002E-2</c:v>
                </c:pt>
                <c:pt idx="7">
                  <c:v>0.11447291445999999</c:v>
                </c:pt>
                <c:pt idx="8">
                  <c:v>5.698646466E-2</c:v>
                </c:pt>
                <c:pt idx="9">
                  <c:v>7.1483746599999998E-3</c:v>
                </c:pt>
                <c:pt idx="10">
                  <c:v>2.3083253499999999E-3</c:v>
                </c:pt>
                <c:pt idx="11">
                  <c:v>3.5602247899999997E-3</c:v>
                </c:pt>
                <c:pt idx="12">
                  <c:v>7.1910365000000002E-3</c:v>
                </c:pt>
                <c:pt idx="13">
                  <c:v>0.11900776975000001</c:v>
                </c:pt>
                <c:pt idx="14">
                  <c:v>3.1818293540000001E-2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E-432A-BD66-D907F273040D}"/>
            </c:ext>
          </c:extLst>
        </c:ser>
        <c:ser>
          <c:idx val="4"/>
          <c:order val="4"/>
          <c:tx>
            <c:strRef>
              <c:f>'45'!$H$13</c:f>
              <c:strCache>
                <c:ptCount val="1"/>
                <c:pt idx="0">
                  <c:v>Securities issue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'45'!$J$13:$X$13</c:f>
              <c:numCache>
                <c:formatCode>0.0</c:formatCode>
                <c:ptCount val="15"/>
                <c:pt idx="0">
                  <c:v>6.88E-2</c:v>
                </c:pt>
                <c:pt idx="1">
                  <c:v>0.38790404088999997</c:v>
                </c:pt>
                <c:pt idx="2">
                  <c:v>0.62816300661000002</c:v>
                </c:pt>
                <c:pt idx="3">
                  <c:v>0.62035050423000004</c:v>
                </c:pt>
                <c:pt idx="4">
                  <c:v>0.27524936208</c:v>
                </c:pt>
                <c:pt idx="5">
                  <c:v>0.14460714499999999</c:v>
                </c:pt>
                <c:pt idx="6">
                  <c:v>1.48715348E-3</c:v>
                </c:pt>
                <c:pt idx="7">
                  <c:v>9.6604107559999999E-2</c:v>
                </c:pt>
                <c:pt idx="8">
                  <c:v>9.8247141300000004E-3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1.7931322600000001E-3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E-432A-BD66-D907F273040D}"/>
            </c:ext>
          </c:extLst>
        </c:ser>
        <c:ser>
          <c:idx val="5"/>
          <c:order val="5"/>
          <c:tx>
            <c:strRef>
              <c:f>'45'!$H$14</c:f>
              <c:strCache>
                <c:ptCount val="1"/>
                <c:pt idx="0">
                  <c:v>MFI funds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'45'!$J$14:$X$14</c:f>
              <c:numCache>
                <c:formatCode>0.0</c:formatCode>
                <c:ptCount val="15"/>
                <c:pt idx="0">
                  <c:v>0.54339999999999999</c:v>
                </c:pt>
                <c:pt idx="1">
                  <c:v>0.44351879999999999</c:v>
                </c:pt>
                <c:pt idx="2">
                  <c:v>0</c:v>
                </c:pt>
                <c:pt idx="3">
                  <c:v>0.1370113919</c:v>
                </c:pt>
                <c:pt idx="4">
                  <c:v>0.85736249999999992</c:v>
                </c:pt>
                <c:pt idx="5">
                  <c:v>0</c:v>
                </c:pt>
                <c:pt idx="6">
                  <c:v>0.31237700000000002</c:v>
                </c:pt>
                <c:pt idx="7">
                  <c:v>0.151424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CE-432A-BD66-D907F273040D}"/>
            </c:ext>
          </c:extLst>
        </c:ser>
        <c:ser>
          <c:idx val="6"/>
          <c:order val="6"/>
          <c:tx>
            <c:strRef>
              <c:f>'45'!$H$15</c:f>
              <c:strCache>
                <c:ptCount val="1"/>
                <c:pt idx="0">
                  <c:v>Budget funds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'45'!$J$7:$X$7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'45'!$J$15:$X$15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CE-432A-BD66-D907F273040D}"/>
            </c:ext>
          </c:extLst>
        </c:ser>
        <c:ser>
          <c:idx val="7"/>
          <c:order val="7"/>
          <c:tx>
            <c:strRef>
              <c:f>'45'!$H$16</c:f>
              <c:strCache>
                <c:ptCount val="1"/>
                <c:pt idx="0">
                  <c:v>Other sources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'45'!$J$7:$X$7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'45'!$J$16:$X$16</c:f>
              <c:numCache>
                <c:formatCode>0.0</c:formatCode>
                <c:ptCount val="15"/>
                <c:pt idx="0">
                  <c:v>0.37480000000000002</c:v>
                </c:pt>
                <c:pt idx="1">
                  <c:v>0.16667307124000003</c:v>
                </c:pt>
                <c:pt idx="2">
                  <c:v>0.40511256572999998</c:v>
                </c:pt>
                <c:pt idx="3">
                  <c:v>0.46532260642000001</c:v>
                </c:pt>
                <c:pt idx="4">
                  <c:v>0.27127159953000002</c:v>
                </c:pt>
                <c:pt idx="5">
                  <c:v>0.48797793092000002</c:v>
                </c:pt>
                <c:pt idx="6">
                  <c:v>0.45215076082</c:v>
                </c:pt>
                <c:pt idx="7">
                  <c:v>0.53735667866000003</c:v>
                </c:pt>
                <c:pt idx="8">
                  <c:v>0.16607132451000001</c:v>
                </c:pt>
                <c:pt idx="9">
                  <c:v>1.9199773209999996E-2</c:v>
                </c:pt>
                <c:pt idx="10">
                  <c:v>2.1987416160000002E-2</c:v>
                </c:pt>
                <c:pt idx="11">
                  <c:v>5.3811195380000003E-2</c:v>
                </c:pt>
                <c:pt idx="12">
                  <c:v>9.9580125330000005E-2</c:v>
                </c:pt>
                <c:pt idx="13">
                  <c:v>5.7886077610000003E-2</c:v>
                </c:pt>
                <c:pt idx="14">
                  <c:v>0.16881229539000001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CE-432A-BD66-D907F2730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761317693198118"/>
          <c:w val="1"/>
          <c:h val="0.222386823068018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48204659064923E-2"/>
          <c:y val="4.2413847001480584E-2"/>
          <c:w val="0.84724180742967292"/>
          <c:h val="0.582354517009476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'5'!$I$15</c:f>
              <c:strCache>
                <c:ptCount val="1"/>
                <c:pt idx="0">
                  <c:v>Non-life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'5'!$J$13:$P$13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'5'!$J$15:$P$15</c:f>
              <c:numCache>
                <c:formatCode>#\ ##0.0</c:formatCode>
                <c:ptCount val="7"/>
                <c:pt idx="0">
                  <c:v>50.5</c:v>
                </c:pt>
                <c:pt idx="1">
                  <c:v>49</c:v>
                </c:pt>
                <c:pt idx="2">
                  <c:v>46.7</c:v>
                </c:pt>
                <c:pt idx="3">
                  <c:v>49.69</c:v>
                </c:pt>
                <c:pt idx="4">
                  <c:v>49.11</c:v>
                </c:pt>
                <c:pt idx="5">
                  <c:v>48.62</c:v>
                </c:pt>
                <c:pt idx="6">
                  <c:v>50.25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2-4D25-9532-12C84854C617}"/>
            </c:ext>
          </c:extLst>
        </c:ser>
        <c:ser>
          <c:idx val="2"/>
          <c:order val="1"/>
          <c:tx>
            <c:strRef>
              <c:f>'5'!$I$14</c:f>
              <c:strCache>
                <c:ptCount val="1"/>
                <c:pt idx="0">
                  <c:v>Life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'5'!$J$13:$P$13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'5'!$J$14:$P$14</c:f>
              <c:numCache>
                <c:formatCode>#\ ##0.0</c:formatCode>
                <c:ptCount val="7"/>
                <c:pt idx="0">
                  <c:v>13.4</c:v>
                </c:pt>
                <c:pt idx="1">
                  <c:v>15.9</c:v>
                </c:pt>
                <c:pt idx="2">
                  <c:v>17.5</c:v>
                </c:pt>
                <c:pt idx="3">
                  <c:v>20.61</c:v>
                </c:pt>
                <c:pt idx="4">
                  <c:v>21.37</c:v>
                </c:pt>
                <c:pt idx="5">
                  <c:v>22.16</c:v>
                </c:pt>
                <c:pt idx="6">
                  <c:v>23.13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62-4D25-9532-12C84854C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7826800"/>
        <c:axId val="1"/>
      </c:barChart>
      <c:lineChart>
        <c:grouping val="standard"/>
        <c:varyColors val="0"/>
        <c:ser>
          <c:idx val="0"/>
          <c:order val="2"/>
          <c:tx>
            <c:strRef>
              <c:f>'5'!$I$16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cat>
            <c:strRef>
              <c:f>'5'!$J$13:$P$13</c:f>
              <c:strCache>
                <c:ptCount val="7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  <c:pt idx="6">
                  <c:v>09.23</c:v>
                </c:pt>
              </c:strCache>
            </c:strRef>
          </c:cat>
          <c:val>
            <c:numRef>
              <c:f>'5'!$J$16:$P$16</c:f>
              <c:numCache>
                <c:formatCode>#,##0</c:formatCode>
                <c:ptCount val="7"/>
                <c:pt idx="0">
                  <c:v>233</c:v>
                </c:pt>
                <c:pt idx="1">
                  <c:v>210</c:v>
                </c:pt>
                <c:pt idx="2">
                  <c:v>155</c:v>
                </c:pt>
                <c:pt idx="3">
                  <c:v>128</c:v>
                </c:pt>
                <c:pt idx="4">
                  <c:v>122</c:v>
                </c:pt>
                <c:pt idx="5">
                  <c:v>115</c:v>
                </c:pt>
                <c:pt idx="6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62-4D25-9532-12C84854C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782680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67826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1"/>
      </c:catAx>
      <c:valAx>
        <c:axId val="4"/>
        <c:scaling>
          <c:orientation val="minMax"/>
          <c:max val="40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50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3.3195020746887967E-2"/>
          <c:y val="0.69982856793243853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3283685924798E-2"/>
          <c:y val="5.3999990655015893E-2"/>
          <c:w val="0.85554121999810262"/>
          <c:h val="0.76749471878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'46'!$H$11</c:f>
              <c:strCache>
                <c:ptCount val="1"/>
                <c:pt idx="0">
                  <c:v>Прибуток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'46'!$I$10:$W$10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'46'!$I$11:$W$11</c:f>
              <c:numCache>
                <c:formatCode>#\ ##0.0</c:formatCode>
                <c:ptCount val="15"/>
                <c:pt idx="0">
                  <c:v>0.87</c:v>
                </c:pt>
                <c:pt idx="1">
                  <c:v>2.25</c:v>
                </c:pt>
                <c:pt idx="2">
                  <c:v>3.36</c:v>
                </c:pt>
                <c:pt idx="3">
                  <c:v>4.01</c:v>
                </c:pt>
                <c:pt idx="4">
                  <c:v>1.46</c:v>
                </c:pt>
                <c:pt idx="5">
                  <c:v>2.83</c:v>
                </c:pt>
                <c:pt idx="6">
                  <c:v>5.82</c:v>
                </c:pt>
                <c:pt idx="7">
                  <c:v>4.4471034630400004</c:v>
                </c:pt>
                <c:pt idx="8">
                  <c:v>1.29504328026</c:v>
                </c:pt>
                <c:pt idx="9">
                  <c:v>2.6156212067600002</c:v>
                </c:pt>
                <c:pt idx="10">
                  <c:v>4.8595073586400002</c:v>
                </c:pt>
                <c:pt idx="11">
                  <c:v>4.9815526874599998</c:v>
                </c:pt>
                <c:pt idx="12">
                  <c:v>3.44555713966</c:v>
                </c:pt>
                <c:pt idx="13">
                  <c:v>5.6218307262199998</c:v>
                </c:pt>
                <c:pt idx="14">
                  <c:v>8.1971243507999993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4-4021-8D76-B5853B558880}"/>
            </c:ext>
          </c:extLst>
        </c:ser>
        <c:ser>
          <c:idx val="1"/>
          <c:order val="1"/>
          <c:tx>
            <c:strRef>
              <c:f>'46'!$H$12</c:f>
              <c:strCache>
                <c:ptCount val="1"/>
                <c:pt idx="0">
                  <c:v>Збиток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'46'!$I$10:$W$10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'46'!$I$12:$W$12</c:f>
              <c:numCache>
                <c:formatCode>#\ ##0.0</c:formatCode>
                <c:ptCount val="15"/>
                <c:pt idx="0">
                  <c:v>-0.91</c:v>
                </c:pt>
                <c:pt idx="1">
                  <c:v>-0.85</c:v>
                </c:pt>
                <c:pt idx="2">
                  <c:v>-0.93</c:v>
                </c:pt>
                <c:pt idx="3">
                  <c:v>-1.42</c:v>
                </c:pt>
                <c:pt idx="4">
                  <c:v>-0.31</c:v>
                </c:pt>
                <c:pt idx="5">
                  <c:v>-0.49</c:v>
                </c:pt>
                <c:pt idx="6">
                  <c:v>-0.77</c:v>
                </c:pt>
                <c:pt idx="7">
                  <c:v>-1.5814561171899999</c:v>
                </c:pt>
                <c:pt idx="8">
                  <c:v>-1.7336473153500001</c:v>
                </c:pt>
                <c:pt idx="9">
                  <c:v>-2.5101294590399998</c:v>
                </c:pt>
                <c:pt idx="10">
                  <c:v>-2.7074595216400001</c:v>
                </c:pt>
                <c:pt idx="11">
                  <c:v>-3.15722412041</c:v>
                </c:pt>
                <c:pt idx="12">
                  <c:v>-0.38970382311000001</c:v>
                </c:pt>
                <c:pt idx="13">
                  <c:v>-0.41408317608</c:v>
                </c:pt>
                <c:pt idx="14">
                  <c:v>-0.79197631607999996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4-4021-8D76-B5853B558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in val="-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670314152407349"/>
          <c:w val="0.99773361161180152"/>
          <c:h val="9.8901081785743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2643512921877E-2"/>
          <c:y val="5.3999990655015893E-2"/>
          <c:w val="0.85983990590387815"/>
          <c:h val="0.77408812423844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'46'!$G$11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'46'!$I$9:$W$9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'46'!$I$11:$W$11</c:f>
              <c:numCache>
                <c:formatCode>#\ ##0.0</c:formatCode>
                <c:ptCount val="15"/>
                <c:pt idx="0">
                  <c:v>0.87</c:v>
                </c:pt>
                <c:pt idx="1">
                  <c:v>2.25</c:v>
                </c:pt>
                <c:pt idx="2">
                  <c:v>3.36</c:v>
                </c:pt>
                <c:pt idx="3">
                  <c:v>4.01</c:v>
                </c:pt>
                <c:pt idx="4">
                  <c:v>1.46</c:v>
                </c:pt>
                <c:pt idx="5">
                  <c:v>2.83</c:v>
                </c:pt>
                <c:pt idx="6">
                  <c:v>5.82</c:v>
                </c:pt>
                <c:pt idx="7">
                  <c:v>4.4471034630400004</c:v>
                </c:pt>
                <c:pt idx="8">
                  <c:v>1.29504328026</c:v>
                </c:pt>
                <c:pt idx="9">
                  <c:v>2.6156212067600002</c:v>
                </c:pt>
                <c:pt idx="10">
                  <c:v>4.8595073586400002</c:v>
                </c:pt>
                <c:pt idx="11">
                  <c:v>4.9815526874599998</c:v>
                </c:pt>
                <c:pt idx="12">
                  <c:v>3.44555713966</c:v>
                </c:pt>
                <c:pt idx="13">
                  <c:v>5.6218307262199998</c:v>
                </c:pt>
                <c:pt idx="14">
                  <c:v>8.1971243507999993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9-4077-B05D-AD36BF4B5F28}"/>
            </c:ext>
          </c:extLst>
        </c:ser>
        <c:ser>
          <c:idx val="1"/>
          <c:order val="1"/>
          <c:tx>
            <c:strRef>
              <c:f>'46'!$G$12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'46'!$I$9:$W$9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'46'!$I$12:$W$12</c:f>
              <c:numCache>
                <c:formatCode>#\ ##0.0</c:formatCode>
                <c:ptCount val="15"/>
                <c:pt idx="0">
                  <c:v>-0.91</c:v>
                </c:pt>
                <c:pt idx="1">
                  <c:v>-0.85</c:v>
                </c:pt>
                <c:pt idx="2">
                  <c:v>-0.93</c:v>
                </c:pt>
                <c:pt idx="3">
                  <c:v>-1.42</c:v>
                </c:pt>
                <c:pt idx="4">
                  <c:v>-0.31</c:v>
                </c:pt>
                <c:pt idx="5">
                  <c:v>-0.49</c:v>
                </c:pt>
                <c:pt idx="6">
                  <c:v>-0.77</c:v>
                </c:pt>
                <c:pt idx="7">
                  <c:v>-1.5814561171899999</c:v>
                </c:pt>
                <c:pt idx="8">
                  <c:v>-1.7336473153500001</c:v>
                </c:pt>
                <c:pt idx="9">
                  <c:v>-2.5101294590399998</c:v>
                </c:pt>
                <c:pt idx="10">
                  <c:v>-2.7074595216400001</c:v>
                </c:pt>
                <c:pt idx="11">
                  <c:v>-3.15722412041</c:v>
                </c:pt>
                <c:pt idx="12">
                  <c:v>-0.38970382311000001</c:v>
                </c:pt>
                <c:pt idx="13">
                  <c:v>-0.41408317608</c:v>
                </c:pt>
                <c:pt idx="14">
                  <c:v>-0.79197631607999996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9-4077-B05D-AD36BF4B5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7352033123519485E-4"/>
          <c:y val="0.90329654697645634"/>
          <c:w val="0.9992264796687647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'47'!$I$11</c:f>
              <c:strCache>
                <c:ptCount val="1"/>
                <c:pt idx="0">
                  <c:v>Чистий фінансовий результат,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'47'!$J$11:$X$11</c:f>
              <c:numCache>
                <c:formatCode>0.0</c:formatCode>
                <c:ptCount val="15"/>
                <c:pt idx="0">
                  <c:v>-0.04</c:v>
                </c:pt>
                <c:pt idx="1">
                  <c:v>1.41</c:v>
                </c:pt>
                <c:pt idx="2">
                  <c:v>2.4300000000000002</c:v>
                </c:pt>
                <c:pt idx="3">
                  <c:v>2.59</c:v>
                </c:pt>
                <c:pt idx="4">
                  <c:v>1.1499999999999999</c:v>
                </c:pt>
                <c:pt idx="5">
                  <c:v>2.34</c:v>
                </c:pt>
                <c:pt idx="6">
                  <c:v>5.0599999999999996</c:v>
                </c:pt>
                <c:pt idx="7">
                  <c:v>2.8656473458500002</c:v>
                </c:pt>
                <c:pt idx="8">
                  <c:v>-0.43860403509000001</c:v>
                </c:pt>
                <c:pt idx="9">
                  <c:v>0.10549174772000036</c:v>
                </c:pt>
                <c:pt idx="10">
                  <c:v>2.152047837</c:v>
                </c:pt>
                <c:pt idx="11">
                  <c:v>1.8243285670499998</c:v>
                </c:pt>
                <c:pt idx="12">
                  <c:v>3.0558533165499999</c:v>
                </c:pt>
                <c:pt idx="13">
                  <c:v>5.2077475501399997</c:v>
                </c:pt>
                <c:pt idx="14">
                  <c:v>7.4051480347199998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E-4D14-9411-AC79D0A0D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'47'!$I$12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BD8E-4D14-9411-AC79D0A0D0B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BD8E-4D14-9411-AC79D0A0D0B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BD8E-4D14-9411-AC79D0A0D0B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D-27D6-454C-9046-A2743CC3F648}"/>
              </c:ext>
            </c:extLst>
          </c:dPt>
          <c:cat>
            <c:strRef>
              <c:f>'47'!$J$10:$X$10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'47'!$J$12:$X$12</c:f>
              <c:numCache>
                <c:formatCode>0%</c:formatCode>
                <c:ptCount val="15"/>
                <c:pt idx="0">
                  <c:v>-1E-3</c:v>
                </c:pt>
                <c:pt idx="1">
                  <c:v>1.61E-2</c:v>
                </c:pt>
                <c:pt idx="2">
                  <c:v>1.8200000000000001E-2</c:v>
                </c:pt>
                <c:pt idx="3">
                  <c:v>2.2200000000000001E-2</c:v>
                </c:pt>
                <c:pt idx="4">
                  <c:v>2.5999999999999999E-2</c:v>
                </c:pt>
                <c:pt idx="5">
                  <c:v>2.6800000000000001E-2</c:v>
                </c:pt>
                <c:pt idx="6">
                  <c:v>3.78E-2</c:v>
                </c:pt>
                <c:pt idx="7" formatCode="0.0%">
                  <c:v>2.409952698358292E-2</c:v>
                </c:pt>
                <c:pt idx="8" formatCode="0.0%">
                  <c:v>-8.1558381581559817E-3</c:v>
                </c:pt>
                <c:pt idx="9" formatCode="0.0%">
                  <c:v>9.830374392140516E-4</c:v>
                </c:pt>
                <c:pt idx="10" formatCode="0.0%">
                  <c:v>1.3331401155567961E-2</c:v>
                </c:pt>
                <c:pt idx="11" formatCode="0.0%">
                  <c:v>2.272247580482389E-2</c:v>
                </c:pt>
                <c:pt idx="12" formatCode="0.0%">
                  <c:v>4.8569736747598416E-2</c:v>
                </c:pt>
                <c:pt idx="13" formatCode="0.0%">
                  <c:v>4.1657584042391615E-2</c:v>
                </c:pt>
                <c:pt idx="14" formatCode="0.0%">
                  <c:v>3.979077131169885E-2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D8E-4D14-9411-AC79D0A0D0B1}"/>
            </c:ext>
          </c:extLst>
        </c:ser>
        <c:ser>
          <c:idx val="2"/>
          <c:order val="2"/>
          <c:tx>
            <c:strRef>
              <c:f>'47'!$I$13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D8E-4D14-9411-AC79D0A0D0B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D8E-4D14-9411-AC79D0A0D0B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D8E-4D14-9411-AC79D0A0D0B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27D6-454C-9046-A2743CC3F648}"/>
              </c:ext>
            </c:extLst>
          </c:dPt>
          <c:cat>
            <c:strRef>
              <c:f>'47'!$J$10:$X$10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'47'!$J$13:$X$13</c:f>
              <c:numCache>
                <c:formatCode>0%</c:formatCode>
                <c:ptCount val="15"/>
                <c:pt idx="0">
                  <c:v>-6.1999999999999998E-3</c:v>
                </c:pt>
                <c:pt idx="1">
                  <c:v>9.35E-2</c:v>
                </c:pt>
                <c:pt idx="2">
                  <c:v>0.10340000000000001</c:v>
                </c:pt>
                <c:pt idx="3">
                  <c:v>0.13109999999999999</c:v>
                </c:pt>
                <c:pt idx="4">
                  <c:v>0.17979999999999999</c:v>
                </c:pt>
                <c:pt idx="5">
                  <c:v>0.1797</c:v>
                </c:pt>
                <c:pt idx="6">
                  <c:v>0.25040000000000001</c:v>
                </c:pt>
                <c:pt idx="7" formatCode="0.0%">
                  <c:v>0.15119451600573394</c:v>
                </c:pt>
                <c:pt idx="8" formatCode="0.0%">
                  <c:v>-4.0098924140705941E-2</c:v>
                </c:pt>
                <c:pt idx="9" formatCode="0.0%">
                  <c:v>4.852348858311646E-3</c:v>
                </c:pt>
                <c:pt idx="10" formatCode="0.0%">
                  <c:v>6.6066509417721395E-2</c:v>
                </c:pt>
                <c:pt idx="11" formatCode="0.0%">
                  <c:v>0.10668552659590612</c:v>
                </c:pt>
                <c:pt idx="12" formatCode="0.0%">
                  <c:v>0.17401122200879088</c:v>
                </c:pt>
                <c:pt idx="13" formatCode="0.0%">
                  <c:v>0.14737233778258449</c:v>
                </c:pt>
                <c:pt idx="14" formatCode="0.0%">
                  <c:v>0.13880275369036024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D8E-4D14-9411-AC79D0A0D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28000000000000003"/>
          <c:min val="-7.0000000000000007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7.0000000000000007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5.360568444989235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'47'!$H$11</c:f>
              <c:strCache>
                <c:ptCount val="1"/>
                <c:pt idx="0">
                  <c:v>Net financial result,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'47'!$J$11:$X$11</c:f>
              <c:numCache>
                <c:formatCode>0.0</c:formatCode>
                <c:ptCount val="15"/>
                <c:pt idx="0">
                  <c:v>-0.04</c:v>
                </c:pt>
                <c:pt idx="1">
                  <c:v>1.41</c:v>
                </c:pt>
                <c:pt idx="2">
                  <c:v>2.4300000000000002</c:v>
                </c:pt>
                <c:pt idx="3">
                  <c:v>2.59</c:v>
                </c:pt>
                <c:pt idx="4">
                  <c:v>1.1499999999999999</c:v>
                </c:pt>
                <c:pt idx="5">
                  <c:v>2.34</c:v>
                </c:pt>
                <c:pt idx="6">
                  <c:v>5.0599999999999996</c:v>
                </c:pt>
                <c:pt idx="7">
                  <c:v>2.8656473458500002</c:v>
                </c:pt>
                <c:pt idx="8">
                  <c:v>-0.43860403509000001</c:v>
                </c:pt>
                <c:pt idx="9">
                  <c:v>0.10549174772000036</c:v>
                </c:pt>
                <c:pt idx="10">
                  <c:v>2.152047837</c:v>
                </c:pt>
                <c:pt idx="11">
                  <c:v>1.8243285670499998</c:v>
                </c:pt>
                <c:pt idx="12">
                  <c:v>3.0558533165499999</c:v>
                </c:pt>
                <c:pt idx="13">
                  <c:v>5.2077475501399997</c:v>
                </c:pt>
                <c:pt idx="14">
                  <c:v>7.4051480347199998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B-4A77-ABC6-6E6CEC750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'47'!$H$12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690B-4A77-ABC6-6E6CEC7503C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690B-4A77-ABC6-6E6CEC7503C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690B-4A77-ABC6-6E6CEC7503C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D-D32D-4A0F-90C3-D1E49DEC2F90}"/>
              </c:ext>
            </c:extLst>
          </c:dPt>
          <c:cat>
            <c:strRef>
              <c:f>'47'!$J$9:$X$9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'47'!$J$12:$X$12</c:f>
              <c:numCache>
                <c:formatCode>0%</c:formatCode>
                <c:ptCount val="15"/>
                <c:pt idx="0">
                  <c:v>-1E-3</c:v>
                </c:pt>
                <c:pt idx="1">
                  <c:v>1.61E-2</c:v>
                </c:pt>
                <c:pt idx="2">
                  <c:v>1.8200000000000001E-2</c:v>
                </c:pt>
                <c:pt idx="3">
                  <c:v>2.2200000000000001E-2</c:v>
                </c:pt>
                <c:pt idx="4">
                  <c:v>2.5999999999999999E-2</c:v>
                </c:pt>
                <c:pt idx="5">
                  <c:v>2.6800000000000001E-2</c:v>
                </c:pt>
                <c:pt idx="6">
                  <c:v>3.78E-2</c:v>
                </c:pt>
                <c:pt idx="7" formatCode="0.0%">
                  <c:v>2.409952698358292E-2</c:v>
                </c:pt>
                <c:pt idx="8" formatCode="0.0%">
                  <c:v>-8.1558381581559817E-3</c:v>
                </c:pt>
                <c:pt idx="9" formatCode="0.0%">
                  <c:v>9.830374392140516E-4</c:v>
                </c:pt>
                <c:pt idx="10" formatCode="0.0%">
                  <c:v>1.3331401155567961E-2</c:v>
                </c:pt>
                <c:pt idx="11" formatCode="0.0%">
                  <c:v>2.272247580482389E-2</c:v>
                </c:pt>
                <c:pt idx="12" formatCode="0.0%">
                  <c:v>4.8569736747598416E-2</c:v>
                </c:pt>
                <c:pt idx="13" formatCode="0.0%">
                  <c:v>4.1657584042391615E-2</c:v>
                </c:pt>
                <c:pt idx="14" formatCode="0.0%">
                  <c:v>3.979077131169885E-2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0B-4A77-ABC6-6E6CEC7503C5}"/>
            </c:ext>
          </c:extLst>
        </c:ser>
        <c:ser>
          <c:idx val="2"/>
          <c:order val="2"/>
          <c:tx>
            <c:strRef>
              <c:f>'47'!$H$13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0B-4A77-ABC6-6E6CEC7503C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90B-4A77-ABC6-6E6CEC7503C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90B-4A77-ABC6-6E6CEC7503C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D32D-4A0F-90C3-D1E49DEC2F90}"/>
              </c:ext>
            </c:extLst>
          </c:dPt>
          <c:cat>
            <c:strRef>
              <c:f>'47'!$J$9:$X$9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'47'!$J$13:$X$13</c:f>
              <c:numCache>
                <c:formatCode>0%</c:formatCode>
                <c:ptCount val="15"/>
                <c:pt idx="0">
                  <c:v>-6.1999999999999998E-3</c:v>
                </c:pt>
                <c:pt idx="1">
                  <c:v>9.35E-2</c:v>
                </c:pt>
                <c:pt idx="2">
                  <c:v>0.10340000000000001</c:v>
                </c:pt>
                <c:pt idx="3">
                  <c:v>0.13109999999999999</c:v>
                </c:pt>
                <c:pt idx="4">
                  <c:v>0.17979999999999999</c:v>
                </c:pt>
                <c:pt idx="5">
                  <c:v>0.1797</c:v>
                </c:pt>
                <c:pt idx="6">
                  <c:v>0.25040000000000001</c:v>
                </c:pt>
                <c:pt idx="7" formatCode="0.0%">
                  <c:v>0.15119451600573394</c:v>
                </c:pt>
                <c:pt idx="8" formatCode="0.0%">
                  <c:v>-4.0098924140705941E-2</c:v>
                </c:pt>
                <c:pt idx="9" formatCode="0.0%">
                  <c:v>4.852348858311646E-3</c:v>
                </c:pt>
                <c:pt idx="10" formatCode="0.0%">
                  <c:v>6.6066509417721395E-2</c:v>
                </c:pt>
                <c:pt idx="11" formatCode="0.0%">
                  <c:v>0.10668552659590612</c:v>
                </c:pt>
                <c:pt idx="12" formatCode="0.0%">
                  <c:v>0.17401122200879088</c:v>
                </c:pt>
                <c:pt idx="13" formatCode="0.0%">
                  <c:v>0.14737233778258449</c:v>
                </c:pt>
                <c:pt idx="14" formatCode="0.0%">
                  <c:v>0.13880275369036024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90B-4A77-ABC6-6E6CEC750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28000000000000003"/>
          <c:min val="-7.0000000000000007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7.0000000000000007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'48'!$H$10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'48'!$J$10:$P$10</c:f>
              <c:numCache>
                <c:formatCode>0.0</c:formatCode>
                <c:ptCount val="7"/>
                <c:pt idx="0">
                  <c:v>3.0127999999999999</c:v>
                </c:pt>
                <c:pt idx="1">
                  <c:v>2.736534287</c:v>
                </c:pt>
                <c:pt idx="2">
                  <c:v>3.0528290252699999</c:v>
                </c:pt>
                <c:pt idx="3">
                  <c:v>3.1301510287699998</c:v>
                </c:pt>
                <c:pt idx="4">
                  <c:v>3.3747149590699999</c:v>
                </c:pt>
                <c:pt idx="5">
                  <c:v>3.6764169203399999</c:v>
                </c:pt>
                <c:pt idx="6">
                  <c:v>3.7300990190499999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7-4508-9402-76F1D6FA1FFE}"/>
            </c:ext>
          </c:extLst>
        </c:ser>
        <c:ser>
          <c:idx val="1"/>
          <c:order val="1"/>
          <c:tx>
            <c:strRef>
              <c:f>'48'!$H$11</c:f>
              <c:strCache>
                <c:ptCount val="1"/>
                <c:pt idx="0">
                  <c:v>Грошові кошти 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'48'!$J$11:$P$11</c:f>
              <c:numCache>
                <c:formatCode>0.0</c:formatCode>
                <c:ptCount val="7"/>
                <c:pt idx="0">
                  <c:v>0.41492665191252304</c:v>
                </c:pt>
                <c:pt idx="1">
                  <c:v>0.45518859417000002</c:v>
                </c:pt>
                <c:pt idx="2">
                  <c:v>0.47058081681000002</c:v>
                </c:pt>
                <c:pt idx="3">
                  <c:v>0.38777481444</c:v>
                </c:pt>
                <c:pt idx="4">
                  <c:v>0.34039012185</c:v>
                </c:pt>
                <c:pt idx="5">
                  <c:v>0.35632933986999998</c:v>
                </c:pt>
                <c:pt idx="6">
                  <c:v>0.36044257905999999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7-4508-9402-76F1D6FA1FFE}"/>
            </c:ext>
          </c:extLst>
        </c:ser>
        <c:ser>
          <c:idx val="2"/>
          <c:order val="2"/>
          <c:tx>
            <c:strRef>
              <c:f>'48'!$H$12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'48'!$J$12:$P$12</c:f>
              <c:numCache>
                <c:formatCode>0.0</c:formatCode>
                <c:ptCount val="7"/>
                <c:pt idx="0">
                  <c:v>0.670787243906664</c:v>
                </c:pt>
                <c:pt idx="1">
                  <c:v>0.56207852861999996</c:v>
                </c:pt>
                <c:pt idx="2">
                  <c:v>0.62655144845999999</c:v>
                </c:pt>
                <c:pt idx="3">
                  <c:v>0.46320950342</c:v>
                </c:pt>
                <c:pt idx="4">
                  <c:v>0.42539977602000001</c:v>
                </c:pt>
                <c:pt idx="5">
                  <c:v>0.38120890068000002</c:v>
                </c:pt>
                <c:pt idx="6">
                  <c:v>0.36042844187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7-4508-9402-76F1D6FA1FFE}"/>
            </c:ext>
          </c:extLst>
        </c:ser>
        <c:ser>
          <c:idx val="3"/>
          <c:order val="3"/>
          <c:tx>
            <c:strRef>
              <c:f>'48'!$H$13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'48'!$J$13:$P$13</c:f>
              <c:numCache>
                <c:formatCode>0.0</c:formatCode>
                <c:ptCount val="7"/>
                <c:pt idx="0">
                  <c:v>0.16632112216199091</c:v>
                </c:pt>
                <c:pt idx="1">
                  <c:v>0.11295932589</c:v>
                </c:pt>
                <c:pt idx="2">
                  <c:v>0.13899480532</c:v>
                </c:pt>
                <c:pt idx="3">
                  <c:v>0.11984464935</c:v>
                </c:pt>
                <c:pt idx="4">
                  <c:v>0.13502049722000001</c:v>
                </c:pt>
                <c:pt idx="5">
                  <c:v>0.13401675379</c:v>
                </c:pt>
                <c:pt idx="6">
                  <c:v>0.14599271195999999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7-4508-9402-76F1D6FA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89999976964841433"/>
          <c:h val="9.473571614923036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'48'!$I$10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'48'!$J$10:$P$10</c:f>
              <c:numCache>
                <c:formatCode>0.0</c:formatCode>
                <c:ptCount val="7"/>
                <c:pt idx="0">
                  <c:v>3.0127999999999999</c:v>
                </c:pt>
                <c:pt idx="1">
                  <c:v>2.736534287</c:v>
                </c:pt>
                <c:pt idx="2">
                  <c:v>3.0528290252699999</c:v>
                </c:pt>
                <c:pt idx="3">
                  <c:v>3.1301510287699998</c:v>
                </c:pt>
                <c:pt idx="4">
                  <c:v>3.3747149590699999</c:v>
                </c:pt>
                <c:pt idx="5">
                  <c:v>3.6764169203399999</c:v>
                </c:pt>
                <c:pt idx="6">
                  <c:v>3.7300990190499999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4-490B-98AA-E3215B2E1AC1}"/>
            </c:ext>
          </c:extLst>
        </c:ser>
        <c:ser>
          <c:idx val="1"/>
          <c:order val="1"/>
          <c:tx>
            <c:strRef>
              <c:f>'48'!$I$11</c:f>
              <c:strCache>
                <c:ptCount val="1"/>
                <c:pt idx="0">
                  <c:v>Cash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'48'!$J$11:$P$11</c:f>
              <c:numCache>
                <c:formatCode>0.0</c:formatCode>
                <c:ptCount val="7"/>
                <c:pt idx="0">
                  <c:v>0.41492665191252304</c:v>
                </c:pt>
                <c:pt idx="1">
                  <c:v>0.45518859417000002</c:v>
                </c:pt>
                <c:pt idx="2">
                  <c:v>0.47058081681000002</c:v>
                </c:pt>
                <c:pt idx="3">
                  <c:v>0.38777481444</c:v>
                </c:pt>
                <c:pt idx="4">
                  <c:v>0.34039012185</c:v>
                </c:pt>
                <c:pt idx="5">
                  <c:v>0.35632933986999998</c:v>
                </c:pt>
                <c:pt idx="6">
                  <c:v>0.36044257905999999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4-490B-98AA-E3215B2E1AC1}"/>
            </c:ext>
          </c:extLst>
        </c:ser>
        <c:ser>
          <c:idx val="2"/>
          <c:order val="2"/>
          <c:tx>
            <c:strRef>
              <c:f>'48'!$I$12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'48'!$J$12:$P$12</c:f>
              <c:numCache>
                <c:formatCode>0.0</c:formatCode>
                <c:ptCount val="7"/>
                <c:pt idx="0">
                  <c:v>0.670787243906664</c:v>
                </c:pt>
                <c:pt idx="1">
                  <c:v>0.56207852861999996</c:v>
                </c:pt>
                <c:pt idx="2">
                  <c:v>0.62655144845999999</c:v>
                </c:pt>
                <c:pt idx="3">
                  <c:v>0.46320950342</c:v>
                </c:pt>
                <c:pt idx="4">
                  <c:v>0.42539977602000001</c:v>
                </c:pt>
                <c:pt idx="5">
                  <c:v>0.38120890068000002</c:v>
                </c:pt>
                <c:pt idx="6">
                  <c:v>0.36042844187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4-490B-98AA-E3215B2E1AC1}"/>
            </c:ext>
          </c:extLst>
        </c:ser>
        <c:ser>
          <c:idx val="3"/>
          <c:order val="3"/>
          <c:tx>
            <c:strRef>
              <c:f>'48'!$I$13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'48'!$J$13:$P$13</c:f>
              <c:numCache>
                <c:formatCode>0.0</c:formatCode>
                <c:ptCount val="7"/>
                <c:pt idx="0">
                  <c:v>0.16632112216199091</c:v>
                </c:pt>
                <c:pt idx="1">
                  <c:v>0.11295932589</c:v>
                </c:pt>
                <c:pt idx="2">
                  <c:v>0.13899480532</c:v>
                </c:pt>
                <c:pt idx="3">
                  <c:v>0.11984464935</c:v>
                </c:pt>
                <c:pt idx="4">
                  <c:v>0.13502049722000001</c:v>
                </c:pt>
                <c:pt idx="5">
                  <c:v>0.13401675379</c:v>
                </c:pt>
                <c:pt idx="6">
                  <c:v>0.14599271195999999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4-490B-98AA-E3215B2E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9270562379791946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'49'!$H$10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'49'!$J$10:$P$10</c:f>
              <c:numCache>
                <c:formatCode>#\ ##0.0</c:formatCode>
                <c:ptCount val="7"/>
                <c:pt idx="0">
                  <c:v>1.86</c:v>
                </c:pt>
                <c:pt idx="1">
                  <c:v>1.68</c:v>
                </c:pt>
                <c:pt idx="2">
                  <c:v>1.6420060920999999</c:v>
                </c:pt>
                <c:pt idx="3">
                  <c:v>1.35656333617</c:v>
                </c:pt>
                <c:pt idx="4">
                  <c:v>1.39449310988</c:v>
                </c:pt>
                <c:pt idx="5">
                  <c:v>1.44481668296</c:v>
                </c:pt>
                <c:pt idx="6">
                  <c:v>1.47592777357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6-4A38-AD59-50EDDFE25D8F}"/>
            </c:ext>
          </c:extLst>
        </c:ser>
        <c:ser>
          <c:idx val="1"/>
          <c:order val="1"/>
          <c:tx>
            <c:strRef>
              <c:f>'49'!$H$11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'49'!$J$11:$P$11</c:f>
              <c:numCache>
                <c:formatCode>#\ ##0.0</c:formatCode>
                <c:ptCount val="7"/>
                <c:pt idx="0">
                  <c:v>2.13</c:v>
                </c:pt>
                <c:pt idx="1">
                  <c:v>1.97</c:v>
                </c:pt>
                <c:pt idx="2">
                  <c:v>2.3556098952200002</c:v>
                </c:pt>
                <c:pt idx="3">
                  <c:v>2.5122824125499998</c:v>
                </c:pt>
                <c:pt idx="4">
                  <c:v>2.65894411862</c:v>
                </c:pt>
                <c:pt idx="5">
                  <c:v>2.9047217496800002</c:v>
                </c:pt>
                <c:pt idx="6">
                  <c:v>2.6435811759000001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6-4A38-AD59-50EDDFE25D8F}"/>
            </c:ext>
          </c:extLst>
        </c:ser>
        <c:ser>
          <c:idx val="2"/>
          <c:order val="2"/>
          <c:tx>
            <c:strRef>
              <c:f>'49'!$H$12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'49'!$J$12:$P$12</c:f>
              <c:numCache>
                <c:formatCode>#\ ##0.0</c:formatCode>
                <c:ptCount val="7"/>
                <c:pt idx="0">
                  <c:v>0.27</c:v>
                </c:pt>
                <c:pt idx="1">
                  <c:v>0.22</c:v>
                </c:pt>
                <c:pt idx="2">
                  <c:v>0.29134010853999998</c:v>
                </c:pt>
                <c:pt idx="3">
                  <c:v>0.23213424725999998</c:v>
                </c:pt>
                <c:pt idx="4">
                  <c:v>0.22208812566</c:v>
                </c:pt>
                <c:pt idx="5">
                  <c:v>0.19843348204000003</c:v>
                </c:pt>
                <c:pt idx="6">
                  <c:v>0.47745380246999997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6-4A38-AD59-50EDDFE25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83913028334926E-2"/>
          <c:y val="0.89670314152407349"/>
          <c:w val="0.9347495647933779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'49'!$I$10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'49'!$J$10:$P$10</c:f>
              <c:numCache>
                <c:formatCode>#\ ##0.0</c:formatCode>
                <c:ptCount val="7"/>
                <c:pt idx="0">
                  <c:v>1.86</c:v>
                </c:pt>
                <c:pt idx="1">
                  <c:v>1.68</c:v>
                </c:pt>
                <c:pt idx="2">
                  <c:v>1.6420060920999999</c:v>
                </c:pt>
                <c:pt idx="3">
                  <c:v>1.35656333617</c:v>
                </c:pt>
                <c:pt idx="4">
                  <c:v>1.39449310988</c:v>
                </c:pt>
                <c:pt idx="5">
                  <c:v>1.44481668296</c:v>
                </c:pt>
                <c:pt idx="6">
                  <c:v>1.47592777357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6-47FC-B5C1-ECDEFC2140F0}"/>
            </c:ext>
          </c:extLst>
        </c:ser>
        <c:ser>
          <c:idx val="1"/>
          <c:order val="1"/>
          <c:tx>
            <c:strRef>
              <c:f>'49'!$I$11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'49'!$J$11:$P$11</c:f>
              <c:numCache>
                <c:formatCode>#\ ##0.0</c:formatCode>
                <c:ptCount val="7"/>
                <c:pt idx="0">
                  <c:v>2.13</c:v>
                </c:pt>
                <c:pt idx="1">
                  <c:v>1.97</c:v>
                </c:pt>
                <c:pt idx="2">
                  <c:v>2.3556098952200002</c:v>
                </c:pt>
                <c:pt idx="3">
                  <c:v>2.5122824125499998</c:v>
                </c:pt>
                <c:pt idx="4">
                  <c:v>2.65894411862</c:v>
                </c:pt>
                <c:pt idx="5">
                  <c:v>2.9047217496800002</c:v>
                </c:pt>
                <c:pt idx="6">
                  <c:v>2.6435811759000001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6-47FC-B5C1-ECDEFC2140F0}"/>
            </c:ext>
          </c:extLst>
        </c:ser>
        <c:ser>
          <c:idx val="2"/>
          <c:order val="2"/>
          <c:tx>
            <c:strRef>
              <c:f>'49'!$I$12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</c:numCache>
            </c:numRef>
          </c:cat>
          <c:val>
            <c:numRef>
              <c:f>'49'!$J$12:$P$12</c:f>
              <c:numCache>
                <c:formatCode>#\ ##0.0</c:formatCode>
                <c:ptCount val="7"/>
                <c:pt idx="0">
                  <c:v>0.27</c:v>
                </c:pt>
                <c:pt idx="1">
                  <c:v>0.22</c:v>
                </c:pt>
                <c:pt idx="2">
                  <c:v>0.29134010853999998</c:v>
                </c:pt>
                <c:pt idx="3">
                  <c:v>0.23213424725999998</c:v>
                </c:pt>
                <c:pt idx="4">
                  <c:v>0.22208812566</c:v>
                </c:pt>
                <c:pt idx="5">
                  <c:v>0.19843348204000003</c:v>
                </c:pt>
                <c:pt idx="6">
                  <c:v>0.47745380246999997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3-4F04-A7CE-EEFD62597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83913028334926E-2"/>
          <c:y val="0.89670314152407349"/>
          <c:w val="0.60735053602650158"/>
          <c:h val="9.16974747474747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'50'!$H$9</c:f>
              <c:strCache>
                <c:ptCount val="1"/>
                <c:pt idx="0">
                  <c:v>Кредити,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'50'!$J$7:$X$7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'50'!$J$9:$X$9</c:f>
              <c:numCache>
                <c:formatCode>#\ ##0.0</c:formatCode>
                <c:ptCount val="15"/>
                <c:pt idx="0">
                  <c:v>4.08</c:v>
                </c:pt>
                <c:pt idx="1">
                  <c:v>3.33</c:v>
                </c:pt>
                <c:pt idx="2">
                  <c:v>4.58</c:v>
                </c:pt>
                <c:pt idx="3">
                  <c:v>4.58</c:v>
                </c:pt>
                <c:pt idx="4">
                  <c:v>4.25</c:v>
                </c:pt>
                <c:pt idx="5">
                  <c:v>4.4425934443099999</c:v>
                </c:pt>
                <c:pt idx="6">
                  <c:v>4.42921664118</c:v>
                </c:pt>
                <c:pt idx="7">
                  <c:v>2.969935674549999</c:v>
                </c:pt>
                <c:pt idx="8">
                  <c:v>2.69122478878</c:v>
                </c:pt>
                <c:pt idx="9">
                  <c:v>1.90355931125</c:v>
                </c:pt>
                <c:pt idx="10">
                  <c:v>2.9120624657400001</c:v>
                </c:pt>
                <c:pt idx="11">
                  <c:v>2.7329473284099999</c:v>
                </c:pt>
                <c:pt idx="12">
                  <c:v>3.1735048317699999</c:v>
                </c:pt>
                <c:pt idx="13">
                  <c:v>3.4868118516799997</c:v>
                </c:pt>
                <c:pt idx="14">
                  <c:v>3.5715336623200011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'50'!$H$8</c:f>
              <c:strCache>
                <c:ptCount val="1"/>
                <c:pt idx="0">
                  <c:v>Коефіцієнт покриття заставою, %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'50'!$J$7:$X$7</c:f>
              <c:strCache>
                <c:ptCount val="15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  <c:pt idx="14">
                  <c:v>ІІІ.23</c:v>
                </c:pt>
              </c:strCache>
            </c:strRef>
          </c:cat>
          <c:val>
            <c:numRef>
              <c:f>'50'!$J$8:$X$8</c:f>
              <c:numCache>
                <c:formatCode>0%</c:formatCode>
                <c:ptCount val="15"/>
                <c:pt idx="0">
                  <c:v>1.1416999999999999</c:v>
                </c:pt>
                <c:pt idx="1">
                  <c:v>1.1349</c:v>
                </c:pt>
                <c:pt idx="2">
                  <c:v>1.1457999999999999</c:v>
                </c:pt>
                <c:pt idx="3">
                  <c:v>1.1495</c:v>
                </c:pt>
                <c:pt idx="4">
                  <c:v>1.143</c:v>
                </c:pt>
                <c:pt idx="5">
                  <c:v>1.3329677480762023</c:v>
                </c:pt>
                <c:pt idx="6">
                  <c:v>1.0412084717132675</c:v>
                </c:pt>
                <c:pt idx="7">
                  <c:v>1.0166728899498827</c:v>
                </c:pt>
                <c:pt idx="8">
                  <c:v>1.1462243929494993</c:v>
                </c:pt>
                <c:pt idx="9">
                  <c:v>1.1478432271412629</c:v>
                </c:pt>
                <c:pt idx="10">
                  <c:v>1.107667791731358</c:v>
                </c:pt>
                <c:pt idx="11">
                  <c:v>1.1071441939133015</c:v>
                </c:pt>
                <c:pt idx="12">
                  <c:v>1.0762769220285038</c:v>
                </c:pt>
                <c:pt idx="13">
                  <c:v>1.1112396062991232</c:v>
                </c:pt>
                <c:pt idx="14">
                  <c:v>1.1146731529681166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LblSkip val="2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026525895577258"/>
          <c:w val="1"/>
          <c:h val="0.1054160004871840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'50'!$I$9</c:f>
              <c:strCache>
                <c:ptCount val="1"/>
                <c:pt idx="0">
                  <c:v>Loans,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'50'!$J$6:$X$6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'50'!$J$9:$X$9</c:f>
              <c:numCache>
                <c:formatCode>#\ ##0.0</c:formatCode>
                <c:ptCount val="15"/>
                <c:pt idx="0">
                  <c:v>4.08</c:v>
                </c:pt>
                <c:pt idx="1">
                  <c:v>3.33</c:v>
                </c:pt>
                <c:pt idx="2">
                  <c:v>4.58</c:v>
                </c:pt>
                <c:pt idx="3">
                  <c:v>4.58</c:v>
                </c:pt>
                <c:pt idx="4">
                  <c:v>4.25</c:v>
                </c:pt>
                <c:pt idx="5">
                  <c:v>4.4425934443099999</c:v>
                </c:pt>
                <c:pt idx="6">
                  <c:v>4.42921664118</c:v>
                </c:pt>
                <c:pt idx="7">
                  <c:v>2.969935674549999</c:v>
                </c:pt>
                <c:pt idx="8">
                  <c:v>2.69122478878</c:v>
                </c:pt>
                <c:pt idx="9">
                  <c:v>1.90355931125</c:v>
                </c:pt>
                <c:pt idx="10">
                  <c:v>2.9120624657400001</c:v>
                </c:pt>
                <c:pt idx="11">
                  <c:v>2.7329473284099999</c:v>
                </c:pt>
                <c:pt idx="12">
                  <c:v>3.1735048317699999</c:v>
                </c:pt>
                <c:pt idx="13">
                  <c:v>3.4868118516799997</c:v>
                </c:pt>
                <c:pt idx="14">
                  <c:v>3.5715336623200011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'50'!$I$8</c:f>
              <c:strCache>
                <c:ptCount val="1"/>
                <c:pt idx="0">
                  <c:v>Сollateral coverage ratio, %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'50'!$J$6:$X$6</c:f>
              <c:strCache>
                <c:ptCount val="15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  <c:pt idx="14">
                  <c:v>Q3.23</c:v>
                </c:pt>
              </c:strCache>
            </c:strRef>
          </c:cat>
          <c:val>
            <c:numRef>
              <c:f>'50'!$J$8:$X$8</c:f>
              <c:numCache>
                <c:formatCode>0%</c:formatCode>
                <c:ptCount val="15"/>
                <c:pt idx="0">
                  <c:v>1.1416999999999999</c:v>
                </c:pt>
                <c:pt idx="1">
                  <c:v>1.1349</c:v>
                </c:pt>
                <c:pt idx="2">
                  <c:v>1.1457999999999999</c:v>
                </c:pt>
                <c:pt idx="3">
                  <c:v>1.1495</c:v>
                </c:pt>
                <c:pt idx="4">
                  <c:v>1.143</c:v>
                </c:pt>
                <c:pt idx="5">
                  <c:v>1.3329677480762023</c:v>
                </c:pt>
                <c:pt idx="6">
                  <c:v>1.0412084717132675</c:v>
                </c:pt>
                <c:pt idx="7">
                  <c:v>1.0166728899498827</c:v>
                </c:pt>
                <c:pt idx="8">
                  <c:v>1.1462243929494993</c:v>
                </c:pt>
                <c:pt idx="9">
                  <c:v>1.1478432271412629</c:v>
                </c:pt>
                <c:pt idx="10">
                  <c:v>1.107667791731358</c:v>
                </c:pt>
                <c:pt idx="11">
                  <c:v>1.1071441939133015</c:v>
                </c:pt>
                <c:pt idx="12">
                  <c:v>1.0762769220285038</c:v>
                </c:pt>
                <c:pt idx="13">
                  <c:v>1.1112396062991232</c:v>
                </c:pt>
                <c:pt idx="14">
                  <c:v>1.1146731529681166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669030360331979"/>
          <c:w val="1"/>
          <c:h val="0.12330969639668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152401</xdr:rowOff>
    </xdr:from>
    <xdr:to>
      <xdr:col>5</xdr:col>
      <xdr:colOff>419843</xdr:colOff>
      <xdr:row>17</xdr:row>
      <xdr:rowOff>144901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18</xdr:row>
      <xdr:rowOff>83820</xdr:rowOff>
    </xdr:from>
    <xdr:to>
      <xdr:col>5</xdr:col>
      <xdr:colOff>402698</xdr:colOff>
      <xdr:row>29</xdr:row>
      <xdr:rowOff>76320</xdr:rowOff>
    </xdr:to>
    <xdr:graphicFrame macro="">
      <xdr:nvGraphicFramePr>
        <xdr:cNvPr id="7" name="Діагра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0.73663</cdr:x>
      <cdr:y>0.04567</cdr:y>
    </cdr:from>
    <cdr:to>
      <cdr:x>0.73663</cdr:x>
      <cdr:y>0.61882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2523335" y="109446"/>
          <a:ext cx="0" cy="137352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0.29028</cdr:x>
      <cdr:y>0.04991</cdr:y>
    </cdr:from>
    <cdr:to>
      <cdr:x>0.29028</cdr:x>
      <cdr:y>0.62306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94369" y="119611"/>
          <a:ext cx="0" cy="13735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0.51463</cdr:x>
      <cdr:y>0.04734</cdr:y>
    </cdr:from>
    <cdr:to>
      <cdr:x>0.51463</cdr:x>
      <cdr:y>0.62049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762883" y="113452"/>
          <a:ext cx="0" cy="13735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0.73663</cdr:x>
      <cdr:y>0.04567</cdr:y>
    </cdr:from>
    <cdr:to>
      <cdr:x>0.73663</cdr:x>
      <cdr:y>0.61882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2523335" y="109446"/>
          <a:ext cx="0" cy="137352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0.29028</cdr:x>
      <cdr:y>0.04991</cdr:y>
    </cdr:from>
    <cdr:to>
      <cdr:x>0.29028</cdr:x>
      <cdr:y>0.62306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94369" y="119611"/>
          <a:ext cx="0" cy="13735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0.51463</cdr:x>
      <cdr:y>0.04734</cdr:y>
    </cdr:from>
    <cdr:to>
      <cdr:x>0.51463</cdr:x>
      <cdr:y>0.62049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762883" y="113452"/>
          <a:ext cx="0" cy="13735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318904</xdr:colOff>
      <xdr:row>21</xdr:row>
      <xdr:rowOff>106005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22</xdr:row>
      <xdr:rowOff>95250</xdr:rowOff>
    </xdr:from>
    <xdr:to>
      <xdr:col>6</xdr:col>
      <xdr:colOff>331604</xdr:colOff>
      <xdr:row>36</xdr:row>
      <xdr:rowOff>36155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363BA8EB-221E-1A4C-91D3-D19402163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0.27499</cdr:x>
      <cdr:y>0.04426</cdr:y>
    </cdr:from>
    <cdr:to>
      <cdr:x>0.27545</cdr:x>
      <cdr:y>0.70308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44087" y="100010"/>
          <a:ext cx="1579" cy="148859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0.49965</cdr:x>
      <cdr:y>0.05318</cdr:y>
    </cdr:from>
    <cdr:to>
      <cdr:x>0.49965</cdr:x>
      <cdr:y>0.7055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715381" y="120165"/>
          <a:ext cx="0" cy="147390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0.72692</cdr:x>
      <cdr:y>0.0496</cdr:y>
    </cdr:from>
    <cdr:to>
      <cdr:x>0.72692</cdr:x>
      <cdr:y>0.70192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2495635" y="112065"/>
          <a:ext cx="0" cy="147390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0.27198</cdr:x>
      <cdr:y>0.0388</cdr:y>
    </cdr:from>
    <cdr:to>
      <cdr:x>0.27244</cdr:x>
      <cdr:y>0.69762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33752" y="87687"/>
          <a:ext cx="1579" cy="148895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0.49965</cdr:x>
      <cdr:y>0.05025</cdr:y>
    </cdr:from>
    <cdr:to>
      <cdr:x>0.49965</cdr:x>
      <cdr:y>0.70257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715381" y="113567"/>
          <a:ext cx="0" cy="147426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0.72692</cdr:x>
      <cdr:y>0.0496</cdr:y>
    </cdr:from>
    <cdr:to>
      <cdr:x>0.72692</cdr:x>
      <cdr:y>0.70192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2495635" y="112094"/>
          <a:ext cx="0" cy="147426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261571</xdr:colOff>
      <xdr:row>6</xdr:row>
      <xdr:rowOff>148613</xdr:rowOff>
    </xdr:from>
    <xdr:to>
      <xdr:col>6</xdr:col>
      <xdr:colOff>78691</xdr:colOff>
      <xdr:row>19</xdr:row>
      <xdr:rowOff>19073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268014</xdr:colOff>
      <xdr:row>19</xdr:row>
      <xdr:rowOff>0</xdr:rowOff>
    </xdr:from>
    <xdr:to>
      <xdr:col>6</xdr:col>
      <xdr:colOff>85134</xdr:colOff>
      <xdr:row>31</xdr:row>
      <xdr:rowOff>59647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6</xdr:row>
      <xdr:rowOff>101600</xdr:rowOff>
    </xdr:from>
    <xdr:to>
      <xdr:col>5</xdr:col>
      <xdr:colOff>593583</xdr:colOff>
      <xdr:row>19</xdr:row>
      <xdr:rowOff>137243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477377</xdr:colOff>
      <xdr:row>19</xdr:row>
      <xdr:rowOff>180141</xdr:rowOff>
    </xdr:from>
    <xdr:to>
      <xdr:col>5</xdr:col>
      <xdr:colOff>575660</xdr:colOff>
      <xdr:row>33</xdr:row>
      <xdr:rowOff>26635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865A12F6-2070-7C4B-8AAE-8474D2220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398462</xdr:colOff>
      <xdr:row>5</xdr:row>
      <xdr:rowOff>61912</xdr:rowOff>
    </xdr:from>
    <xdr:to>
      <xdr:col>5</xdr:col>
      <xdr:colOff>185102</xdr:colOff>
      <xdr:row>17</xdr:row>
      <xdr:rowOff>46672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17</xdr:row>
      <xdr:rowOff>88900</xdr:rowOff>
    </xdr:from>
    <xdr:to>
      <xdr:col>5</xdr:col>
      <xdr:colOff>186690</xdr:colOff>
      <xdr:row>29</xdr:row>
      <xdr:rowOff>73660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240430</xdr:colOff>
      <xdr:row>6</xdr:row>
      <xdr:rowOff>158339</xdr:rowOff>
    </xdr:from>
    <xdr:to>
      <xdr:col>5</xdr:col>
      <xdr:colOff>27070</xdr:colOff>
      <xdr:row>19</xdr:row>
      <xdr:rowOff>28799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19</xdr:row>
      <xdr:rowOff>19050</xdr:rowOff>
    </xdr:from>
    <xdr:to>
      <xdr:col>5</xdr:col>
      <xdr:colOff>27940</xdr:colOff>
      <xdr:row>31</xdr:row>
      <xdr:rowOff>73660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352340</xdr:colOff>
      <xdr:row>6</xdr:row>
      <xdr:rowOff>107723</xdr:rowOff>
    </xdr:from>
    <xdr:to>
      <xdr:col>4</xdr:col>
      <xdr:colOff>284617</xdr:colOff>
      <xdr:row>18</xdr:row>
      <xdr:rowOff>134937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311426</xdr:colOff>
      <xdr:row>18</xdr:row>
      <xdr:rowOff>178904</xdr:rowOff>
    </xdr:from>
    <xdr:to>
      <xdr:col>4</xdr:col>
      <xdr:colOff>243703</xdr:colOff>
      <xdr:row>31</xdr:row>
      <xdr:rowOff>20588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146105</xdr:rowOff>
    </xdr:from>
    <xdr:to>
      <xdr:col>6</xdr:col>
      <xdr:colOff>69849</xdr:colOff>
      <xdr:row>20</xdr:row>
      <xdr:rowOff>112238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6</xdr:col>
      <xdr:colOff>12700</xdr:colOff>
      <xdr:row>31</xdr:row>
      <xdr:rowOff>150283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254157</xdr:colOff>
      <xdr:row>7</xdr:row>
      <xdr:rowOff>118798</xdr:rowOff>
    </xdr:from>
    <xdr:to>
      <xdr:col>5</xdr:col>
      <xdr:colOff>201149</xdr:colOff>
      <xdr:row>20</xdr:row>
      <xdr:rowOff>122305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275166</xdr:colOff>
      <xdr:row>21</xdr:row>
      <xdr:rowOff>105833</xdr:rowOff>
    </xdr:from>
    <xdr:to>
      <xdr:col>5</xdr:col>
      <xdr:colOff>222158</xdr:colOff>
      <xdr:row>34</xdr:row>
      <xdr:rowOff>109340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FF58E411-922A-EE4B-BD73-C08179CBA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234950</xdr:colOff>
      <xdr:row>8</xdr:row>
      <xdr:rowOff>107950</xdr:rowOff>
    </xdr:from>
    <xdr:to>
      <xdr:col>5</xdr:col>
      <xdr:colOff>113030</xdr:colOff>
      <xdr:row>21</xdr:row>
      <xdr:rowOff>25987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275167</xdr:colOff>
      <xdr:row>22</xdr:row>
      <xdr:rowOff>21167</xdr:rowOff>
    </xdr:from>
    <xdr:to>
      <xdr:col>5</xdr:col>
      <xdr:colOff>153247</xdr:colOff>
      <xdr:row>34</xdr:row>
      <xdr:rowOff>129704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958F8F93-E8A9-A342-ACF9-860CB0594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625725</xdr:colOff>
      <xdr:row>4</xdr:row>
      <xdr:rowOff>57979</xdr:rowOff>
    </xdr:from>
    <xdr:to>
      <xdr:col>4</xdr:col>
      <xdr:colOff>1098165</xdr:colOff>
      <xdr:row>17</xdr:row>
      <xdr:rowOff>18222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634511</xdr:colOff>
      <xdr:row>16</xdr:row>
      <xdr:rowOff>167631</xdr:rowOff>
    </xdr:from>
    <xdr:to>
      <xdr:col>4</xdr:col>
      <xdr:colOff>1106951</xdr:colOff>
      <xdr:row>29</xdr:row>
      <xdr:rowOff>101053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65E52524-544C-484C-A081-D7C4745D7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0.31896</cdr:x>
      <cdr:y>0.04432</cdr:y>
    </cdr:from>
    <cdr:to>
      <cdr:x>0.31918</cdr:x>
      <cdr:y>0.65767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6CA1E248-FA13-42BC-B60A-8F3441D20AA4}"/>
            </a:ext>
          </a:extLst>
        </cdr:cNvPr>
        <cdr:cNvCxnSpPr/>
      </cdr:nvCxnSpPr>
      <cdr:spPr>
        <a:xfrm xmlns:a="http://schemas.openxmlformats.org/drawingml/2006/main" flipH="1" flipV="1">
          <a:off x="1095839" y="104119"/>
          <a:ext cx="756" cy="14409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0.54409</cdr:x>
      <cdr:y>0.03912</cdr:y>
    </cdr:from>
    <cdr:to>
      <cdr:x>0.54409</cdr:x>
      <cdr:y>0.66382</cdr:y>
    </cdr:to>
    <cdr:cxnSp macro="">
      <cdr:nvCxnSpPr>
        <cdr:cNvPr id="5" name="Пряма сполучна лінія 4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1869340" y="91903"/>
          <a:ext cx="0" cy="146758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0.76769</cdr:x>
      <cdr:y>0.03258</cdr:y>
    </cdr:from>
    <cdr:to>
      <cdr:x>0.76769</cdr:x>
      <cdr:y>0.65728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2637568" y="76537"/>
          <a:ext cx="0" cy="146758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0.31896</cdr:x>
      <cdr:y>0.04432</cdr:y>
    </cdr:from>
    <cdr:to>
      <cdr:x>0.31918</cdr:x>
      <cdr:y>0.65767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6CA1E248-FA13-42BC-B60A-8F3441D20AA4}"/>
            </a:ext>
          </a:extLst>
        </cdr:cNvPr>
        <cdr:cNvCxnSpPr/>
      </cdr:nvCxnSpPr>
      <cdr:spPr>
        <a:xfrm xmlns:a="http://schemas.openxmlformats.org/drawingml/2006/main" flipH="1" flipV="1">
          <a:off x="1095839" y="104119"/>
          <a:ext cx="756" cy="14409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0.54409</cdr:x>
      <cdr:y>0.03912</cdr:y>
    </cdr:from>
    <cdr:to>
      <cdr:x>0.54409</cdr:x>
      <cdr:y>0.66382</cdr:y>
    </cdr:to>
    <cdr:cxnSp macro="">
      <cdr:nvCxnSpPr>
        <cdr:cNvPr id="5" name="Пряма сполучна лінія 4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1869340" y="91903"/>
          <a:ext cx="0" cy="146758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0.76769</cdr:x>
      <cdr:y>0.03258</cdr:y>
    </cdr:from>
    <cdr:to>
      <cdr:x>0.76769</cdr:x>
      <cdr:y>0.65728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2637568" y="76537"/>
          <a:ext cx="0" cy="146758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7</xdr:row>
      <xdr:rowOff>133351</xdr:rowOff>
    </xdr:from>
    <xdr:to>
      <xdr:col>6</xdr:col>
      <xdr:colOff>256540</xdr:colOff>
      <xdr:row>18</xdr:row>
      <xdr:rowOff>68580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243417</xdr:colOff>
      <xdr:row>19</xdr:row>
      <xdr:rowOff>148166</xdr:rowOff>
    </xdr:from>
    <xdr:to>
      <xdr:col>6</xdr:col>
      <xdr:colOff>256117</xdr:colOff>
      <xdr:row>30</xdr:row>
      <xdr:rowOff>83395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10752EB7-2FBD-2A4D-93C3-BCA0DA58F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557632</xdr:colOff>
      <xdr:row>6</xdr:row>
      <xdr:rowOff>24986</xdr:rowOff>
    </xdr:from>
    <xdr:to>
      <xdr:col>2</xdr:col>
      <xdr:colOff>288392</xdr:colOff>
      <xdr:row>23</xdr:row>
      <xdr:rowOff>58531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589642</xdr:colOff>
      <xdr:row>25</xdr:row>
      <xdr:rowOff>22678</xdr:rowOff>
    </xdr:from>
    <xdr:to>
      <xdr:col>2</xdr:col>
      <xdr:colOff>320402</xdr:colOff>
      <xdr:row>41</xdr:row>
      <xdr:rowOff>101580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AF50D6FE-BD94-0E47-A5A2-291DA3040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0.29856</cdr:x>
      <cdr:y>0.04243</cdr:y>
    </cdr:from>
    <cdr:to>
      <cdr:x>0.29856</cdr:x>
      <cdr:y>0.66563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1027797" y="100212"/>
          <a:ext cx="0" cy="14719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0.51403</cdr:x>
      <cdr:y>0.04645</cdr:y>
    </cdr:from>
    <cdr:to>
      <cdr:x>0.51403</cdr:x>
      <cdr:y>0.66965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V="1">
          <a:off x="1769550" y="109707"/>
          <a:ext cx="0" cy="14719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0.72587</cdr:x>
      <cdr:y>0.04274</cdr:y>
    </cdr:from>
    <cdr:to>
      <cdr:x>0.72587</cdr:x>
      <cdr:y>0.66631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2498795" y="100946"/>
          <a:ext cx="0" cy="147279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0.29856</cdr:x>
      <cdr:y>0.04243</cdr:y>
    </cdr:from>
    <cdr:to>
      <cdr:x>0.29856</cdr:x>
      <cdr:y>0.66563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1027797" y="100212"/>
          <a:ext cx="0" cy="14719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0.51403</cdr:x>
      <cdr:y>0.04645</cdr:y>
    </cdr:from>
    <cdr:to>
      <cdr:x>0.51403</cdr:x>
      <cdr:y>0.66965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V="1">
          <a:off x="1769550" y="109707"/>
          <a:ext cx="0" cy="14719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0.72587</cdr:x>
      <cdr:y>0.04274</cdr:y>
    </cdr:from>
    <cdr:to>
      <cdr:x>0.72587</cdr:x>
      <cdr:y>0.66631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2498795" y="100946"/>
          <a:ext cx="0" cy="147279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779205</xdr:colOff>
      <xdr:row>5</xdr:row>
      <xdr:rowOff>155962</xdr:rowOff>
    </xdr:from>
    <xdr:to>
      <xdr:col>3</xdr:col>
      <xdr:colOff>72074</xdr:colOff>
      <xdr:row>24</xdr:row>
      <xdr:rowOff>36855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778933</xdr:colOff>
      <xdr:row>24</xdr:row>
      <xdr:rowOff>42333</xdr:rowOff>
    </xdr:from>
    <xdr:to>
      <xdr:col>3</xdr:col>
      <xdr:colOff>71802</xdr:colOff>
      <xdr:row>42</xdr:row>
      <xdr:rowOff>126426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187C7CFA-0F95-A14D-B749-CD54949D0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262348</xdr:colOff>
      <xdr:row>7</xdr:row>
      <xdr:rowOff>106517</xdr:rowOff>
    </xdr:from>
    <xdr:to>
      <xdr:col>5</xdr:col>
      <xdr:colOff>115598</xdr:colOff>
      <xdr:row>23</xdr:row>
      <xdr:rowOff>54517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24</xdr:row>
      <xdr:rowOff>12700</xdr:rowOff>
    </xdr:from>
    <xdr:to>
      <xdr:col>5</xdr:col>
      <xdr:colOff>94550</xdr:colOff>
      <xdr:row>39</xdr:row>
      <xdr:rowOff>87700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0.29915</cdr:x>
      <cdr:y>0.05639</cdr:y>
    </cdr:from>
    <cdr:to>
      <cdr:x>0.29915</cdr:x>
      <cdr:y>0.77249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242279" y="150824"/>
          <a:ext cx="0" cy="191549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0.52599</cdr:x>
      <cdr:y>0.04629</cdr:y>
    </cdr:from>
    <cdr:to>
      <cdr:x>0.52599</cdr:x>
      <cdr:y>0.76864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2184288" y="123833"/>
          <a:ext cx="0" cy="193220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0.75098</cdr:x>
      <cdr:y>0.04776</cdr:y>
    </cdr:from>
    <cdr:to>
      <cdr:x>0.75098</cdr:x>
      <cdr:y>0.77502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3118610" y="127753"/>
          <a:ext cx="0" cy="1945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0.29915</cdr:x>
      <cdr:y>0.05639</cdr:y>
    </cdr:from>
    <cdr:to>
      <cdr:x>0.29915</cdr:x>
      <cdr:y>0.77249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242279" y="150824"/>
          <a:ext cx="0" cy="191549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0.52599</cdr:x>
      <cdr:y>0.04629</cdr:y>
    </cdr:from>
    <cdr:to>
      <cdr:x>0.52599</cdr:x>
      <cdr:y>0.76864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2184288" y="123833"/>
          <a:ext cx="0" cy="193220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0.75098</cdr:x>
      <cdr:y>0.04776</cdr:y>
    </cdr:from>
    <cdr:to>
      <cdr:x>0.75098</cdr:x>
      <cdr:y>0.77502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3118610" y="127753"/>
          <a:ext cx="0" cy="1945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8</xdr:row>
      <xdr:rowOff>47626</xdr:rowOff>
    </xdr:from>
    <xdr:to>
      <xdr:col>2</xdr:col>
      <xdr:colOff>152400</xdr:colOff>
      <xdr:row>22</xdr:row>
      <xdr:rowOff>95250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22</xdr:row>
      <xdr:rowOff>120650</xdr:rowOff>
    </xdr:from>
    <xdr:to>
      <xdr:col>2</xdr:col>
      <xdr:colOff>196850</xdr:colOff>
      <xdr:row>37</xdr:row>
      <xdr:rowOff>98424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0.55625</cdr:x>
      <cdr:y>0.05738</cdr:y>
    </cdr:from>
    <cdr:to>
      <cdr:x>0.55625</cdr:x>
      <cdr:y>0.68913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2A9C92AC-837D-D266-DEF1-EB8180C0B7C9}"/>
            </a:ext>
          </a:extLst>
        </cdr:cNvPr>
        <cdr:cNvCxnSpPr/>
      </cdr:nvCxnSpPr>
      <cdr:spPr>
        <a:xfrm xmlns:a="http://schemas.openxmlformats.org/drawingml/2006/main">
          <a:off x="1695450" y="108039"/>
          <a:ext cx="0" cy="1189442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505050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0.55625</cdr:x>
      <cdr:y>0.05064</cdr:y>
    </cdr:from>
    <cdr:to>
      <cdr:x>0.55625</cdr:x>
      <cdr:y>0.68239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A797FC5B-2C94-5710-60B7-3BAA13B3D991}"/>
            </a:ext>
          </a:extLst>
        </cdr:cNvPr>
        <cdr:cNvCxnSpPr/>
      </cdr:nvCxnSpPr>
      <cdr:spPr>
        <a:xfrm xmlns:a="http://schemas.openxmlformats.org/drawingml/2006/main">
          <a:off x="1695450" y="95339"/>
          <a:ext cx="0" cy="1189442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505050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5</xdr:row>
      <xdr:rowOff>86361</xdr:rowOff>
    </xdr:from>
    <xdr:to>
      <xdr:col>5</xdr:col>
      <xdr:colOff>628650</xdr:colOff>
      <xdr:row>16</xdr:row>
      <xdr:rowOff>143510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17</xdr:row>
      <xdr:rowOff>25400</xdr:rowOff>
    </xdr:from>
    <xdr:to>
      <xdr:col>5</xdr:col>
      <xdr:colOff>603250</xdr:colOff>
      <xdr:row>28</xdr:row>
      <xdr:rowOff>82549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33131</xdr:colOff>
      <xdr:row>6</xdr:row>
      <xdr:rowOff>1</xdr:rowOff>
    </xdr:from>
    <xdr:to>
      <xdr:col>6</xdr:col>
      <xdr:colOff>83931</xdr:colOff>
      <xdr:row>20</xdr:row>
      <xdr:rowOff>59760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21166</xdr:colOff>
      <xdr:row>21</xdr:row>
      <xdr:rowOff>84666</xdr:rowOff>
    </xdr:from>
    <xdr:to>
      <xdr:col>6</xdr:col>
      <xdr:colOff>71966</xdr:colOff>
      <xdr:row>36</xdr:row>
      <xdr:rowOff>59758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75D86AE8-7444-D345-A1B1-BFAF9A0A5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0.29798</cdr:x>
      <cdr:y>0.04416</cdr:y>
    </cdr:from>
    <cdr:to>
      <cdr:x>0.29798</cdr:x>
      <cdr:y>0.78961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003395" y="90150"/>
          <a:ext cx="0" cy="152191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0.51793</cdr:x>
      <cdr:y>0.03982</cdr:y>
    </cdr:from>
    <cdr:to>
      <cdr:x>0.51793</cdr:x>
      <cdr:y>0.78527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744060" y="81301"/>
          <a:ext cx="0" cy="152191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0.73917</cdr:x>
      <cdr:y>0.04169</cdr:y>
    </cdr:from>
    <cdr:to>
      <cdr:x>0.73917</cdr:x>
      <cdr:y>0.78715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2489045" y="85119"/>
          <a:ext cx="0" cy="152193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0.29798</cdr:x>
      <cdr:y>0.03624</cdr:y>
    </cdr:from>
    <cdr:to>
      <cdr:x>0.29798</cdr:x>
      <cdr:y>0.78169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003395" y="73851"/>
          <a:ext cx="0" cy="15191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0.51793</cdr:x>
      <cdr:y>0.03983</cdr:y>
    </cdr:from>
    <cdr:to>
      <cdr:x>0.51793</cdr:x>
      <cdr:y>0.78528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744061" y="81166"/>
          <a:ext cx="0" cy="15191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0.73677</cdr:x>
      <cdr:y>0.03773</cdr:y>
    </cdr:from>
    <cdr:to>
      <cdr:x>0.73677</cdr:x>
      <cdr:y>0.78319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2480955" y="76887"/>
          <a:ext cx="0" cy="15191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636102</xdr:colOff>
      <xdr:row>5</xdr:row>
      <xdr:rowOff>149086</xdr:rowOff>
    </xdr:from>
    <xdr:to>
      <xdr:col>2</xdr:col>
      <xdr:colOff>542352</xdr:colOff>
      <xdr:row>22</xdr:row>
      <xdr:rowOff>61186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662607</xdr:colOff>
      <xdr:row>23</xdr:row>
      <xdr:rowOff>6626</xdr:rowOff>
    </xdr:from>
    <xdr:to>
      <xdr:col>2</xdr:col>
      <xdr:colOff>568857</xdr:colOff>
      <xdr:row>40</xdr:row>
      <xdr:rowOff>7626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569843</xdr:colOff>
      <xdr:row>7</xdr:row>
      <xdr:rowOff>49696</xdr:rowOff>
    </xdr:from>
    <xdr:to>
      <xdr:col>6</xdr:col>
      <xdr:colOff>107122</xdr:colOff>
      <xdr:row>22</xdr:row>
      <xdr:rowOff>124202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543339</xdr:colOff>
      <xdr:row>23</xdr:row>
      <xdr:rowOff>13253</xdr:rowOff>
    </xdr:from>
    <xdr:to>
      <xdr:col>6</xdr:col>
      <xdr:colOff>80618</xdr:colOff>
      <xdr:row>38</xdr:row>
      <xdr:rowOff>120889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7</xdr:row>
      <xdr:rowOff>12701</xdr:rowOff>
    </xdr:from>
    <xdr:to>
      <xdr:col>4</xdr:col>
      <xdr:colOff>482902</xdr:colOff>
      <xdr:row>18</xdr:row>
      <xdr:rowOff>171451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222250</xdr:colOff>
      <xdr:row>18</xdr:row>
      <xdr:rowOff>133350</xdr:rowOff>
    </xdr:from>
    <xdr:to>
      <xdr:col>4</xdr:col>
      <xdr:colOff>463852</xdr:colOff>
      <xdr:row>30</xdr:row>
      <xdr:rowOff>107950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214067</xdr:colOff>
      <xdr:row>6</xdr:row>
      <xdr:rowOff>164978</xdr:rowOff>
    </xdr:from>
    <xdr:to>
      <xdr:col>5</xdr:col>
      <xdr:colOff>75867</xdr:colOff>
      <xdr:row>18</xdr:row>
      <xdr:rowOff>41128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18</xdr:row>
      <xdr:rowOff>127000</xdr:rowOff>
    </xdr:from>
    <xdr:to>
      <xdr:col>4</xdr:col>
      <xdr:colOff>700000</xdr:colOff>
      <xdr:row>31</xdr:row>
      <xdr:rowOff>87950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235857</xdr:colOff>
      <xdr:row>6</xdr:row>
      <xdr:rowOff>127000</xdr:rowOff>
    </xdr:from>
    <xdr:to>
      <xdr:col>5</xdr:col>
      <xdr:colOff>322902</xdr:colOff>
      <xdr:row>17</xdr:row>
      <xdr:rowOff>148299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215405</xdr:colOff>
      <xdr:row>18</xdr:row>
      <xdr:rowOff>109024</xdr:rowOff>
    </xdr:from>
    <xdr:to>
      <xdr:col>5</xdr:col>
      <xdr:colOff>236476</xdr:colOff>
      <xdr:row>32</xdr:row>
      <xdr:rowOff>103426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254957</xdr:colOff>
      <xdr:row>6</xdr:row>
      <xdr:rowOff>164191</xdr:rowOff>
    </xdr:from>
    <xdr:to>
      <xdr:col>5</xdr:col>
      <xdr:colOff>234300</xdr:colOff>
      <xdr:row>21</xdr:row>
      <xdr:rowOff>127091</xdr:rowOff>
    </xdr:to>
    <xdr:graphicFrame macro="">
      <xdr:nvGraphicFramePr>
        <xdr:cNvPr id="2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289718</xdr:colOff>
      <xdr:row>23</xdr:row>
      <xdr:rowOff>43656</xdr:rowOff>
    </xdr:from>
    <xdr:to>
      <xdr:col>5</xdr:col>
      <xdr:colOff>269061</xdr:colOff>
      <xdr:row>40</xdr:row>
      <xdr:rowOff>30369</xdr:rowOff>
    </xdr:to>
    <xdr:graphicFrame macro="">
      <xdr:nvGraphicFramePr>
        <xdr:cNvPr id="3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7</xdr:row>
      <xdr:rowOff>81642</xdr:rowOff>
    </xdr:from>
    <xdr:to>
      <xdr:col>5</xdr:col>
      <xdr:colOff>438151</xdr:colOff>
      <xdr:row>21</xdr:row>
      <xdr:rowOff>105832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361462</xdr:colOff>
      <xdr:row>23</xdr:row>
      <xdr:rowOff>78153</xdr:rowOff>
    </xdr:from>
    <xdr:to>
      <xdr:col>5</xdr:col>
      <xdr:colOff>418612</xdr:colOff>
      <xdr:row>41</xdr:row>
      <xdr:rowOff>116997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0.57762</cdr:x>
      <cdr:y>0.04279</cdr:y>
    </cdr:from>
    <cdr:to>
      <cdr:x>0.57783</cdr:x>
      <cdr:y>0.56185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720242" y="98853"/>
          <a:ext cx="625" cy="11991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0.34495</cdr:x>
      <cdr:y>0.04401</cdr:y>
    </cdr:from>
    <cdr:to>
      <cdr:x>0.34516</cdr:x>
      <cdr:y>0.56308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51032" y="98183"/>
          <a:ext cx="640" cy="11579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0.79975</cdr:x>
      <cdr:y>0.04436</cdr:y>
    </cdr:from>
    <cdr:to>
      <cdr:x>0.79996</cdr:x>
      <cdr:y>0.56342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436788" y="98955"/>
          <a:ext cx="639" cy="11579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0.57391</cdr:x>
      <cdr:y>0.03804</cdr:y>
    </cdr:from>
    <cdr:to>
      <cdr:x>0.57412</cdr:x>
      <cdr:y>0.5571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748668" y="84821"/>
          <a:ext cx="640" cy="115729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0.35189</cdr:x>
      <cdr:y>0.04164</cdr:y>
    </cdr:from>
    <cdr:to>
      <cdr:x>0.3521</cdr:x>
      <cdr:y>0.56071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72198" y="92840"/>
          <a:ext cx="640" cy="115731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0.80149</cdr:x>
      <cdr:y>0.04673</cdr:y>
    </cdr:from>
    <cdr:to>
      <cdr:x>0.8017</cdr:x>
      <cdr:y>0.56579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442080" y="104189"/>
          <a:ext cx="639" cy="115729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7</xdr:row>
      <xdr:rowOff>127000</xdr:rowOff>
    </xdr:from>
    <xdr:to>
      <xdr:col>2</xdr:col>
      <xdr:colOff>871219</xdr:colOff>
      <xdr:row>7</xdr:row>
      <xdr:rowOff>174625</xdr:rowOff>
    </xdr:to>
    <xdr:sp macro="" textlink="">
      <xdr:nvSpPr>
        <xdr:cNvPr id="2" name="Блок-схема: перфострічка 1"/>
        <xdr:cNvSpPr/>
      </xdr:nvSpPr>
      <xdr:spPr>
        <a:xfrm>
          <a:off x="3126740" y="1087120"/>
          <a:ext cx="45719" cy="47625"/>
        </a:xfrm>
        <a:prstGeom prst="flowChartPunchedTap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0</xdr:col>
      <xdr:colOff>210036</xdr:colOff>
      <xdr:row>7</xdr:row>
      <xdr:rowOff>80432</xdr:rowOff>
    </xdr:from>
    <xdr:to>
      <xdr:col>3</xdr:col>
      <xdr:colOff>222737</xdr:colOff>
      <xdr:row>17</xdr:row>
      <xdr:rowOff>158750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180750</xdr:colOff>
      <xdr:row>18</xdr:row>
      <xdr:rowOff>78424</xdr:rowOff>
    </xdr:from>
    <xdr:to>
      <xdr:col>3</xdr:col>
      <xdr:colOff>239581</xdr:colOff>
      <xdr:row>30</xdr:row>
      <xdr:rowOff>17201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0.51838</cdr:x>
      <cdr:y>0.04639</cdr:y>
    </cdr:from>
    <cdr:to>
      <cdr:x>0.51838</cdr:x>
      <cdr:y>0.65588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604494" y="91100"/>
          <a:ext cx="0" cy="11969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0.73183</cdr:x>
      <cdr:y>0.05195</cdr:y>
    </cdr:from>
    <cdr:to>
      <cdr:x>0.73183</cdr:x>
      <cdr:y>0.66143</cdr:y>
    </cdr:to>
    <cdr:cxnSp macro="">
      <cdr:nvCxnSpPr>
        <cdr:cNvPr id="6" name="Прямая соединительная линия 1"/>
        <cdr:cNvCxnSpPr/>
      </cdr:nvCxnSpPr>
      <cdr:spPr>
        <a:xfrm xmlns:a="http://schemas.openxmlformats.org/drawingml/2006/main">
          <a:off x="2265157" y="102014"/>
          <a:ext cx="0" cy="11968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0.3107</cdr:x>
      <cdr:y>0.04739</cdr:y>
    </cdr:from>
    <cdr:to>
      <cdr:x>0.3107</cdr:x>
      <cdr:y>0.65688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961679" y="93054"/>
          <a:ext cx="0" cy="11969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600710</xdr:colOff>
      <xdr:row>21</xdr:row>
      <xdr:rowOff>36830</xdr:rowOff>
    </xdr:from>
    <xdr:to>
      <xdr:col>6</xdr:col>
      <xdr:colOff>3810</xdr:colOff>
      <xdr:row>35</xdr:row>
      <xdr:rowOff>146473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</xdr:colOff>
      <xdr:row>6</xdr:row>
      <xdr:rowOff>163830</xdr:rowOff>
    </xdr:from>
    <xdr:to>
      <xdr:col>6</xdr:col>
      <xdr:colOff>46990</xdr:colOff>
      <xdr:row>21</xdr:row>
      <xdr:rowOff>95673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0.30434</cdr:x>
      <cdr:y>0.0554</cdr:y>
    </cdr:from>
    <cdr:to>
      <cdr:x>0.30461</cdr:x>
      <cdr:y>0.65299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 flipH="1">
          <a:off x="1006493" y="120006"/>
          <a:ext cx="893" cy="12944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0.52046</cdr:x>
      <cdr:y>0.05708</cdr:y>
    </cdr:from>
    <cdr:to>
      <cdr:x>0.52046</cdr:x>
      <cdr:y>0.65467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721202" y="123634"/>
          <a:ext cx="0" cy="12944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0.73493</cdr:x>
      <cdr:y>0.06368</cdr:y>
    </cdr:from>
    <cdr:to>
      <cdr:x>0.73493</cdr:x>
      <cdr:y>0.66127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430487" y="137952"/>
          <a:ext cx="0" cy="1294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6</xdr:row>
      <xdr:rowOff>79374</xdr:rowOff>
    </xdr:from>
    <xdr:to>
      <xdr:col>4</xdr:col>
      <xdr:colOff>2116</xdr:colOff>
      <xdr:row>22</xdr:row>
      <xdr:rowOff>52916</xdr:rowOff>
    </xdr:to>
    <xdr:graphicFrame macro="">
      <xdr:nvGraphicFramePr>
        <xdr:cNvPr id="2" name="Діаграма 4">
          <a:extLst>
            <a:ext uri="{FF2B5EF4-FFF2-40B4-BE49-F238E27FC236}">
              <a16:creationId xmlns:a16="http://schemas.microsoft.com/office/drawing/2014/main" id="{73B9F0AE-5E4C-514A-AACA-17FE9C339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611187</xdr:colOff>
      <xdr:row>8</xdr:row>
      <xdr:rowOff>9525</xdr:rowOff>
    </xdr:from>
    <xdr:to>
      <xdr:col>6</xdr:col>
      <xdr:colOff>14287</xdr:colOff>
      <xdr:row>19</xdr:row>
      <xdr:rowOff>111125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20</xdr:row>
      <xdr:rowOff>15875</xdr:rowOff>
    </xdr:from>
    <xdr:to>
      <xdr:col>5</xdr:col>
      <xdr:colOff>554037</xdr:colOff>
      <xdr:row>31</xdr:row>
      <xdr:rowOff>117475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373063</xdr:colOff>
      <xdr:row>7</xdr:row>
      <xdr:rowOff>31750</xdr:rowOff>
    </xdr:from>
    <xdr:to>
      <xdr:col>5</xdr:col>
      <xdr:colOff>385763</xdr:colOff>
      <xdr:row>17</xdr:row>
      <xdr:rowOff>136737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18</xdr:row>
      <xdr:rowOff>79513</xdr:rowOff>
    </xdr:from>
    <xdr:to>
      <xdr:col>5</xdr:col>
      <xdr:colOff>469900</xdr:colOff>
      <xdr:row>28</xdr:row>
      <xdr:rowOff>184500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589280</xdr:colOff>
      <xdr:row>7</xdr:row>
      <xdr:rowOff>168911</xdr:rowOff>
    </xdr:from>
    <xdr:to>
      <xdr:col>5</xdr:col>
      <xdr:colOff>601980</xdr:colOff>
      <xdr:row>19</xdr:row>
      <xdr:rowOff>171451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546847</xdr:colOff>
      <xdr:row>20</xdr:row>
      <xdr:rowOff>143436</xdr:rowOff>
    </xdr:from>
    <xdr:to>
      <xdr:col>5</xdr:col>
      <xdr:colOff>559547</xdr:colOff>
      <xdr:row>32</xdr:row>
      <xdr:rowOff>145975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330798</xdr:colOff>
      <xdr:row>8</xdr:row>
      <xdr:rowOff>57599</xdr:rowOff>
    </xdr:from>
    <xdr:to>
      <xdr:col>5</xdr:col>
      <xdr:colOff>343498</xdr:colOff>
      <xdr:row>20</xdr:row>
      <xdr:rowOff>60139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410818</xdr:colOff>
      <xdr:row>20</xdr:row>
      <xdr:rowOff>66260</xdr:rowOff>
    </xdr:from>
    <xdr:to>
      <xdr:col>5</xdr:col>
      <xdr:colOff>423518</xdr:colOff>
      <xdr:row>32</xdr:row>
      <xdr:rowOff>68801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365125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18</xdr:row>
      <xdr:rowOff>114300</xdr:rowOff>
    </xdr:from>
    <xdr:to>
      <xdr:col>5</xdr:col>
      <xdr:colOff>346075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19</xdr:row>
      <xdr:rowOff>76200</xdr:rowOff>
    </xdr:from>
    <xdr:to>
      <xdr:col>6</xdr:col>
      <xdr:colOff>60325</xdr:colOff>
      <xdr:row>30</xdr:row>
      <xdr:rowOff>104700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6</xdr:col>
      <xdr:colOff>12700</xdr:colOff>
      <xdr:row>31</xdr:row>
      <xdr:rowOff>28500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7</xdr:row>
      <xdr:rowOff>19051</xdr:rowOff>
    </xdr:from>
    <xdr:to>
      <xdr:col>6</xdr:col>
      <xdr:colOff>111760</xdr:colOff>
      <xdr:row>18</xdr:row>
      <xdr:rowOff>69004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</xdr:row>
      <xdr:rowOff>68580</xdr:rowOff>
    </xdr:from>
    <xdr:to>
      <xdr:col>6</xdr:col>
      <xdr:colOff>73660</xdr:colOff>
      <xdr:row>30</xdr:row>
      <xdr:rowOff>118533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19</xdr:row>
      <xdr:rowOff>95250</xdr:rowOff>
    </xdr:from>
    <xdr:to>
      <xdr:col>5</xdr:col>
      <xdr:colOff>198120</xdr:colOff>
      <xdr:row>31</xdr:row>
      <xdr:rowOff>122464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310661</xdr:colOff>
      <xdr:row>6</xdr:row>
      <xdr:rowOff>123093</xdr:rowOff>
    </xdr:from>
    <xdr:to>
      <xdr:col>5</xdr:col>
      <xdr:colOff>281354</xdr:colOff>
      <xdr:row>18</xdr:row>
      <xdr:rowOff>150307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152400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19</xdr:row>
      <xdr:rowOff>123825</xdr:rowOff>
    </xdr:from>
    <xdr:to>
      <xdr:col>6</xdr:col>
      <xdr:colOff>114300</xdr:colOff>
      <xdr:row>30</xdr:row>
      <xdr:rowOff>152325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298449</xdr:colOff>
      <xdr:row>6</xdr:row>
      <xdr:rowOff>25400</xdr:rowOff>
    </xdr:from>
    <xdr:to>
      <xdr:col>5</xdr:col>
      <xdr:colOff>311149</xdr:colOff>
      <xdr:row>19</xdr:row>
      <xdr:rowOff>112408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349623</xdr:colOff>
      <xdr:row>19</xdr:row>
      <xdr:rowOff>170329</xdr:rowOff>
    </xdr:from>
    <xdr:to>
      <xdr:col>5</xdr:col>
      <xdr:colOff>362323</xdr:colOff>
      <xdr:row>33</xdr:row>
      <xdr:rowOff>78042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7795</xdr:colOff>
      <xdr:row>7</xdr:row>
      <xdr:rowOff>43849</xdr:rowOff>
    </xdr:from>
    <xdr:to>
      <xdr:col>6</xdr:col>
      <xdr:colOff>37976</xdr:colOff>
      <xdr:row>18</xdr:row>
      <xdr:rowOff>90217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6</xdr:col>
      <xdr:colOff>30181</xdr:colOff>
      <xdr:row>30</xdr:row>
      <xdr:rowOff>46368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7795</xdr:colOff>
      <xdr:row>7</xdr:row>
      <xdr:rowOff>43849</xdr:rowOff>
    </xdr:from>
    <xdr:to>
      <xdr:col>6</xdr:col>
      <xdr:colOff>37976</xdr:colOff>
      <xdr:row>19</xdr:row>
      <xdr:rowOff>9289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29308</xdr:colOff>
      <xdr:row>19</xdr:row>
      <xdr:rowOff>70339</xdr:rowOff>
    </xdr:from>
    <xdr:to>
      <xdr:col>6</xdr:col>
      <xdr:colOff>59489</xdr:colOff>
      <xdr:row>31</xdr:row>
      <xdr:rowOff>35779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466725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18</xdr:row>
      <xdr:rowOff>114300</xdr:rowOff>
    </xdr:from>
    <xdr:to>
      <xdr:col>5</xdr:col>
      <xdr:colOff>419099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0.5487</cdr:x>
      <cdr:y>0.05244</cdr:y>
    </cdr:from>
    <cdr:to>
      <cdr:x>0.5487</cdr:x>
      <cdr:y>0.81873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735152" y="96400"/>
          <a:ext cx="0" cy="14086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0.77564</cdr:x>
      <cdr:y>0.05612</cdr:y>
    </cdr:from>
    <cdr:to>
      <cdr:x>0.77564</cdr:x>
      <cdr:y>0.82241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452818" y="103162"/>
          <a:ext cx="0" cy="14086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0.31886</cdr:x>
      <cdr:y>0.05017</cdr:y>
    </cdr:from>
    <cdr:to>
      <cdr:x>0.31886</cdr:x>
      <cdr:y>0.81646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08336" y="92228"/>
          <a:ext cx="0" cy="14086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0.54979</cdr:x>
      <cdr:y>0.0585</cdr:y>
    </cdr:from>
    <cdr:to>
      <cdr:x>0.54979</cdr:x>
      <cdr:y>0.82478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722894" y="107537"/>
          <a:ext cx="0" cy="140861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0.77961</cdr:x>
      <cdr:y>0.06284</cdr:y>
    </cdr:from>
    <cdr:to>
      <cdr:x>0.77961</cdr:x>
      <cdr:y>0.82913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443074" y="115515"/>
          <a:ext cx="0" cy="14086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0.32447</cdr:x>
      <cdr:y>0.05224</cdr:y>
    </cdr:from>
    <cdr:to>
      <cdr:x>0.32447</cdr:x>
      <cdr:y>0.81852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16786" y="96025"/>
          <a:ext cx="0" cy="140860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19</xdr:row>
      <xdr:rowOff>129540</xdr:rowOff>
    </xdr:from>
    <xdr:to>
      <xdr:col>6</xdr:col>
      <xdr:colOff>127000</xdr:colOff>
      <xdr:row>30</xdr:row>
      <xdr:rowOff>158040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0.3041</cdr:x>
      <cdr:y>0.04621</cdr:y>
    </cdr:from>
    <cdr:to>
      <cdr:x>0.3041</cdr:x>
      <cdr:y>0.74112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30756" y="93673"/>
          <a:ext cx="0" cy="140878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0.74183</cdr:x>
      <cdr:y>0.04916</cdr:y>
    </cdr:from>
    <cdr:to>
      <cdr:x>0.74183</cdr:x>
      <cdr:y>0.74406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270528" y="99659"/>
          <a:ext cx="0" cy="140876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0.52018</cdr:x>
      <cdr:y>0.05221</cdr:y>
    </cdr:from>
    <cdr:to>
      <cdr:x>0.52018</cdr:x>
      <cdr:y>0.74712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592125" y="105844"/>
          <a:ext cx="0" cy="140878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0.52151</cdr:x>
      <cdr:y>0.0527</cdr:y>
    </cdr:from>
    <cdr:to>
      <cdr:x>0.52151</cdr:x>
      <cdr:y>0.74761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596196" y="106830"/>
          <a:ext cx="0" cy="140878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0.74122</cdr:x>
      <cdr:y>0.05705</cdr:y>
    </cdr:from>
    <cdr:to>
      <cdr:x>0.74122</cdr:x>
      <cdr:y>0.75195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268659" y="115653"/>
          <a:ext cx="0" cy="14087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0.30518</cdr:x>
      <cdr:y>0.05825</cdr:y>
    </cdr:from>
    <cdr:to>
      <cdr:x>0.30518</cdr:x>
      <cdr:y>0.75316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934062" y="118095"/>
          <a:ext cx="0" cy="140878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</xdr:colOff>
      <xdr:row>6</xdr:row>
      <xdr:rowOff>173355</xdr:rowOff>
    </xdr:from>
    <xdr:to>
      <xdr:col>5</xdr:col>
      <xdr:colOff>148590</xdr:colOff>
      <xdr:row>19</xdr:row>
      <xdr:rowOff>142875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151761</xdr:colOff>
      <xdr:row>20</xdr:row>
      <xdr:rowOff>55912</xdr:rowOff>
    </xdr:from>
    <xdr:to>
      <xdr:col>5</xdr:col>
      <xdr:colOff>151761</xdr:colOff>
      <xdr:row>33</xdr:row>
      <xdr:rowOff>25431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73CBC65-03C7-534B-8ED4-F79B210A7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7</xdr:row>
      <xdr:rowOff>103188</xdr:rowOff>
    </xdr:from>
    <xdr:to>
      <xdr:col>5</xdr:col>
      <xdr:colOff>451207</xdr:colOff>
      <xdr:row>17</xdr:row>
      <xdr:rowOff>178188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18</xdr:row>
      <xdr:rowOff>127000</xdr:rowOff>
    </xdr:from>
    <xdr:to>
      <xdr:col>5</xdr:col>
      <xdr:colOff>473433</xdr:colOff>
      <xdr:row>29</xdr:row>
      <xdr:rowOff>17850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554182</xdr:colOff>
      <xdr:row>7</xdr:row>
      <xdr:rowOff>164523</xdr:rowOff>
    </xdr:from>
    <xdr:to>
      <xdr:col>5</xdr:col>
      <xdr:colOff>545015</xdr:colOff>
      <xdr:row>18</xdr:row>
      <xdr:rowOff>49023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493569</xdr:colOff>
      <xdr:row>19</xdr:row>
      <xdr:rowOff>138546</xdr:rowOff>
    </xdr:from>
    <xdr:to>
      <xdr:col>5</xdr:col>
      <xdr:colOff>484402</xdr:colOff>
      <xdr:row>30</xdr:row>
      <xdr:rowOff>23046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28575</xdr:rowOff>
    </xdr:from>
    <xdr:to>
      <xdr:col>5</xdr:col>
      <xdr:colOff>476608</xdr:colOff>
      <xdr:row>17</xdr:row>
      <xdr:rowOff>103575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18</xdr:row>
      <xdr:rowOff>89535</xdr:rowOff>
    </xdr:from>
    <xdr:to>
      <xdr:col>5</xdr:col>
      <xdr:colOff>390883</xdr:colOff>
      <xdr:row>28</xdr:row>
      <xdr:rowOff>164535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80433</xdr:colOff>
      <xdr:row>5</xdr:row>
      <xdr:rowOff>162982</xdr:rowOff>
    </xdr:from>
    <xdr:to>
      <xdr:col>6</xdr:col>
      <xdr:colOff>71266</xdr:colOff>
      <xdr:row>17</xdr:row>
      <xdr:rowOff>15239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173566</xdr:rowOff>
    </xdr:from>
    <xdr:to>
      <xdr:col>5</xdr:col>
      <xdr:colOff>600433</xdr:colOff>
      <xdr:row>29</xdr:row>
      <xdr:rowOff>17916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8</xdr:row>
      <xdr:rowOff>76201</xdr:rowOff>
    </xdr:from>
    <xdr:to>
      <xdr:col>6</xdr:col>
      <xdr:colOff>79375</xdr:colOff>
      <xdr:row>20</xdr:row>
      <xdr:rowOff>122768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44162</xdr:colOff>
      <xdr:row>22</xdr:row>
      <xdr:rowOff>99580</xdr:rowOff>
    </xdr:from>
    <xdr:to>
      <xdr:col>6</xdr:col>
      <xdr:colOff>56862</xdr:colOff>
      <xdr:row>34</xdr:row>
      <xdr:rowOff>146147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0.31499</cdr:x>
      <cdr:y>0.03825</cdr:y>
    </cdr:from>
    <cdr:to>
      <cdr:x>0.31499</cdr:x>
      <cdr:y>0.69685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64092" y="86949"/>
          <a:ext cx="0" cy="149695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0.5486</cdr:x>
      <cdr:y>0.04699</cdr:y>
    </cdr:from>
    <cdr:to>
      <cdr:x>0.5486</cdr:x>
      <cdr:y>0.70559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679105" y="106816"/>
          <a:ext cx="0" cy="149695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0.77491</cdr:x>
      <cdr:y>0.04587</cdr:y>
    </cdr:from>
    <cdr:to>
      <cdr:x>0.77491</cdr:x>
      <cdr:y>0.70447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371775" y="104270"/>
          <a:ext cx="0" cy="149695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0.32557</cdr:x>
      <cdr:y>0.03077</cdr:y>
    </cdr:from>
    <cdr:to>
      <cdr:x>0.32557</cdr:x>
      <cdr:y>0.68937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96459" y="69927"/>
          <a:ext cx="0" cy="149695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0.55214</cdr:x>
      <cdr:y>0.03736</cdr:y>
    </cdr:from>
    <cdr:to>
      <cdr:x>0.55214</cdr:x>
      <cdr:y>0.69596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689924" y="84907"/>
          <a:ext cx="0" cy="149695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0.77984</cdr:x>
      <cdr:y>0.03452</cdr:y>
    </cdr:from>
    <cdr:to>
      <cdr:x>0.77984</cdr:x>
      <cdr:y>0.69312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386849" y="78462"/>
          <a:ext cx="0" cy="149695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9850</xdr:colOff>
      <xdr:row>6</xdr:row>
      <xdr:rowOff>23237</xdr:rowOff>
    </xdr:from>
    <xdr:to>
      <xdr:col>6</xdr:col>
      <xdr:colOff>22550</xdr:colOff>
      <xdr:row>16</xdr:row>
      <xdr:rowOff>175846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74543</xdr:colOff>
      <xdr:row>17</xdr:row>
      <xdr:rowOff>126725</xdr:rowOff>
    </xdr:from>
    <xdr:to>
      <xdr:col>6</xdr:col>
      <xdr:colOff>87243</xdr:colOff>
      <xdr:row>28</xdr:row>
      <xdr:rowOff>92858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0.73524</cdr:x>
      <cdr:y>0.05693</cdr:y>
    </cdr:from>
    <cdr:to>
      <cdr:x>0.73524</cdr:x>
      <cdr:y>0.73571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2250341" y="114310"/>
          <a:ext cx="0" cy="136293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0.51757</cdr:x>
      <cdr:y>0.05284</cdr:y>
    </cdr:from>
    <cdr:to>
      <cdr:x>0.51757</cdr:x>
      <cdr:y>0.73161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584132" y="106098"/>
          <a:ext cx="0" cy="136291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0.30561</cdr:x>
      <cdr:y>0.0611</cdr:y>
    </cdr:from>
    <cdr:to>
      <cdr:x>0.30561</cdr:x>
      <cdr:y>0.73988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935368" y="122683"/>
          <a:ext cx="0" cy="136293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0.55157</cdr:x>
      <cdr:y>0.04859</cdr:y>
    </cdr:from>
    <cdr:to>
      <cdr:x>0.55157</cdr:x>
      <cdr:y>0.74707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688183" y="95079"/>
          <a:ext cx="0" cy="136682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0.32646</cdr:x>
      <cdr:y>0.05357</cdr:y>
    </cdr:from>
    <cdr:to>
      <cdr:x>0.32646</cdr:x>
      <cdr:y>0.75205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999184" y="104829"/>
          <a:ext cx="0" cy="136682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0.77969</cdr:x>
      <cdr:y>0.05175</cdr:y>
    </cdr:from>
    <cdr:to>
      <cdr:x>0.77969</cdr:x>
      <cdr:y>0.75023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386407" y="101263"/>
          <a:ext cx="0" cy="136682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5</xdr:row>
      <xdr:rowOff>171450</xdr:rowOff>
    </xdr:from>
    <xdr:to>
      <xdr:col>5</xdr:col>
      <xdr:colOff>596900</xdr:colOff>
      <xdr:row>18</xdr:row>
      <xdr:rowOff>140970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513405</xdr:colOff>
      <xdr:row>20</xdr:row>
      <xdr:rowOff>27021</xdr:rowOff>
    </xdr:from>
    <xdr:to>
      <xdr:col>5</xdr:col>
      <xdr:colOff>513405</xdr:colOff>
      <xdr:row>32</xdr:row>
      <xdr:rowOff>172180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2D644875-3F79-4248-AE45-5790D0B1F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5</xdr:row>
      <xdr:rowOff>120650</xdr:rowOff>
    </xdr:from>
    <xdr:to>
      <xdr:col>5</xdr:col>
      <xdr:colOff>228600</xdr:colOff>
      <xdr:row>19</xdr:row>
      <xdr:rowOff>151553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329023</xdr:colOff>
      <xdr:row>19</xdr:row>
      <xdr:rowOff>93117</xdr:rowOff>
    </xdr:from>
    <xdr:to>
      <xdr:col>5</xdr:col>
      <xdr:colOff>265523</xdr:colOff>
      <xdr:row>33</xdr:row>
      <xdr:rowOff>144954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C84B8E94-5E4F-D74D-BA27-D80DEABFB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1">
  <a:themeElements>
    <a:clrScheme name="Настроювані 1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NBU">
    <a:dk1>
      <a:sysClr val="windowText" lastClr="000000"/>
    </a:dk1>
    <a:lt1>
      <a:sysClr val="window" lastClr="FFFFFF"/>
    </a:lt1>
    <a:dk2>
      <a:srgbClr val="505050"/>
    </a:dk2>
    <a:lt2>
      <a:srgbClr val="8C969B"/>
    </a:lt2>
    <a:accent1>
      <a:srgbClr val="057D46"/>
    </a:accent1>
    <a:accent2>
      <a:srgbClr val="91C864"/>
    </a:accent2>
    <a:accent3>
      <a:srgbClr val="7D0532"/>
    </a:accent3>
    <a:accent4>
      <a:srgbClr val="DC4B64"/>
    </a:accent4>
    <a:accent5>
      <a:srgbClr val="005591"/>
    </a:accent5>
    <a:accent6>
      <a:srgbClr val="46AFE6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zoomScale="120" zoomScaleNormal="120" workbookViewId="0"/>
  </sheetViews>
  <sheetFormatPr defaultRowHeight="14.4" x14ac:dyDescent="0.3"/>
  <cols>
    <col min="1" max="1" width="8.88671875" style="9"/>
    <col min="2" max="2" width="75.44140625" style="9" bestFit="1" customWidth="1"/>
    <col min="3" max="3" width="75.5546875" style="9" bestFit="1" customWidth="1"/>
  </cols>
  <sheetData>
    <row r="1" spans="1:3" x14ac:dyDescent="0.3">
      <c r="B1" s="310" t="s">
        <v>342</v>
      </c>
      <c r="C1" s="310" t="s">
        <v>613</v>
      </c>
    </row>
    <row r="2" spans="1:3" x14ac:dyDescent="0.3">
      <c r="A2" s="311">
        <v>1</v>
      </c>
      <c r="B2" s="312" t="str">
        <f ca="1">INDIRECT(CONCATENATE("'",A2,"'!B1"))</f>
        <v>Структура активів фінансового сектору, млрд грн</v>
      </c>
      <c r="C2" s="312" t="str">
        <f ca="1">INDIRECT(CONCATENATE("'",A2,"'!B2"))</f>
        <v>Asset structure of the financial sector, UAH billions</v>
      </c>
    </row>
    <row r="3" spans="1:3" x14ac:dyDescent="0.3">
      <c r="A3" s="311">
        <v>2</v>
      </c>
      <c r="B3" s="312" t="str">
        <f t="shared" ref="B3:B53" ca="1" si="0">INDIRECT(CONCATENATE("'",A3,"'!B1"))</f>
        <v>Кількість надавачів фінансових послуг</v>
      </c>
      <c r="C3" s="312" t="str">
        <f t="shared" ref="C3:C53" ca="1" si="1">INDIRECT(CONCATENATE("'",A3,"'!B2"))</f>
        <v>Number of financial service providers</v>
      </c>
    </row>
    <row r="4" spans="1:3" x14ac:dyDescent="0.3">
      <c r="A4" s="311">
        <v>3</v>
      </c>
      <c r="B4" s="312" t="str">
        <f t="shared" ca="1" si="0"/>
        <v>Чистий фінансовий результат надавачів небанківських фінансових послуг, млн грн</v>
      </c>
      <c r="C4" s="312" t="str">
        <f t="shared" ca="1" si="1"/>
        <v>Net profit/loss of providers of non-banking financial services, UAH millions</v>
      </c>
    </row>
    <row r="5" spans="1:3" x14ac:dyDescent="0.3">
      <c r="A5" s="311">
        <v>4</v>
      </c>
      <c r="B5" s="312" t="str">
        <f t="shared" ca="1" si="0"/>
        <v>Частка активів десяти найбільших установ у сегментах</v>
      </c>
      <c r="C5" s="312" t="str">
        <f t="shared" ca="1" si="1"/>
        <v>Share of assets of the TOP 10 institutions in the segments</v>
      </c>
    </row>
    <row r="6" spans="1:3" x14ac:dyDescent="0.3">
      <c r="A6" s="311">
        <v>5</v>
      </c>
      <c r="B6" s="312" t="str">
        <f t="shared" ca="1" si="0"/>
        <v>Обсяг активів страховиків та їхня кількість, млрд грн</v>
      </c>
      <c r="C6" s="312" t="str">
        <f t="shared" ca="1" si="1"/>
        <v>Number of insurers and their assets, UAH billions</v>
      </c>
    </row>
    <row r="7" spans="1:3" x14ac:dyDescent="0.3">
      <c r="A7" s="311">
        <v>6</v>
      </c>
      <c r="B7" s="312" t="str">
        <f t="shared" ca="1" si="0"/>
        <v>Структура прийнятних активів на покриття резервів страховиків, млрд грн</v>
      </c>
      <c r="C7" s="312" t="str">
        <f t="shared" ca="1" si="1"/>
        <v>Structure of assets eligible to cover insurers’ reserves, UAH billions</v>
      </c>
    </row>
    <row r="8" spans="1:3" x14ac:dyDescent="0.3">
      <c r="A8" s="311">
        <v>7</v>
      </c>
      <c r="B8" s="312" t="str">
        <f t="shared" ca="1" si="0"/>
        <v>Структура активів страховиків життя</v>
      </c>
      <c r="C8" s="312" t="str">
        <f t="shared" ca="1" si="1"/>
        <v>Assets breakdown of life insurers</v>
      </c>
    </row>
    <row r="9" spans="1:3" x14ac:dyDescent="0.3">
      <c r="A9" s="311">
        <v>8</v>
      </c>
      <c r="B9" s="312" t="str">
        <f t="shared" ca="1" si="0"/>
        <v>Структура активів ризикових страховиків</v>
      </c>
      <c r="C9" s="312" t="str">
        <f t="shared" ca="1" si="1"/>
        <v>Assets breakdown of non-life insurers</v>
      </c>
    </row>
    <row r="10" spans="1:3" x14ac:dyDescent="0.3">
      <c r="A10" s="311">
        <v>9</v>
      </c>
      <c r="B10" s="312" t="str">
        <f t="shared" ca="1" si="0"/>
        <v>Премії та рівень виплат за видами страхування, млрд грн</v>
      </c>
      <c r="C10" s="312" t="str">
        <f t="shared" ca="1" si="1"/>
        <v>Premiums and ratio of claims paid by type of insurance, UAH billions</v>
      </c>
    </row>
    <row r="11" spans="1:3" x14ac:dyDescent="0.3">
      <c r="A11" s="311">
        <v>10</v>
      </c>
      <c r="B11" s="312" t="str">
        <f t="shared" ca="1" si="0"/>
        <v>Премії, належні перестраховикам, рівень виплат та коефіцієнт утримання, млрд грн</v>
      </c>
      <c r="C11" s="312" t="str">
        <f t="shared" ca="1" si="1"/>
        <v>Premiums ceded to reinsurers, ratio of claims paid and retention rate, UAH billions</v>
      </c>
    </row>
    <row r="12" spans="1:3" x14ac:dyDescent="0.3">
      <c r="A12" s="311">
        <v>11</v>
      </c>
      <c r="B12" s="312" t="str">
        <f t="shared" ca="1" si="0"/>
        <v>Страхові премії та виплати за найпоширенішими видами страхування за січень-вересень 2023 року, млрд грн</v>
      </c>
      <c r="C12" s="312" t="str">
        <f t="shared" ca="1" si="1"/>
        <v>Breakdown of insurance premiums and claim payments by most popular types of insurance in 9 months of 2023, UAH billions</v>
      </c>
    </row>
    <row r="13" spans="1:3" x14ac:dyDescent="0.3">
      <c r="A13" s="311">
        <v>12</v>
      </c>
      <c r="B13" s="312" t="str">
        <f t="shared" ca="1" si="0"/>
        <v>Страхові премії за найбільшими видами страхування, І квартал 2020 року = 100%</v>
      </c>
      <c r="C13" s="312" t="str">
        <f t="shared" ca="1" si="1"/>
        <v>Breakdown of insurance premiums by most types of insurance, Q1 2020 = 100%</v>
      </c>
    </row>
    <row r="14" spans="1:3" x14ac:dyDescent="0.3">
      <c r="A14" s="311">
        <v>13</v>
      </c>
      <c r="B14" s="312" t="str">
        <f t="shared" ca="1" si="0"/>
        <v>Валові страхові премії за видами страхування (без вхідного перестрахування), І квартал 2020 року = 100%</v>
      </c>
      <c r="C14" s="312" t="str">
        <f t="shared" ca="1" si="1"/>
        <v>Net insurance premiums by types of insurance (without input reinsurance), Q1 2020 = 100%</v>
      </c>
    </row>
    <row r="15" spans="1:3" x14ac:dyDescent="0.3">
      <c r="A15" s="311">
        <v>14</v>
      </c>
      <c r="B15" s="312" t="str">
        <f t="shared" ca="1" si="0"/>
        <v>Премії з ризикового страхування в розрізі типів страхувальників, І квартал 2020 року = 100%</v>
      </c>
      <c r="C15" s="312" t="str">
        <f t="shared" ca="1" si="1"/>
        <v>Non-life insurance premiums in terms of types of policyholders, Q1 2020 = 100%</v>
      </c>
    </row>
    <row r="16" spans="1:3" x14ac:dyDescent="0.3">
      <c r="A16" s="311">
        <v>15</v>
      </c>
      <c r="B16" s="312" t="str">
        <f t="shared" ca="1" si="0"/>
        <v>Структура страхових премій за основними видами страхування, млрд грн</v>
      </c>
      <c r="C16" s="312" t="str">
        <f t="shared" ca="1" si="1"/>
        <v>Structure of insurance premiums by major types of insurance, UAH billions</v>
      </c>
    </row>
    <row r="17" spans="1:3" x14ac:dyDescent="0.3">
      <c r="A17" s="311">
        <v>16</v>
      </c>
      <c r="B17" s="312" t="str">
        <f t="shared" ca="1" si="0"/>
        <v>Коефіцієнти резервування добровільного страхування</v>
      </c>
      <c r="C17" s="312" t="str">
        <f t="shared" ca="1" si="1"/>
        <v>Loss reserve ratios of voluntary insurance</v>
      </c>
    </row>
    <row r="18" spans="1:3" x14ac:dyDescent="0.3">
      <c r="A18" s="311">
        <v>17</v>
      </c>
      <c r="B18" s="312" t="str">
        <f t="shared" ca="1" si="0"/>
        <v>Коефіцієнти резервування обов’язкового страхування</v>
      </c>
      <c r="C18" s="312" t="str">
        <f t="shared" ca="1" si="1"/>
        <v>Loss reserve ratios of compulsory insurance</v>
      </c>
    </row>
    <row r="19" spans="1:3" x14ac:dyDescent="0.3">
      <c r="A19" s="311">
        <v>18</v>
      </c>
      <c r="B19" s="312" t="str">
        <f t="shared" ca="1" si="0"/>
        <v>Частка премій з обов’язкового страхування та коефіцієнти збитковості (loss ratio) ризикового страхування</v>
      </c>
      <c r="C19" s="312" t="str">
        <f t="shared" ca="1" si="1"/>
        <v>Share of compulsory insurance premiums and loss ratio of non-life insurance</v>
      </c>
    </row>
    <row r="20" spans="1:3" x14ac:dyDescent="0.3">
      <c r="A20" s="311">
        <v>19</v>
      </c>
      <c r="B20" s="312" t="str">
        <f t="shared" ca="1" si="0"/>
        <v>Динаміка коефіцієнтів збитковості (loss ratio) основних видів страхування</v>
      </c>
      <c r="C20" s="312" t="str">
        <f t="shared" ca="1" si="1"/>
        <v>Loss ratio dynamics for key insurance types</v>
      </c>
    </row>
    <row r="21" spans="1:3" x14ac:dyDescent="0.3">
      <c r="A21" s="311">
        <v>20</v>
      </c>
      <c r="B21" s="312" t="str">
        <f t="shared" ca="1" si="0"/>
        <v>Фінансовий результат наростаючим підсумком і показники операційної діяльності ризикових страховиків, млрд грн</v>
      </c>
      <c r="C21" s="312" t="str">
        <f t="shared" ca="1" si="1"/>
        <v>Cumulative profit or loss and operating performance indicators of non-life insurers, UAH billions</v>
      </c>
    </row>
    <row r="22" spans="1:3" x14ac:dyDescent="0.3">
      <c r="A22" s="311">
        <v>21</v>
      </c>
      <c r="B22" s="312" t="str">
        <f t="shared" ca="1" si="0"/>
        <v>Фінансовий результат наростаючим підсумком і прибутковість ризикових страховиків, млрд грн</v>
      </c>
      <c r="C22" s="312" t="str">
        <f t="shared" ca="1" si="1"/>
        <v>Financial performance of non-life insurers on a cumulative basis, UAH billions</v>
      </c>
    </row>
    <row r="23" spans="1:3" x14ac:dyDescent="0.3">
      <c r="A23" s="311">
        <v>22</v>
      </c>
      <c r="B23" s="312" t="str">
        <f t="shared" ca="1" si="0"/>
        <v>Показники операційної діяльності ризикових страховиків у брутто та нетто вимірах</v>
      </c>
      <c r="C23" s="312" t="str">
        <f t="shared" ca="1" si="1"/>
        <v>Net and gross performance indicators of non-life insurers</v>
      </c>
    </row>
    <row r="24" spans="1:3" x14ac:dyDescent="0.3">
      <c r="A24" s="311">
        <v>23</v>
      </c>
      <c r="B24" s="312" t="str">
        <f t="shared" ca="1" si="0"/>
        <v>Розподіл страховиків за рентабельністю активів</v>
      </c>
      <c r="C24" s="312" t="str">
        <f t="shared" ca="1" si="1"/>
        <v>Distribution of insurers by return on assets</v>
      </c>
    </row>
    <row r="25" spans="1:3" x14ac:dyDescent="0.3">
      <c r="A25" s="311">
        <v>24</v>
      </c>
      <c r="B25" s="312" t="str">
        <f t="shared" ca="1" si="0"/>
        <v>Фінансовий результат наростаючим підсумком і прибутковість страховиків життя, млрд грн</v>
      </c>
      <c r="C25" s="312" t="str">
        <f t="shared" ca="1" si="1"/>
        <v>Financial performance of life insurers on a cumulative basis, UAH billions</v>
      </c>
    </row>
    <row r="26" spans="1:3" x14ac:dyDescent="0.3">
      <c r="A26" s="311">
        <v>25</v>
      </c>
      <c r="B26" s="312" t="str">
        <f t="shared" ca="1" si="0"/>
        <v>Декомпозиція чистого фінансового результату страховиків, млрд грн</v>
      </c>
      <c r="C26" s="312" t="str">
        <f t="shared" ca="1" si="1"/>
        <v>Decomposition of insurers' net income, UAH billions</v>
      </c>
    </row>
    <row r="27" spans="1:3" x14ac:dyDescent="0.3">
      <c r="A27" s="311">
        <v>26</v>
      </c>
      <c r="B27" s="312" t="str">
        <f t="shared" ca="1" si="0"/>
        <v>Розподіл кількості компаній і розміру активів страховиків* за співвідношенням прийнятних активів та нормативного запасу платоспроможності на 1 жовтня 2023 року</v>
      </c>
      <c r="C27" s="312" t="str">
        <f t="shared" ca="1" si="1"/>
        <v>Distribution of number and assets of insurers by ratio of eligible assets to required solvency margin, as of 1 October 2023</v>
      </c>
    </row>
    <row r="28" spans="1:3" x14ac:dyDescent="0.3">
      <c r="A28" s="311">
        <v>27</v>
      </c>
      <c r="B28" s="312" t="str">
        <f t="shared" ca="1" si="0"/>
        <v>Розподіл активів страховиків* за співвідношенням прийнятних активів та нормативного запасу платоспроможності</v>
      </c>
      <c r="C28" s="312" t="str">
        <f t="shared" ca="1" si="1"/>
        <v>Distribution of insurers’ assets by ratio of eligible assets to required solvency margin</v>
      </c>
    </row>
    <row r="29" spans="1:3" x14ac:dyDescent="0.3">
      <c r="A29" s="311">
        <v>28</v>
      </c>
      <c r="B29" s="312" t="str">
        <f t="shared" ca="1" si="0"/>
        <v>Загальні активи кредитних спілок (КС) та частка членів кредитних спілок, які  отримали кредити, млрд грн</v>
      </c>
      <c r="C29" s="312" t="str">
        <f t="shared" ca="1" si="1"/>
        <v>Total assets of credit unions (CU) and share of credit union members who took out loans, UAH billions</v>
      </c>
    </row>
    <row r="30" spans="1:3" x14ac:dyDescent="0.3">
      <c r="A30" s="311">
        <v>29</v>
      </c>
      <c r="B30" s="312" t="str">
        <f t="shared" ca="1" si="0"/>
        <v>Структура основної суми заборгованості за кредитами членів кредитних спілок, млрд грн</v>
      </c>
      <c r="C30" s="312" t="str">
        <f t="shared" ca="1" si="1"/>
        <v>Structure of the principal amount of the share of СU members debt on loans, UAH billions</v>
      </c>
    </row>
    <row r="31" spans="1:3" x14ac:dyDescent="0.3">
      <c r="A31" s="311">
        <v>30</v>
      </c>
      <c r="B31" s="312" t="str">
        <f t="shared" ca="1" si="0"/>
        <v>Зобов’язання та власний капітал, млн грн</v>
      </c>
      <c r="C31" s="312" t="str">
        <f t="shared" ca="1" si="1"/>
        <v>Liabilities and equity, UAH millions</v>
      </c>
    </row>
    <row r="32" spans="1:3" x14ac:dyDescent="0.3">
      <c r="A32" s="311">
        <v>31</v>
      </c>
      <c r="B32" s="312" t="str">
        <f t="shared" ca="1" si="0"/>
        <v>Доходи та витрати кредитних спілок (наростаючим підсумком), млн грн</v>
      </c>
      <c r="C32" s="312" t="str">
        <f t="shared" ca="1" si="1"/>
        <v>Income and expenses of credit unions (CU) on cumulative basis, UAH millions</v>
      </c>
    </row>
    <row r="33" spans="1:3" x14ac:dyDescent="0.3">
      <c r="A33" s="311">
        <v>32</v>
      </c>
      <c r="B33" s="312" t="str">
        <f t="shared" ca="1" si="0"/>
        <v>Операційна ефективність діяльності кредитних спілок (наростаючим підсумком)</v>
      </c>
      <c r="C33" s="312" t="str">
        <f t="shared" ca="1" si="1"/>
        <v>Operational efficiency on cumulative basis</v>
      </c>
    </row>
    <row r="34" spans="1:3" x14ac:dyDescent="0.3">
      <c r="A34" s="311">
        <v>33</v>
      </c>
      <c r="B34" s="312" t="str">
        <f t="shared" ca="1" si="0"/>
        <v>Розподіл нормативів достатності основного капіталу за часткою активів кредитних спілок</v>
      </c>
      <c r="C34" s="312" t="str">
        <f t="shared" ca="1" si="1"/>
        <v>Distribution of banks’ core capital adequacy standards by CU’s assets</v>
      </c>
    </row>
    <row r="35" spans="1:3" x14ac:dyDescent="0.3">
      <c r="A35" s="311">
        <v>34</v>
      </c>
      <c r="B35" s="312" t="str">
        <f t="shared" ca="1" si="0"/>
        <v>Структура активів фінансових компаній, млрд грн</v>
      </c>
      <c r="C35" s="312" t="str">
        <f t="shared" ca="1" si="1"/>
        <v>Finance companies’ asset structure, UAH billions</v>
      </c>
    </row>
    <row r="36" spans="1:3" x14ac:dyDescent="0.3">
      <c r="A36" s="311">
        <v>35</v>
      </c>
      <c r="B36" s="312" t="str">
        <f t="shared" ca="1" si="0"/>
        <v>Структура зобов’язань фінансових компаній, млрд грн</v>
      </c>
      <c r="C36" s="312" t="str">
        <f t="shared" ca="1" si="1"/>
        <v>Composition of finance companies’ equity and liabilities, UAH billions</v>
      </c>
    </row>
    <row r="37" spans="1:3" x14ac:dyDescent="0.3">
      <c r="A37" s="311">
        <v>36</v>
      </c>
      <c r="B37" s="312" t="str">
        <f t="shared" ca="1" si="0"/>
        <v>Обсяги наданих фінансових послуг фінансовими компаніями за видами послуг (за квартал), млрд грн</v>
      </c>
      <c r="C37" s="312" t="str">
        <f t="shared" ca="1" si="1"/>
        <v>Financial services provided by finance companies, by type of service (quarterly data), UAH billions</v>
      </c>
    </row>
    <row r="38" spans="1:3" x14ac:dyDescent="0.3">
      <c r="A38" s="311">
        <v>37</v>
      </c>
      <c r="B38" s="312" t="str">
        <f t="shared" ca="1" si="0"/>
        <v>Обсяги наданих фінансових послуг фінансовими компаніями за видами послуг, ІV кв. 2021 = 100%</v>
      </c>
      <c r="C38" s="312" t="str">
        <f t="shared" ca="1" si="1"/>
        <v>Financial services provided by finance companies, by type of service (quarterly data), Q4 2021 = 100%</v>
      </c>
    </row>
    <row r="39" spans="1:3" x14ac:dyDescent="0.3">
      <c r="A39" s="311">
        <v>38</v>
      </c>
      <c r="B39" s="312" t="str">
        <f t="shared" ca="1" si="0"/>
        <v>Залишки валових кредитів фінансових компаній, млрд грн</v>
      </c>
      <c r="C39" s="312" t="str">
        <f t="shared" ca="1" si="1"/>
        <v>Gross outstanding loans of finance companies, UAH billions</v>
      </c>
    </row>
    <row r="40" spans="1:3" x14ac:dyDescent="0.3">
      <c r="A40" s="311">
        <v>39</v>
      </c>
      <c r="B40" s="312" t="str">
        <f t="shared" ca="1" si="0"/>
        <v>Обсяг наданих протягом кварталу кредитів фінансовими компаніями за видами позичальників, млрд грн</v>
      </c>
      <c r="C40" s="312" t="str">
        <f t="shared" ca="1" si="1"/>
        <v>Loans issued during quarter by financial companies, by borrower category, UAH billions</v>
      </c>
    </row>
    <row r="41" spans="1:3" x14ac:dyDescent="0.3">
      <c r="A41" s="311">
        <v>40</v>
      </c>
      <c r="B41" s="312" t="str">
        <f t="shared" ca="1" si="0"/>
        <v>Частки кредитних угод фінансових компаній, укладених дистанційно упродовж кварталу</v>
      </c>
      <c r="C41" s="312" t="str">
        <f t="shared" ca="1" si="1"/>
        <v>Shares of credit agreements of financial companies concluded remotely during the quarter</v>
      </c>
    </row>
    <row r="42" spans="1:3" x14ac:dyDescent="0.3">
      <c r="A42" s="311">
        <v>41</v>
      </c>
      <c r="B42" s="312" t="str">
        <f t="shared" ca="1" si="0"/>
        <v>Структура обсягу кредитів, наданих протягом кварталу, фінансовими компаніями за строковістю і типом клієнтів</v>
      </c>
      <c r="C42" s="312" t="str">
        <f t="shared" ca="1" si="1"/>
        <v>Breakdown of loans issued during quarter, by financial companies by maturity and client’s type</v>
      </c>
    </row>
    <row r="43" spans="1:3" x14ac:dyDescent="0.3">
      <c r="A43" s="311">
        <v>42</v>
      </c>
      <c r="B43" s="312" t="str">
        <f t="shared" ca="1" si="0"/>
        <v>Обсяг та кількість договорів факторингу</v>
      </c>
      <c r="C43" s="312" t="str">
        <f t="shared" ca="1" si="1"/>
        <v>Volume and number of factoring agreements</v>
      </c>
    </row>
    <row r="44" spans="1:3" x14ac:dyDescent="0.3">
      <c r="A44" s="311">
        <v>43</v>
      </c>
      <c r="B44" s="312" t="str">
        <f t="shared" ca="1" si="0"/>
        <v>Обсяги договорів фінансового лізингу за обладнанням, млрд грн</v>
      </c>
      <c r="C44" s="312" t="str">
        <f t="shared" ca="1" si="1"/>
        <v>Volumes of financial leasing agreements by type of equipment, UAH billions</v>
      </c>
    </row>
    <row r="45" spans="1:3" x14ac:dyDescent="0.3">
      <c r="A45" s="311">
        <v>44</v>
      </c>
      <c r="B45" s="312" t="str">
        <f t="shared" ca="1" si="0"/>
        <v>Обсяги договорів фінансового лізингу за терміном дії, млрд грн</v>
      </c>
      <c r="C45" s="312" t="str">
        <f t="shared" ca="1" si="1"/>
        <v>Volumes of financial leasing agreements by maturity, UAH billions</v>
      </c>
    </row>
    <row r="46" spans="1:3" x14ac:dyDescent="0.3">
      <c r="A46" s="311">
        <v>45</v>
      </c>
      <c r="B46" s="312" t="str">
        <f t="shared" ca="1" si="0"/>
        <v>Розподіл джерел фінансування лізингових операцій за звітний період*, млрд грн</v>
      </c>
      <c r="C46" s="312" t="str">
        <f t="shared" ca="1" si="1"/>
        <v>Distribution of sources of financing of leasing operations for the reporting period*, UAH billions</v>
      </c>
    </row>
    <row r="47" spans="1:3" x14ac:dyDescent="0.3">
      <c r="A47" s="311">
        <v>46</v>
      </c>
      <c r="B47" s="312" t="str">
        <f t="shared" ca="1" si="0"/>
        <v>Фінансовий результат фінансових компаній наростаючим підсумком, млрд грн</v>
      </c>
      <c r="C47" s="312" t="str">
        <f t="shared" ca="1" si="1"/>
        <v>Financial performance of finance companies on cumulative basis, UAH billions</v>
      </c>
    </row>
    <row r="48" spans="1:3" x14ac:dyDescent="0.3">
      <c r="A48" s="311">
        <v>47</v>
      </c>
      <c r="B48" s="312" t="str">
        <f t="shared" ca="1" si="0"/>
        <v>Фінансовий результат (наростаючим підсумком) та показники рентабельності фінансових компаній</v>
      </c>
      <c r="C48" s="312" t="str">
        <f t="shared" ca="1" si="1"/>
        <v>Financial performance of finance companies (on cumulative basis) and their return ratios</v>
      </c>
    </row>
    <row r="49" spans="1:3" x14ac:dyDescent="0.3">
      <c r="A49" s="311">
        <v>48</v>
      </c>
      <c r="B49" s="312" t="str">
        <f t="shared" ca="1" si="0"/>
        <v>Структура активів ломбардів, млрд грн</v>
      </c>
      <c r="C49" s="312" t="str">
        <f t="shared" ca="1" si="1"/>
        <v>Pawnshop’s assets, UAH billions</v>
      </c>
    </row>
    <row r="50" spans="1:3" x14ac:dyDescent="0.3">
      <c r="A50" s="311">
        <v>49</v>
      </c>
      <c r="B50" s="312" t="str">
        <f t="shared" ca="1" si="0"/>
        <v>Структура пасивів ломбардів, млрд грн</v>
      </c>
      <c r="C50" s="312" t="str">
        <f t="shared" ca="1" si="1"/>
        <v>Pawnshops’ liabilities and equity, UAH billions</v>
      </c>
    </row>
    <row r="51" spans="1:3" x14ac:dyDescent="0.3">
      <c r="A51" s="311">
        <v>50</v>
      </c>
      <c r="B51" s="312" t="str">
        <f t="shared" ca="1" si="0"/>
        <v>Обсяг наданих кредитів ломбардами (за квартал) та рівень покриття заставою</v>
      </c>
      <c r="C51" s="312" t="str">
        <f t="shared" ca="1" si="1"/>
        <v>Amount of loans issued by pawnshops during the quarter and collateral coverage ratio</v>
      </c>
    </row>
    <row r="52" spans="1:3" x14ac:dyDescent="0.3">
      <c r="A52" s="311">
        <v>51</v>
      </c>
      <c r="B52" s="312" t="str">
        <f t="shared" ca="1" si="0"/>
        <v>Структура обсягу наданих кредитів ломбардами за видами застави</v>
      </c>
      <c r="C52" s="312" t="str">
        <f t="shared" ca="1" si="1"/>
        <v>Pawnshop’s loan portfolio structure by type of collateral</v>
      </c>
    </row>
    <row r="53" spans="1:3" x14ac:dyDescent="0.3">
      <c r="A53" s="311">
        <v>52</v>
      </c>
      <c r="B53" s="312" t="str">
        <f t="shared" ca="1" si="0"/>
        <v>Структура доходів та витрат ломбардів, млрд грн</v>
      </c>
      <c r="C53" s="312" t="str">
        <f t="shared" ca="1" si="1"/>
        <v>Structure of income and expenses of pawnshops, UAH billions</v>
      </c>
    </row>
    <row r="54" spans="1:3" x14ac:dyDescent="0.3">
      <c r="A54" s="311">
        <v>53</v>
      </c>
      <c r="B54" s="312" t="str">
        <f t="shared" ref="B54" ca="1" si="2">INDIRECT(CONCATENATE("'",A54,"'!B1"))</f>
        <v>Показники фінансової діяльності ломбардів</v>
      </c>
      <c r="C54" s="312" t="str">
        <f t="shared" ref="C54" ca="1" si="3">INDIRECT(CONCATENATE("'",A54,"'!B2"))</f>
        <v>Financial performance indicators of pawnshops</v>
      </c>
    </row>
    <row r="55" spans="1:3" x14ac:dyDescent="0.3">
      <c r="A55" s="313" t="s">
        <v>343</v>
      </c>
      <c r="B55" s="9" t="s">
        <v>344</v>
      </c>
      <c r="C55" s="9" t="s">
        <v>345</v>
      </c>
    </row>
  </sheetData>
  <hyperlinks>
    <hyperlink ref="A2" location="'1'!A1" display="'1'!A1"/>
    <hyperlink ref="A3" location="'2'!A1" display="'2'!A1"/>
    <hyperlink ref="A5" location="'4'!A1" display="'4'!A1"/>
    <hyperlink ref="A26" location="'25'!A1" display="'25'!A1"/>
    <hyperlink ref="A27" location="'26'!A1" display="'26'!A1"/>
    <hyperlink ref="A28" location="'27'!A1" display="'27'!A1"/>
    <hyperlink ref="A30" location="'29'!A1" display="'29'!A1"/>
    <hyperlink ref="A32" location="'31'!A1" display="'31'!A1"/>
    <hyperlink ref="A29" location="'28'!A1" display="'28'!A1"/>
    <hyperlink ref="A31" location="'30'!A1" display="'30'!A1"/>
    <hyperlink ref="A33" location="'32'!A1" display="'32'!A1"/>
    <hyperlink ref="A6" location="'5'!A1" display="'5'!A1"/>
    <hyperlink ref="A7" location="'6'!A1" display="'6'!A1"/>
    <hyperlink ref="A9" location="'8'!A1" display="'8'!A1"/>
    <hyperlink ref="A11" location="'10'!A1" display="'10'!A1"/>
    <hyperlink ref="A13" location="'12'!A1" display="'12'!A1"/>
    <hyperlink ref="A15" location="'14'!A1" display="'14'!A1"/>
    <hyperlink ref="A8" location="'7'!A1" display="'7'!A1"/>
    <hyperlink ref="A10" location="'9'!A1" display="'9'!A1"/>
    <hyperlink ref="A12" location="'11'!A1" display="'11'!A1"/>
    <hyperlink ref="A14" location="'13'!A1" display="'13'!A1"/>
    <hyperlink ref="A16" location="'15'!A1" display="'15'!A1"/>
    <hyperlink ref="A18" location="'17'!A1" display="'17'!A1"/>
    <hyperlink ref="A21" location="'20'!A1" display="'20'!A1"/>
    <hyperlink ref="A24" location="'23'!A1" display="'23'!A1"/>
    <hyperlink ref="A17" location="'16'!A1" display="'16'!A1"/>
    <hyperlink ref="A20" location="'19'!A1" display="'19'!A1"/>
    <hyperlink ref="A23" location="'22'!A1" display="'22'!A1"/>
    <hyperlink ref="A19" location="'18'!A1" display="'18'!A1"/>
    <hyperlink ref="A22" location="'21'!A1" display="'21'!A1"/>
    <hyperlink ref="A25" location="'24'!A1" display="'24'!A1"/>
    <hyperlink ref="A4" location="'3'!A1" display="'3'!A1"/>
    <hyperlink ref="A55" location="ABR!A1" display="ABR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0'!A1" display="'40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:A47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  <hyperlink ref="A50" location="'49'!A1" display="'49'!A1"/>
    <hyperlink ref="A51" location="'50'!A1" display="'50'!A1"/>
    <hyperlink ref="A52" location="'51'!A1" display="'51'!A1"/>
    <hyperlink ref="A53" location="'52'!A1" display="'52'!A1"/>
    <hyperlink ref="A54" location="'53'!A1" display="'53'!A1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showGridLines="0" zoomScale="120" zoomScaleNormal="120" workbookViewId="0"/>
  </sheetViews>
  <sheetFormatPr defaultColWidth="9.109375" defaultRowHeight="13.2" x14ac:dyDescent="0.25"/>
  <cols>
    <col min="1" max="7" width="9.109375" style="363"/>
    <col min="8" max="9" width="14.44140625" style="363" customWidth="1"/>
    <col min="10" max="10" width="7.44140625" style="363" bestFit="1" customWidth="1"/>
    <col min="11" max="11" width="5.6640625" style="363" bestFit="1" customWidth="1"/>
    <col min="12" max="12" width="4.6640625" style="363" customWidth="1"/>
    <col min="13" max="13" width="4.44140625" style="363" bestFit="1" customWidth="1"/>
    <col min="14" max="14" width="4.6640625" style="363" bestFit="1" customWidth="1"/>
    <col min="15" max="15" width="4.44140625" style="363" bestFit="1" customWidth="1"/>
    <col min="16" max="16" width="4.6640625" style="363" bestFit="1" customWidth="1"/>
    <col min="17" max="17" width="4.44140625" style="363" bestFit="1" customWidth="1"/>
    <col min="18" max="18" width="4.6640625" style="363" bestFit="1" customWidth="1"/>
    <col min="19" max="19" width="4.44140625" style="363" bestFit="1" customWidth="1"/>
    <col min="20" max="20" width="4.6640625" style="363" bestFit="1" customWidth="1"/>
    <col min="21" max="21" width="4.44140625" style="363" bestFit="1" customWidth="1"/>
    <col min="22" max="22" width="4.6640625" style="363" bestFit="1" customWidth="1"/>
    <col min="23" max="24" width="5.33203125" style="363" bestFit="1" customWidth="1"/>
    <col min="25" max="25" width="6.33203125" style="363" bestFit="1" customWidth="1"/>
    <col min="26" max="26" width="4.6640625" style="363" bestFit="1" customWidth="1"/>
    <col min="27" max="27" width="12" style="363" bestFit="1" customWidth="1"/>
    <col min="28" max="16384" width="9.109375" style="363"/>
  </cols>
  <sheetData>
    <row r="1" spans="1:28" x14ac:dyDescent="0.25">
      <c r="A1" s="2" t="s">
        <v>72</v>
      </c>
      <c r="B1" s="355" t="s">
        <v>387</v>
      </c>
      <c r="C1" s="2"/>
      <c r="D1" s="2"/>
      <c r="E1" s="2"/>
      <c r="F1" s="2"/>
      <c r="G1" s="2"/>
      <c r="I1" s="535" t="s">
        <v>74</v>
      </c>
      <c r="J1" s="536"/>
      <c r="K1" s="536"/>
      <c r="L1" s="536"/>
      <c r="M1" s="364"/>
    </row>
    <row r="2" spans="1:28" x14ac:dyDescent="0.25">
      <c r="A2" s="2" t="s">
        <v>75</v>
      </c>
      <c r="B2" s="355" t="s">
        <v>388</v>
      </c>
      <c r="C2" s="2"/>
      <c r="D2" s="2"/>
      <c r="E2" s="2"/>
      <c r="F2" s="2"/>
      <c r="G2" s="2"/>
      <c r="H2" s="322"/>
      <c r="I2" s="322"/>
    </row>
    <row r="3" spans="1:28" x14ac:dyDescent="0.25">
      <c r="A3" s="3" t="s">
        <v>76</v>
      </c>
      <c r="B3" s="3" t="s">
        <v>77</v>
      </c>
      <c r="C3" s="3"/>
      <c r="D3" s="3"/>
      <c r="E3" s="3"/>
      <c r="F3" s="3"/>
      <c r="G3" s="3"/>
      <c r="H3" s="322"/>
      <c r="I3" s="322"/>
    </row>
    <row r="4" spans="1:28" x14ac:dyDescent="0.25">
      <c r="A4" s="3" t="s">
        <v>78</v>
      </c>
      <c r="B4" s="3" t="s">
        <v>79</v>
      </c>
      <c r="C4" s="3"/>
      <c r="D4" s="3"/>
      <c r="E4" s="3"/>
      <c r="F4" s="3"/>
      <c r="G4" s="3"/>
      <c r="H4" s="322"/>
      <c r="I4" s="322"/>
      <c r="Q4" s="365"/>
      <c r="R4" s="365"/>
      <c r="S4" s="365"/>
    </row>
    <row r="5" spans="1:28" ht="14.4" x14ac:dyDescent="0.3">
      <c r="A5" s="4" t="s">
        <v>80</v>
      </c>
      <c r="B5" s="4"/>
      <c r="C5" s="4"/>
      <c r="D5" s="4"/>
      <c r="E5" s="4"/>
      <c r="F5" s="4"/>
      <c r="G5" s="4"/>
      <c r="H5" s="323"/>
      <c r="I5" s="322"/>
      <c r="Q5" s="365"/>
      <c r="R5" s="365"/>
      <c r="S5" s="365"/>
    </row>
    <row r="6" spans="1:28" ht="14.4" x14ac:dyDescent="0.3">
      <c r="A6" s="4" t="s">
        <v>81</v>
      </c>
      <c r="B6" s="4"/>
      <c r="C6" s="4"/>
      <c r="D6" s="4"/>
      <c r="E6" s="4"/>
      <c r="F6" s="4"/>
      <c r="G6" s="4"/>
      <c r="H6" s="323"/>
      <c r="I6" s="322"/>
      <c r="J6" s="336"/>
      <c r="Q6" s="365"/>
      <c r="R6" s="365"/>
      <c r="S6" s="365"/>
    </row>
    <row r="7" spans="1:28" x14ac:dyDescent="0.25">
      <c r="Q7" s="365"/>
      <c r="R7" s="365"/>
      <c r="S7" s="365"/>
    </row>
    <row r="8" spans="1:28" x14ac:dyDescent="0.25">
      <c r="G8" s="366"/>
      <c r="H8" s="366"/>
      <c r="I8" s="366"/>
      <c r="J8" s="367" t="s">
        <v>61</v>
      </c>
      <c r="K8" s="367"/>
      <c r="L8" s="367" t="s">
        <v>68</v>
      </c>
      <c r="M8" s="367"/>
      <c r="N8" s="367" t="s">
        <v>103</v>
      </c>
      <c r="O8" s="367"/>
      <c r="P8" s="367" t="s">
        <v>107</v>
      </c>
      <c r="Q8" s="367"/>
      <c r="R8" s="367" t="s">
        <v>116</v>
      </c>
      <c r="S8" s="367"/>
      <c r="T8" s="367" t="s">
        <v>222</v>
      </c>
      <c r="U8" s="367"/>
      <c r="V8" s="367" t="s">
        <v>228</v>
      </c>
      <c r="W8" s="367"/>
      <c r="X8" s="367" t="s">
        <v>256</v>
      </c>
    </row>
    <row r="9" spans="1:28" x14ac:dyDescent="0.25">
      <c r="G9" s="366"/>
      <c r="H9" s="366"/>
      <c r="I9" s="366"/>
      <c r="J9" s="367" t="s">
        <v>26</v>
      </c>
      <c r="K9" s="367"/>
      <c r="L9" s="367" t="s">
        <v>389</v>
      </c>
      <c r="M9" s="367"/>
      <c r="N9" s="367" t="s">
        <v>104</v>
      </c>
      <c r="O9" s="367"/>
      <c r="P9" s="367" t="s">
        <v>390</v>
      </c>
      <c r="Q9" s="367"/>
      <c r="R9" s="367" t="s">
        <v>117</v>
      </c>
      <c r="S9" s="367"/>
      <c r="T9" s="367" t="s">
        <v>391</v>
      </c>
      <c r="U9" s="367"/>
      <c r="V9" s="367" t="s">
        <v>229</v>
      </c>
      <c r="W9" s="367"/>
      <c r="X9" s="367" t="s">
        <v>392</v>
      </c>
      <c r="AA9" s="326"/>
      <c r="AB9" s="326"/>
    </row>
    <row r="10" spans="1:28" x14ac:dyDescent="0.25">
      <c r="G10" s="366"/>
      <c r="H10" s="368" t="s">
        <v>393</v>
      </c>
      <c r="I10" s="366" t="s">
        <v>394</v>
      </c>
      <c r="J10" s="369">
        <v>1.25</v>
      </c>
      <c r="K10" s="369">
        <v>1.04</v>
      </c>
      <c r="L10" s="369">
        <v>1.28</v>
      </c>
      <c r="M10" s="369">
        <v>1.45</v>
      </c>
      <c r="N10" s="370">
        <v>1.33</v>
      </c>
      <c r="O10" s="370">
        <v>1.37</v>
      </c>
      <c r="P10" s="370">
        <v>1.48</v>
      </c>
      <c r="Q10" s="371">
        <v>1.7</v>
      </c>
      <c r="R10" s="372">
        <v>1.3</v>
      </c>
      <c r="S10" s="372">
        <v>0.95</v>
      </c>
      <c r="T10" s="372">
        <v>1.22</v>
      </c>
      <c r="U10" s="372">
        <v>1.34</v>
      </c>
      <c r="V10" s="372">
        <v>1.1299999999999999</v>
      </c>
      <c r="W10" s="372">
        <v>1.1299999999999999</v>
      </c>
      <c r="X10" s="372">
        <v>1.31</v>
      </c>
      <c r="Y10" s="336"/>
      <c r="Z10" s="326"/>
    </row>
    <row r="11" spans="1:28" x14ac:dyDescent="0.25">
      <c r="G11" s="366"/>
      <c r="H11" s="368" t="s">
        <v>395</v>
      </c>
      <c r="I11" s="366" t="s">
        <v>396</v>
      </c>
      <c r="J11" s="370">
        <v>10.3</v>
      </c>
      <c r="K11" s="370">
        <v>8.43</v>
      </c>
      <c r="L11" s="370">
        <v>10.67</v>
      </c>
      <c r="M11" s="370">
        <v>10.76</v>
      </c>
      <c r="N11" s="370">
        <v>10.71</v>
      </c>
      <c r="O11" s="370">
        <v>11.37</v>
      </c>
      <c r="P11" s="370">
        <v>12.08</v>
      </c>
      <c r="Q11" s="371">
        <v>11.31</v>
      </c>
      <c r="R11" s="372">
        <v>8.3800000000000008</v>
      </c>
      <c r="S11" s="372">
        <v>7.07</v>
      </c>
      <c r="T11" s="372">
        <v>9.75</v>
      </c>
      <c r="U11" s="372">
        <v>9.65</v>
      </c>
      <c r="V11" s="372">
        <v>8.98</v>
      </c>
      <c r="W11" s="372">
        <v>10.11</v>
      </c>
      <c r="X11" s="372">
        <v>11.48</v>
      </c>
      <c r="Y11" s="336"/>
      <c r="Z11" s="326"/>
    </row>
    <row r="12" spans="1:28" x14ac:dyDescent="0.25">
      <c r="G12" s="366"/>
      <c r="H12" s="368" t="s">
        <v>397</v>
      </c>
      <c r="I12" s="368" t="s">
        <v>398</v>
      </c>
      <c r="J12" s="373">
        <v>0.11849060881847477</v>
      </c>
      <c r="K12" s="373">
        <v>0.1178346161785304</v>
      </c>
      <c r="L12" s="373">
        <v>0.11968169446681781</v>
      </c>
      <c r="M12" s="373">
        <v>0.1212416802090884</v>
      </c>
      <c r="N12" s="373">
        <v>0.12475964293206329</v>
      </c>
      <c r="O12" s="373">
        <v>0.12653613957219076</v>
      </c>
      <c r="P12" s="373">
        <v>0.12836237999213312</v>
      </c>
      <c r="Q12" s="374">
        <v>0.13377837327892567</v>
      </c>
      <c r="R12" s="374">
        <v>0.13250000000000001</v>
      </c>
      <c r="S12" s="374">
        <v>0.14099999999999999</v>
      </c>
      <c r="T12" s="374">
        <v>0.15709999999999999</v>
      </c>
      <c r="U12" s="375">
        <v>0.17280000000000001</v>
      </c>
      <c r="V12" s="374">
        <v>0.20219999999999999</v>
      </c>
      <c r="W12" s="375">
        <v>0.2152</v>
      </c>
      <c r="X12" s="375">
        <v>0.22220000000000001</v>
      </c>
    </row>
    <row r="13" spans="1:28" x14ac:dyDescent="0.25">
      <c r="G13" s="366"/>
      <c r="H13" s="368" t="s">
        <v>399</v>
      </c>
      <c r="I13" s="366" t="s">
        <v>400</v>
      </c>
      <c r="J13" s="373">
        <v>0.29780918836885295</v>
      </c>
      <c r="K13" s="373">
        <v>0.3296427661016621</v>
      </c>
      <c r="L13" s="373">
        <v>0.36187832648535234</v>
      </c>
      <c r="M13" s="373">
        <v>0.35370724858000308</v>
      </c>
      <c r="N13" s="373">
        <v>0.36466817304053073</v>
      </c>
      <c r="O13" s="373">
        <v>0.36363908791973709</v>
      </c>
      <c r="P13" s="373">
        <v>0.36764930978383265</v>
      </c>
      <c r="Q13" s="374">
        <v>0.38851134094232603</v>
      </c>
      <c r="R13" s="374">
        <v>0.38200000000000001</v>
      </c>
      <c r="S13" s="374">
        <v>0.38629999999999998</v>
      </c>
      <c r="T13" s="374">
        <v>0.37230000000000002</v>
      </c>
      <c r="U13" s="374">
        <v>0.34770000000000001</v>
      </c>
      <c r="V13" s="374">
        <v>0.35720000000000002</v>
      </c>
      <c r="W13" s="375">
        <v>0.35570000000000002</v>
      </c>
      <c r="X13" s="375">
        <v>0.35659999999999997</v>
      </c>
    </row>
    <row r="14" spans="1:28" x14ac:dyDescent="0.25">
      <c r="Q14" s="376"/>
      <c r="R14" s="376"/>
      <c r="S14" s="376"/>
      <c r="T14" s="376"/>
      <c r="U14" s="376"/>
      <c r="V14" s="376"/>
      <c r="W14" s="376"/>
      <c r="X14" s="377"/>
      <c r="Y14" s="378"/>
      <c r="Z14" s="379"/>
      <c r="AA14" s="379"/>
    </row>
    <row r="15" spans="1:28" x14ac:dyDescent="0.25">
      <c r="G15" s="366"/>
      <c r="Q15" s="376"/>
      <c r="R15" s="380"/>
      <c r="S15" s="380"/>
      <c r="T15" s="380"/>
      <c r="U15" s="380"/>
      <c r="V15" s="380"/>
      <c r="W15" s="380"/>
      <c r="X15" s="380"/>
      <c r="Y15" s="378"/>
      <c r="Z15" s="379"/>
      <c r="AA15" s="379"/>
    </row>
    <row r="16" spans="1:28" x14ac:dyDescent="0.25">
      <c r="J16" s="376"/>
      <c r="K16" s="376"/>
      <c r="L16" s="376"/>
      <c r="M16" s="376"/>
      <c r="N16" s="376"/>
      <c r="O16" s="376"/>
      <c r="P16" s="376"/>
      <c r="Q16" s="376"/>
      <c r="R16" s="380"/>
      <c r="S16" s="380"/>
      <c r="T16" s="380"/>
      <c r="U16" s="380"/>
      <c r="V16" s="380"/>
      <c r="W16" s="380"/>
      <c r="X16" s="380"/>
      <c r="Y16" s="378"/>
    </row>
    <row r="17" spans="6:26" x14ac:dyDescent="0.25">
      <c r="J17" s="376"/>
      <c r="K17" s="376"/>
      <c r="L17" s="376"/>
      <c r="M17" s="376"/>
      <c r="N17" s="378"/>
      <c r="O17" s="378"/>
      <c r="P17" s="378"/>
      <c r="Q17" s="376"/>
      <c r="R17" s="376"/>
      <c r="S17" s="376"/>
      <c r="T17" s="376"/>
      <c r="U17" s="380"/>
      <c r="V17" s="376"/>
      <c r="W17" s="376"/>
      <c r="X17" s="336"/>
    </row>
    <row r="18" spans="6:26" x14ac:dyDescent="0.25"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</row>
    <row r="19" spans="6:26" x14ac:dyDescent="0.25">
      <c r="J19" s="376"/>
      <c r="K19" s="376"/>
      <c r="L19" s="376"/>
      <c r="M19" s="376"/>
      <c r="Q19" s="378"/>
      <c r="R19" s="378"/>
      <c r="S19" s="378"/>
      <c r="T19" s="378"/>
      <c r="U19" s="326"/>
      <c r="V19" s="378"/>
      <c r="W19" s="378"/>
      <c r="Y19" s="378"/>
      <c r="Z19" s="378"/>
    </row>
    <row r="20" spans="6:26" x14ac:dyDescent="0.25">
      <c r="N20" s="326"/>
      <c r="O20" s="326"/>
      <c r="P20" s="326"/>
      <c r="U20" s="326"/>
      <c r="Y20" s="378"/>
      <c r="Z20" s="378"/>
    </row>
    <row r="21" spans="6:26" x14ac:dyDescent="0.25">
      <c r="N21" s="326"/>
      <c r="O21" s="326"/>
      <c r="P21" s="326"/>
      <c r="Q21" s="326"/>
      <c r="R21" s="326"/>
      <c r="S21" s="326"/>
      <c r="T21" s="326"/>
      <c r="U21" s="326"/>
      <c r="V21" s="381"/>
      <c r="W21" s="382"/>
      <c r="X21" s="382"/>
      <c r="Y21" s="383"/>
    </row>
    <row r="22" spans="6:26" x14ac:dyDescent="0.25">
      <c r="F22" s="384"/>
      <c r="N22" s="385"/>
      <c r="O22" s="385"/>
      <c r="P22" s="385"/>
      <c r="Q22" s="385"/>
      <c r="R22" s="385"/>
      <c r="S22" s="385"/>
      <c r="T22" s="385"/>
      <c r="U22" s="385"/>
      <c r="V22" s="385"/>
      <c r="W22" s="386"/>
    </row>
    <row r="23" spans="6:26" x14ac:dyDescent="0.25">
      <c r="N23" s="378"/>
      <c r="O23" s="378"/>
      <c r="P23" s="378"/>
      <c r="Q23" s="378"/>
      <c r="R23" s="378"/>
      <c r="S23" s="378"/>
      <c r="T23" s="378"/>
      <c r="U23" s="378"/>
      <c r="V23" s="385"/>
      <c r="W23" s="387"/>
      <c r="Y23" s="326"/>
    </row>
    <row r="24" spans="6:26" x14ac:dyDescent="0.25">
      <c r="N24" s="378"/>
      <c r="O24" s="378"/>
      <c r="P24" s="378"/>
      <c r="Q24" s="378"/>
      <c r="R24" s="378"/>
      <c r="S24" s="378"/>
      <c r="T24" s="378"/>
      <c r="U24" s="378"/>
      <c r="W24" s="386"/>
    </row>
    <row r="25" spans="6:26" x14ac:dyDescent="0.25">
      <c r="N25" s="378"/>
      <c r="O25" s="378"/>
      <c r="P25" s="378"/>
      <c r="Q25" s="378"/>
      <c r="R25" s="378"/>
      <c r="S25" s="378"/>
      <c r="T25" s="378"/>
      <c r="U25" s="378"/>
      <c r="W25" s="386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showGridLines="0" zoomScale="120" zoomScaleNormal="120" workbookViewId="0"/>
  </sheetViews>
  <sheetFormatPr defaultColWidth="9.109375" defaultRowHeight="13.2" x14ac:dyDescent="0.25"/>
  <cols>
    <col min="1" max="1" width="8" style="384" bestFit="1" customWidth="1"/>
    <col min="2" max="8" width="9.109375" style="384"/>
    <col min="9" max="9" width="13.44140625" style="384" customWidth="1"/>
    <col min="10" max="10" width="9.44140625" style="384" customWidth="1"/>
    <col min="11" max="12" width="5.6640625" style="388" customWidth="1"/>
    <col min="13" max="19" width="4.33203125" style="388" customWidth="1"/>
    <col min="20" max="27" width="4.33203125" style="384" customWidth="1"/>
    <col min="28" max="16384" width="9.109375" style="384"/>
  </cols>
  <sheetData>
    <row r="1" spans="1:30" x14ac:dyDescent="0.25">
      <c r="A1" s="2" t="s">
        <v>72</v>
      </c>
      <c r="B1" s="11" t="s">
        <v>401</v>
      </c>
      <c r="C1" s="2"/>
      <c r="D1" s="2"/>
      <c r="E1" s="2"/>
      <c r="F1" s="2"/>
      <c r="G1" s="2"/>
      <c r="H1" s="2"/>
      <c r="I1" s="535" t="s">
        <v>74</v>
      </c>
      <c r="J1" s="536"/>
      <c r="K1" s="536"/>
      <c r="L1" s="536"/>
    </row>
    <row r="2" spans="1:30" x14ac:dyDescent="0.25">
      <c r="A2" s="2" t="s">
        <v>75</v>
      </c>
      <c r="B2" s="11" t="s">
        <v>402</v>
      </c>
      <c r="C2" s="2"/>
      <c r="D2" s="2"/>
      <c r="E2" s="2"/>
      <c r="F2" s="2"/>
      <c r="G2" s="2"/>
      <c r="H2" s="2"/>
      <c r="I2" s="2"/>
      <c r="J2" s="322"/>
      <c r="K2" s="389"/>
      <c r="S2" s="390"/>
      <c r="T2" s="391"/>
      <c r="U2" s="391"/>
    </row>
    <row r="3" spans="1:30" x14ac:dyDescent="0.25">
      <c r="A3" s="3" t="s">
        <v>76</v>
      </c>
      <c r="B3" s="3" t="s">
        <v>77</v>
      </c>
      <c r="C3" s="3"/>
      <c r="D3" s="3"/>
      <c r="E3" s="3"/>
      <c r="F3" s="3"/>
      <c r="G3" s="3"/>
      <c r="H3" s="3"/>
      <c r="I3" s="3"/>
      <c r="J3" s="322"/>
      <c r="K3" s="389"/>
      <c r="O3" s="392"/>
      <c r="P3" s="392"/>
      <c r="Q3" s="392"/>
      <c r="R3" s="392"/>
      <c r="S3" s="392"/>
      <c r="T3" s="393"/>
      <c r="U3" s="393"/>
      <c r="V3" s="391"/>
      <c r="W3" s="391"/>
      <c r="X3" s="391"/>
    </row>
    <row r="4" spans="1:30" x14ac:dyDescent="0.25">
      <c r="A4" s="3" t="s">
        <v>78</v>
      </c>
      <c r="B4" s="3" t="s">
        <v>79</v>
      </c>
      <c r="C4" s="3"/>
      <c r="D4" s="3"/>
      <c r="E4" s="3"/>
      <c r="F4" s="3"/>
      <c r="G4" s="3"/>
      <c r="H4" s="3"/>
      <c r="I4" s="3"/>
      <c r="J4" s="322"/>
      <c r="K4" s="389"/>
      <c r="O4" s="394">
        <v>42740.467960000002</v>
      </c>
      <c r="P4" s="394"/>
      <c r="Q4" s="394">
        <v>484539.73038999998</v>
      </c>
      <c r="R4" s="394">
        <f>(O4+P4+Q4)-U4</f>
        <v>-488997.53336</v>
      </c>
      <c r="S4" s="392" t="s">
        <v>403</v>
      </c>
      <c r="T4" s="393"/>
      <c r="U4" s="395">
        <v>1016277.73171</v>
      </c>
      <c r="V4" s="391"/>
      <c r="W4" s="391"/>
      <c r="X4" s="391"/>
    </row>
    <row r="5" spans="1:30" ht="14.4" x14ac:dyDescent="0.3">
      <c r="A5" s="4" t="s">
        <v>80</v>
      </c>
      <c r="B5" s="396" t="s">
        <v>604</v>
      </c>
      <c r="C5" s="4"/>
      <c r="D5" s="4"/>
      <c r="E5" s="4"/>
      <c r="F5" s="4"/>
      <c r="G5" s="4"/>
      <c r="H5" s="4"/>
      <c r="I5" s="4"/>
      <c r="J5" s="323"/>
      <c r="K5" s="389"/>
      <c r="O5" s="394">
        <v>99829.102620000005</v>
      </c>
      <c r="P5" s="394"/>
      <c r="Q5" s="394">
        <v>831128.28272999998</v>
      </c>
      <c r="R5" s="394">
        <f>O5+P5+Q5</f>
        <v>930957.38535</v>
      </c>
      <c r="S5" s="392" t="s">
        <v>404</v>
      </c>
      <c r="T5" s="393"/>
      <c r="U5" s="393"/>
      <c r="V5" s="391"/>
      <c r="W5" s="391"/>
      <c r="X5" s="391"/>
    </row>
    <row r="6" spans="1:30" ht="14.4" x14ac:dyDescent="0.3">
      <c r="A6" s="4" t="s">
        <v>81</v>
      </c>
      <c r="B6" s="342" t="s">
        <v>605</v>
      </c>
      <c r="C6" s="4"/>
      <c r="D6" s="4"/>
      <c r="E6" s="4"/>
      <c r="F6" s="4"/>
      <c r="G6" s="4"/>
      <c r="H6" s="4"/>
      <c r="I6" s="4"/>
      <c r="J6" s="323"/>
      <c r="K6" s="389"/>
      <c r="O6" s="394">
        <v>99829.102620000005</v>
      </c>
      <c r="P6" s="394"/>
      <c r="Q6" s="394">
        <v>1129501.59809</v>
      </c>
      <c r="R6" s="394">
        <f>O6+P6+Q6</f>
        <v>1229330.70071</v>
      </c>
      <c r="S6" s="392" t="s">
        <v>405</v>
      </c>
      <c r="T6" s="393"/>
      <c r="U6" s="393"/>
      <c r="V6" s="391"/>
      <c r="W6" s="391"/>
      <c r="X6" s="391"/>
    </row>
    <row r="7" spans="1:30" ht="14.4" x14ac:dyDescent="0.3">
      <c r="A7" s="4"/>
      <c r="B7" s="4"/>
      <c r="C7" s="4"/>
      <c r="D7" s="4"/>
      <c r="E7" s="4"/>
      <c r="F7" s="4"/>
      <c r="G7" s="4"/>
      <c r="H7" s="4"/>
      <c r="I7" s="4"/>
      <c r="J7" s="323"/>
      <c r="K7" s="389"/>
      <c r="O7" s="394"/>
      <c r="P7" s="394"/>
      <c r="Q7" s="394"/>
      <c r="R7" s="394"/>
      <c r="S7" s="392"/>
      <c r="T7" s="393"/>
      <c r="U7" s="393"/>
      <c r="V7" s="391"/>
      <c r="W7" s="391"/>
      <c r="X7" s="391"/>
    </row>
    <row r="8" spans="1:30" ht="14.4" x14ac:dyDescent="0.3">
      <c r="A8" s="4"/>
      <c r="B8" s="363"/>
      <c r="C8" s="4"/>
      <c r="D8" s="4"/>
      <c r="E8" s="4"/>
      <c r="F8" s="4"/>
      <c r="G8" s="4"/>
      <c r="H8" s="4"/>
      <c r="I8" s="4"/>
      <c r="J8" s="323"/>
      <c r="K8" s="389"/>
      <c r="O8" s="394"/>
      <c r="P8" s="394"/>
      <c r="Q8" s="394"/>
      <c r="R8" s="394"/>
      <c r="S8" s="392"/>
      <c r="T8" s="393"/>
      <c r="U8" s="391"/>
      <c r="V8" s="391"/>
      <c r="W8" s="391"/>
      <c r="X8" s="391"/>
      <c r="Y8" s="391"/>
      <c r="Z8" s="391"/>
      <c r="AA8" s="391"/>
      <c r="AB8" s="391"/>
      <c r="AC8" s="391"/>
      <c r="AD8" s="391"/>
    </row>
    <row r="9" spans="1:30" x14ac:dyDescent="0.25">
      <c r="G9" s="363"/>
      <c r="O9" s="394"/>
      <c r="P9" s="394"/>
      <c r="Q9" s="394"/>
      <c r="R9" s="394">
        <f>R6-R5</f>
        <v>298373.31536000001</v>
      </c>
      <c r="S9" s="397" t="s">
        <v>406</v>
      </c>
      <c r="T9" s="393"/>
      <c r="U9" s="391"/>
      <c r="V9" s="391"/>
      <c r="W9" s="391"/>
      <c r="X9" s="391"/>
      <c r="Y9" s="391"/>
      <c r="Z9" s="391"/>
      <c r="AA9" s="391"/>
      <c r="AB9" s="391"/>
      <c r="AC9" s="391"/>
      <c r="AD9" s="391"/>
    </row>
    <row r="10" spans="1:30" x14ac:dyDescent="0.25">
      <c r="I10" s="398"/>
      <c r="J10" s="398"/>
      <c r="K10" s="399"/>
      <c r="L10" s="399"/>
      <c r="M10" s="399"/>
      <c r="N10" s="399"/>
      <c r="O10" s="400"/>
      <c r="P10" s="400"/>
      <c r="Q10" s="400"/>
      <c r="R10" s="400"/>
      <c r="S10" s="400"/>
      <c r="T10" s="393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</row>
    <row r="11" spans="1:30" x14ac:dyDescent="0.25">
      <c r="I11" s="398"/>
      <c r="J11" s="398"/>
      <c r="K11" s="134"/>
      <c r="L11" s="134"/>
      <c r="M11" s="367" t="s">
        <v>61</v>
      </c>
      <c r="N11" s="367"/>
      <c r="O11" s="367" t="s">
        <v>68</v>
      </c>
      <c r="P11" s="367"/>
      <c r="Q11" s="367" t="s">
        <v>103</v>
      </c>
      <c r="R11" s="367"/>
      <c r="S11" s="367" t="s">
        <v>107</v>
      </c>
      <c r="T11" s="367"/>
      <c r="U11" s="367" t="s">
        <v>116</v>
      </c>
      <c r="V11" s="367"/>
      <c r="W11" s="367" t="s">
        <v>222</v>
      </c>
      <c r="X11" s="367"/>
      <c r="Y11" s="367" t="s">
        <v>228</v>
      </c>
      <c r="Z11" s="367"/>
      <c r="AA11" s="367" t="s">
        <v>256</v>
      </c>
    </row>
    <row r="12" spans="1:30" x14ac:dyDescent="0.25">
      <c r="I12" s="398"/>
      <c r="J12" s="398"/>
      <c r="K12" s="134"/>
      <c r="L12" s="134"/>
      <c r="M12" s="367" t="s">
        <v>26</v>
      </c>
      <c r="N12" s="367"/>
      <c r="O12" s="367" t="s">
        <v>389</v>
      </c>
      <c r="P12" s="367"/>
      <c r="Q12" s="367" t="s">
        <v>104</v>
      </c>
      <c r="R12" s="367"/>
      <c r="S12" s="367" t="s">
        <v>390</v>
      </c>
      <c r="T12" s="367"/>
      <c r="U12" s="367" t="s">
        <v>117</v>
      </c>
      <c r="V12" s="367"/>
      <c r="W12" s="367" t="s">
        <v>391</v>
      </c>
      <c r="X12" s="367"/>
      <c r="Y12" s="367" t="s">
        <v>229</v>
      </c>
      <c r="Z12" s="367"/>
      <c r="AA12" s="367" t="s">
        <v>392</v>
      </c>
    </row>
    <row r="13" spans="1:30" x14ac:dyDescent="0.25">
      <c r="I13" s="398" t="s">
        <v>407</v>
      </c>
      <c r="J13" s="398" t="s">
        <v>408</v>
      </c>
      <c r="K13" s="401"/>
      <c r="L13" s="401"/>
      <c r="M13" s="401">
        <v>0.88</v>
      </c>
      <c r="N13" s="401">
        <v>1.04</v>
      </c>
      <c r="O13" s="401">
        <v>0.84</v>
      </c>
      <c r="P13" s="401">
        <v>0.88</v>
      </c>
      <c r="Q13" s="401">
        <v>1.1399999999999999</v>
      </c>
      <c r="R13" s="401">
        <v>1.53</v>
      </c>
      <c r="S13" s="401">
        <v>1.26</v>
      </c>
      <c r="T13" s="401">
        <v>1.1100000000000001</v>
      </c>
      <c r="U13" s="401">
        <v>0.97</v>
      </c>
      <c r="V13" s="401">
        <v>0.78</v>
      </c>
      <c r="W13" s="401">
        <v>0.81</v>
      </c>
      <c r="X13" s="401">
        <v>0.55000000000000004</v>
      </c>
      <c r="Y13" s="401">
        <v>1.18</v>
      </c>
      <c r="Z13" s="401">
        <v>0.8</v>
      </c>
      <c r="AA13" s="401">
        <v>1</v>
      </c>
    </row>
    <row r="14" spans="1:30" x14ac:dyDescent="0.25">
      <c r="I14" s="398" t="s">
        <v>409</v>
      </c>
      <c r="J14" s="398" t="s">
        <v>410</v>
      </c>
      <c r="K14" s="401"/>
      <c r="L14" s="401"/>
      <c r="M14" s="401">
        <v>1.88</v>
      </c>
      <c r="N14" s="401">
        <v>0.42</v>
      </c>
      <c r="O14" s="401">
        <v>1.33</v>
      </c>
      <c r="P14" s="401">
        <v>1.2</v>
      </c>
      <c r="Q14" s="401">
        <v>1.1200000000000001</v>
      </c>
      <c r="R14" s="401">
        <v>0.81</v>
      </c>
      <c r="S14" s="401">
        <v>0.89</v>
      </c>
      <c r="T14" s="401">
        <v>0.93</v>
      </c>
      <c r="U14" s="401">
        <v>0.34</v>
      </c>
      <c r="V14" s="401">
        <v>0.14000000000000001</v>
      </c>
      <c r="W14" s="401">
        <v>0.38</v>
      </c>
      <c r="X14" s="401">
        <v>0.28000000000000003</v>
      </c>
      <c r="Y14" s="401">
        <v>0.2</v>
      </c>
      <c r="Z14" s="401">
        <v>0.26</v>
      </c>
      <c r="AA14" s="401">
        <v>0.24</v>
      </c>
    </row>
    <row r="15" spans="1:30" x14ac:dyDescent="0.25">
      <c r="I15" s="398" t="s">
        <v>550</v>
      </c>
      <c r="J15" s="398" t="s">
        <v>411</v>
      </c>
      <c r="M15" s="402">
        <v>0.73229999999999995</v>
      </c>
      <c r="N15" s="402">
        <v>0.77800000000000002</v>
      </c>
      <c r="O15" s="402">
        <v>0.78559999999999997</v>
      </c>
      <c r="P15" s="402">
        <v>0.79210000000000003</v>
      </c>
      <c r="Q15" s="402">
        <v>0.8075</v>
      </c>
      <c r="R15" s="402">
        <v>0.79790000000000005</v>
      </c>
      <c r="S15" s="402">
        <v>0.80559999999999998</v>
      </c>
      <c r="T15" s="402">
        <v>0.8095</v>
      </c>
      <c r="U15" s="402">
        <v>0.82189999999999996</v>
      </c>
      <c r="V15" s="402">
        <v>0.83950000000000002</v>
      </c>
      <c r="W15" s="402">
        <v>0.85389999999999999</v>
      </c>
      <c r="X15" s="402">
        <v>0.88139999999999996</v>
      </c>
      <c r="Y15" s="402">
        <v>0.88139999999999996</v>
      </c>
      <c r="Z15" s="402">
        <v>0.88739999999999997</v>
      </c>
      <c r="AA15" s="403">
        <v>0.89100000000000001</v>
      </c>
    </row>
    <row r="16" spans="1:30" x14ac:dyDescent="0.25">
      <c r="I16" s="398" t="s">
        <v>412</v>
      </c>
      <c r="J16" s="398" t="s">
        <v>413</v>
      </c>
      <c r="K16" s="402"/>
      <c r="L16" s="402"/>
      <c r="M16" s="402">
        <v>0.20077364459035821</v>
      </c>
      <c r="N16" s="402">
        <v>0.24930076948074745</v>
      </c>
      <c r="O16" s="402">
        <v>0.34998360305218795</v>
      </c>
      <c r="P16" s="402">
        <v>0.39192903041382687</v>
      </c>
      <c r="Q16" s="402">
        <v>0.45178053510406568</v>
      </c>
      <c r="R16" s="402">
        <v>0.4482107648767798</v>
      </c>
      <c r="S16" s="402">
        <v>0.49779990893818632</v>
      </c>
      <c r="T16" s="402">
        <v>0.41749844532030994</v>
      </c>
      <c r="U16" s="402">
        <v>0.39900000000000002</v>
      </c>
      <c r="V16" s="402">
        <v>0.41770000000000002</v>
      </c>
      <c r="W16" s="402">
        <v>0.36070000000000002</v>
      </c>
      <c r="X16" s="402">
        <v>0.35620000000000002</v>
      </c>
      <c r="Y16" s="402">
        <v>0.38069999999999998</v>
      </c>
      <c r="Z16" s="402">
        <v>0.3715</v>
      </c>
      <c r="AA16" s="402">
        <v>0.33329999999999999</v>
      </c>
      <c r="AB16" s="391"/>
      <c r="AC16" s="391"/>
      <c r="AD16" s="391"/>
    </row>
    <row r="17" spans="2:30" x14ac:dyDescent="0.25">
      <c r="K17" s="404"/>
      <c r="L17" s="404"/>
      <c r="M17" s="404"/>
      <c r="N17" s="404"/>
      <c r="O17" s="404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C17" s="391"/>
      <c r="AD17" s="391"/>
    </row>
    <row r="18" spans="2:30" x14ac:dyDescent="0.25">
      <c r="F18" s="363"/>
      <c r="G18" s="363"/>
      <c r="H18" s="363"/>
      <c r="K18" s="406"/>
      <c r="L18" s="407"/>
      <c r="N18" s="408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9"/>
      <c r="AA18" s="391"/>
      <c r="AB18" s="391"/>
      <c r="AC18" s="391"/>
      <c r="AD18" s="391"/>
    </row>
    <row r="19" spans="2:30" x14ac:dyDescent="0.25">
      <c r="F19" s="363"/>
      <c r="G19" s="363"/>
      <c r="H19" s="363"/>
      <c r="I19" s="363"/>
      <c r="J19" s="363"/>
      <c r="K19" s="406"/>
      <c r="L19" s="406"/>
      <c r="M19" s="410"/>
      <c r="N19" s="411"/>
      <c r="O19" s="410"/>
      <c r="P19" s="410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391"/>
      <c r="AB19" s="391"/>
      <c r="AC19" s="391"/>
      <c r="AD19" s="391"/>
    </row>
    <row r="20" spans="2:30" x14ac:dyDescent="0.25">
      <c r="F20" s="363"/>
      <c r="G20" s="363"/>
      <c r="H20" s="363"/>
      <c r="I20" s="363"/>
      <c r="J20" s="363"/>
      <c r="K20" s="406"/>
      <c r="L20" s="407"/>
      <c r="N20" s="408"/>
      <c r="O20" s="404"/>
      <c r="P20" s="404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3"/>
      <c r="AB20" s="391"/>
      <c r="AC20" s="391"/>
      <c r="AD20" s="391"/>
    </row>
    <row r="21" spans="2:30" x14ac:dyDescent="0.25">
      <c r="F21" s="363"/>
      <c r="G21" s="363"/>
      <c r="H21" s="363"/>
      <c r="I21" s="398"/>
      <c r="J21" s="398"/>
      <c r="K21" s="405"/>
      <c r="L21" s="406"/>
      <c r="M21" s="410"/>
      <c r="N21" s="411"/>
      <c r="O21" s="405"/>
      <c r="P21" s="405"/>
      <c r="Q21" s="404"/>
      <c r="R21" s="404"/>
      <c r="S21" s="404"/>
      <c r="T21" s="404"/>
      <c r="U21" s="404"/>
      <c r="V21" s="404"/>
      <c r="W21" s="404"/>
      <c r="X21" s="388"/>
      <c r="Y21" s="412"/>
      <c r="Z21" s="412"/>
      <c r="AA21" s="391"/>
      <c r="AB21" s="391"/>
      <c r="AC21" s="391"/>
      <c r="AD21" s="391"/>
    </row>
    <row r="22" spans="2:30" x14ac:dyDescent="0.25">
      <c r="F22" s="363"/>
      <c r="G22" s="363"/>
      <c r="H22" s="363"/>
      <c r="I22" s="363"/>
      <c r="J22" s="363"/>
      <c r="K22" s="405"/>
      <c r="L22" s="405"/>
      <c r="M22" s="405"/>
      <c r="N22" s="405"/>
      <c r="O22" s="405"/>
      <c r="P22" s="405"/>
      <c r="Q22" s="406"/>
      <c r="R22" s="406"/>
      <c r="S22" s="406"/>
      <c r="T22" s="414"/>
      <c r="U22" s="414"/>
      <c r="V22" s="414"/>
      <c r="W22" s="414"/>
      <c r="X22" s="414"/>
      <c r="Y22" s="414"/>
      <c r="Z22" s="414"/>
      <c r="AA22" s="391"/>
      <c r="AB22" s="391"/>
      <c r="AC22" s="391"/>
      <c r="AD22" s="391"/>
    </row>
    <row r="23" spans="2:30" x14ac:dyDescent="0.25">
      <c r="F23" s="363"/>
      <c r="G23" s="363"/>
      <c r="H23" s="363"/>
      <c r="I23" s="363"/>
      <c r="J23" s="363"/>
      <c r="K23" s="404"/>
      <c r="L23" s="404"/>
      <c r="M23" s="404"/>
      <c r="N23" s="404"/>
      <c r="O23" s="404"/>
      <c r="P23" s="404"/>
      <c r="Q23" s="406"/>
      <c r="R23" s="406"/>
      <c r="S23" s="406"/>
      <c r="T23" s="406"/>
      <c r="U23" s="406"/>
      <c r="V23" s="406"/>
      <c r="W23" s="406"/>
      <c r="X23" s="406"/>
      <c r="Z23" s="391"/>
      <c r="AA23" s="391"/>
      <c r="AB23" s="391"/>
      <c r="AC23" s="391"/>
      <c r="AD23" s="391"/>
    </row>
    <row r="24" spans="2:30" x14ac:dyDescent="0.25">
      <c r="F24" s="363"/>
      <c r="G24" s="363"/>
      <c r="H24" s="363"/>
      <c r="I24" s="363"/>
      <c r="J24" s="363"/>
      <c r="K24" s="404"/>
      <c r="L24" s="404"/>
      <c r="M24" s="404"/>
      <c r="N24" s="404"/>
      <c r="O24" s="404"/>
      <c r="P24" s="404"/>
      <c r="Q24" s="405"/>
      <c r="R24" s="405"/>
      <c r="S24" s="405"/>
      <c r="T24" s="405"/>
      <c r="U24" s="405"/>
      <c r="V24" s="405"/>
      <c r="W24" s="405"/>
      <c r="X24" s="405"/>
      <c r="Y24" s="391"/>
      <c r="Z24" s="391"/>
      <c r="AA24" s="391"/>
      <c r="AB24" s="391"/>
      <c r="AC24" s="391"/>
      <c r="AD24" s="391"/>
    </row>
    <row r="25" spans="2:30" x14ac:dyDescent="0.25">
      <c r="F25" s="363"/>
      <c r="G25" s="363"/>
      <c r="H25" s="363"/>
      <c r="I25" s="363"/>
      <c r="J25" s="363"/>
      <c r="K25" s="404"/>
      <c r="L25" s="404"/>
      <c r="M25" s="404"/>
      <c r="N25" s="404"/>
      <c r="O25" s="404"/>
      <c r="P25" s="404"/>
      <c r="Q25" s="404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</row>
    <row r="26" spans="2:30" x14ac:dyDescent="0.25">
      <c r="F26" s="363"/>
      <c r="G26" s="363"/>
      <c r="H26" s="363"/>
      <c r="I26" s="363"/>
      <c r="J26" s="363"/>
      <c r="K26" s="404"/>
      <c r="L26" s="404"/>
      <c r="M26" s="404"/>
      <c r="N26" s="404"/>
      <c r="O26" s="404"/>
      <c r="P26" s="404"/>
      <c r="Q26" s="404"/>
      <c r="U26" s="391"/>
      <c r="V26" s="391"/>
      <c r="W26" s="391"/>
      <c r="X26" s="391"/>
      <c r="Y26" s="391"/>
      <c r="Z26" s="391"/>
      <c r="AA26" s="391"/>
      <c r="AB26" s="391"/>
      <c r="AC26" s="391"/>
      <c r="AD26" s="391"/>
    </row>
    <row r="27" spans="2:30" x14ac:dyDescent="0.25">
      <c r="F27" s="363"/>
      <c r="G27" s="363"/>
      <c r="H27" s="363"/>
      <c r="I27" s="363"/>
      <c r="J27" s="363"/>
      <c r="K27" s="404"/>
      <c r="L27" s="404"/>
      <c r="M27" s="404"/>
      <c r="N27" s="404"/>
      <c r="O27" s="404"/>
      <c r="P27" s="404"/>
      <c r="T27" s="388"/>
      <c r="U27" s="388"/>
      <c r="V27" s="388"/>
      <c r="W27" s="388"/>
      <c r="X27" s="388"/>
      <c r="Y27" s="388"/>
      <c r="Z27" s="391"/>
      <c r="AA27" s="391"/>
      <c r="AB27" s="391"/>
      <c r="AC27" s="391"/>
      <c r="AD27" s="391"/>
    </row>
    <row r="28" spans="2:30" x14ac:dyDescent="0.25">
      <c r="B28" s="363"/>
      <c r="C28" s="363"/>
      <c r="D28" s="363"/>
      <c r="F28" s="363"/>
      <c r="G28" s="363"/>
      <c r="H28" s="363"/>
      <c r="I28" s="363"/>
      <c r="J28" s="363"/>
      <c r="K28" s="404"/>
      <c r="L28" s="404"/>
      <c r="M28" s="404"/>
      <c r="N28" s="404"/>
      <c r="O28" s="404"/>
      <c r="P28" s="404"/>
      <c r="T28" s="388"/>
      <c r="U28" s="388"/>
      <c r="V28" s="388"/>
      <c r="W28" s="388"/>
      <c r="X28" s="388"/>
      <c r="Y28" s="388"/>
      <c r="Z28" s="391"/>
      <c r="AA28" s="391"/>
      <c r="AB28" s="391"/>
      <c r="AC28" s="391"/>
      <c r="AD28" s="391"/>
    </row>
    <row r="29" spans="2:30" x14ac:dyDescent="0.25">
      <c r="B29" s="363"/>
      <c r="C29" s="363"/>
      <c r="D29" s="363"/>
      <c r="F29" s="363"/>
      <c r="G29" s="363"/>
      <c r="H29" s="363"/>
      <c r="I29" s="363"/>
      <c r="J29" s="363"/>
      <c r="K29" s="404"/>
      <c r="L29" s="404"/>
      <c r="M29" s="404"/>
      <c r="N29" s="404"/>
      <c r="O29" s="404"/>
      <c r="P29" s="404"/>
      <c r="Q29" s="404"/>
    </row>
    <row r="30" spans="2:30" x14ac:dyDescent="0.25">
      <c r="F30" s="363"/>
      <c r="G30" s="363"/>
      <c r="H30" s="363"/>
      <c r="I30" s="363"/>
      <c r="J30" s="363"/>
      <c r="K30" s="404"/>
      <c r="L30" s="404"/>
      <c r="M30" s="404"/>
      <c r="N30" s="404"/>
      <c r="O30" s="404"/>
      <c r="P30" s="404"/>
      <c r="Q30" s="404"/>
    </row>
    <row r="31" spans="2:30" x14ac:dyDescent="0.25">
      <c r="F31" s="363"/>
      <c r="G31" s="363"/>
      <c r="H31" s="363"/>
      <c r="I31" s="363"/>
      <c r="J31" s="363"/>
      <c r="K31" s="404"/>
      <c r="L31" s="404"/>
      <c r="M31" s="404"/>
      <c r="N31" s="404"/>
      <c r="O31" s="404"/>
      <c r="P31" s="404"/>
      <c r="Q31" s="404"/>
    </row>
    <row r="32" spans="2:30" x14ac:dyDescent="0.25">
      <c r="F32" s="363"/>
      <c r="G32" s="363"/>
      <c r="H32" s="363"/>
      <c r="I32" s="363"/>
      <c r="J32" s="363"/>
      <c r="K32" s="404"/>
      <c r="L32" s="404"/>
      <c r="M32" s="404"/>
      <c r="N32" s="404"/>
      <c r="O32" s="404"/>
      <c r="P32" s="404"/>
      <c r="Q32" s="404"/>
    </row>
    <row r="33" spans="6:17" x14ac:dyDescent="0.25">
      <c r="F33" s="363"/>
      <c r="G33" s="363"/>
      <c r="H33" s="363"/>
      <c r="I33" s="363"/>
      <c r="J33" s="363"/>
      <c r="K33" s="404"/>
      <c r="L33" s="404"/>
      <c r="M33" s="404"/>
      <c r="N33" s="404"/>
      <c r="O33" s="404"/>
      <c r="P33" s="404"/>
      <c r="Q33" s="404"/>
    </row>
    <row r="34" spans="6:17" x14ac:dyDescent="0.25">
      <c r="F34" s="363"/>
      <c r="G34" s="363"/>
      <c r="H34" s="363"/>
      <c r="I34" s="363"/>
      <c r="J34" s="363"/>
      <c r="K34" s="404"/>
      <c r="L34" s="404"/>
      <c r="M34" s="404"/>
      <c r="N34" s="404"/>
      <c r="O34" s="404"/>
      <c r="P34" s="404"/>
      <c r="Q34" s="404"/>
    </row>
    <row r="35" spans="6:17" x14ac:dyDescent="0.25">
      <c r="F35" s="363"/>
      <c r="G35" s="363"/>
      <c r="H35" s="363"/>
      <c r="I35" s="363"/>
      <c r="J35" s="363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showGridLines="0" zoomScale="120" zoomScaleNormal="120" workbookViewId="0"/>
  </sheetViews>
  <sheetFormatPr defaultColWidth="8.6640625" defaultRowHeight="14.4" x14ac:dyDescent="0.3"/>
  <cols>
    <col min="1" max="5" width="8.6640625" style="340"/>
    <col min="6" max="6" width="11.44140625" style="340" bestFit="1" customWidth="1"/>
    <col min="7" max="7" width="11.44140625" style="340" customWidth="1"/>
    <col min="8" max="8" width="13.44140625" style="340" bestFit="1" customWidth="1"/>
    <col min="9" max="9" width="18.44140625" style="340" customWidth="1"/>
    <col min="10" max="10" width="10.109375" style="340" customWidth="1"/>
    <col min="11" max="11" width="10" style="340" customWidth="1"/>
    <col min="12" max="12" width="10.6640625" style="416" customWidth="1"/>
    <col min="13" max="13" width="15.6640625" style="340" bestFit="1" customWidth="1"/>
    <col min="14" max="14" width="10.44140625" style="340" bestFit="1" customWidth="1"/>
    <col min="15" max="15" width="12" style="340" customWidth="1"/>
    <col min="16" max="16" width="7.44140625" style="340" bestFit="1" customWidth="1"/>
    <col min="17" max="18" width="9" style="340" bestFit="1" customWidth="1"/>
    <col min="19" max="20" width="9.44140625" style="340" bestFit="1" customWidth="1"/>
    <col min="21" max="23" width="8.6640625" style="340"/>
    <col min="24" max="25" width="9.44140625" style="340" bestFit="1" customWidth="1"/>
    <col min="26" max="16384" width="8.6640625" style="340"/>
  </cols>
  <sheetData>
    <row r="1" spans="1:25" x14ac:dyDescent="0.3">
      <c r="A1" s="2" t="s">
        <v>72</v>
      </c>
      <c r="B1" s="2" t="s">
        <v>414</v>
      </c>
      <c r="J1" s="415" t="s">
        <v>74</v>
      </c>
    </row>
    <row r="2" spans="1:25" x14ac:dyDescent="0.3">
      <c r="A2" s="2" t="s">
        <v>75</v>
      </c>
      <c r="B2" s="2" t="s">
        <v>415</v>
      </c>
    </row>
    <row r="3" spans="1:25" x14ac:dyDescent="0.3">
      <c r="A3" s="3" t="s">
        <v>76</v>
      </c>
      <c r="B3" s="3" t="s">
        <v>77</v>
      </c>
    </row>
    <row r="4" spans="1:25" x14ac:dyDescent="0.3">
      <c r="A4" s="3" t="s">
        <v>78</v>
      </c>
      <c r="B4" s="3" t="s">
        <v>79</v>
      </c>
    </row>
    <row r="5" spans="1:25" x14ac:dyDescent="0.3">
      <c r="A5" s="4" t="s">
        <v>80</v>
      </c>
      <c r="B5" s="417" t="s">
        <v>416</v>
      </c>
      <c r="H5" s="418"/>
    </row>
    <row r="6" spans="1:25" x14ac:dyDescent="0.3">
      <c r="A6" s="4" t="s">
        <v>81</v>
      </c>
      <c r="B6" s="417" t="s">
        <v>417</v>
      </c>
      <c r="H6" s="418"/>
    </row>
    <row r="7" spans="1:25" ht="15" customHeight="1" x14ac:dyDescent="0.3">
      <c r="B7" s="417"/>
      <c r="G7" s="419"/>
      <c r="H7" s="420"/>
      <c r="J7" s="421"/>
    </row>
    <row r="8" spans="1:25" x14ac:dyDescent="0.3">
      <c r="G8" s="419"/>
      <c r="J8" s="422" t="s">
        <v>418</v>
      </c>
      <c r="K8" s="422" t="s">
        <v>419</v>
      </c>
    </row>
    <row r="9" spans="1:25" x14ac:dyDescent="0.3">
      <c r="G9" s="419"/>
      <c r="I9" s="18"/>
      <c r="J9" s="422" t="s">
        <v>420</v>
      </c>
      <c r="K9" s="422" t="s">
        <v>421</v>
      </c>
      <c r="L9" s="352"/>
    </row>
    <row r="10" spans="1:25" x14ac:dyDescent="0.3">
      <c r="G10" s="419"/>
      <c r="H10" s="423" t="s">
        <v>422</v>
      </c>
      <c r="I10" s="424" t="s">
        <v>423</v>
      </c>
      <c r="J10" s="425">
        <v>7.7960317211100012</v>
      </c>
      <c r="K10" s="425">
        <v>3.4623281643999997</v>
      </c>
      <c r="L10" s="426">
        <v>0.4441141709345216</v>
      </c>
      <c r="M10" s="427"/>
      <c r="N10" s="427"/>
      <c r="O10" s="427"/>
      <c r="P10" s="427"/>
      <c r="Q10" s="427"/>
      <c r="R10" s="427"/>
      <c r="S10" s="428"/>
      <c r="T10" s="428"/>
      <c r="U10" s="429"/>
      <c r="W10" s="351"/>
      <c r="X10" s="347"/>
      <c r="Y10" s="347"/>
    </row>
    <row r="11" spans="1:25" x14ac:dyDescent="0.3">
      <c r="G11" s="419"/>
      <c r="H11" s="423" t="s">
        <v>424</v>
      </c>
      <c r="I11" s="424" t="s">
        <v>425</v>
      </c>
      <c r="J11" s="430">
        <v>6.13885432909</v>
      </c>
      <c r="K11" s="430">
        <v>2.71567337269</v>
      </c>
      <c r="L11" s="426">
        <v>0.44237462352239282</v>
      </c>
      <c r="M11" s="427"/>
      <c r="N11" s="427"/>
      <c r="O11" s="427"/>
      <c r="P11" s="427"/>
      <c r="Q11" s="427"/>
      <c r="R11" s="427"/>
      <c r="S11" s="428"/>
      <c r="T11" s="428"/>
      <c r="U11" s="429"/>
      <c r="W11" s="351"/>
      <c r="X11" s="347"/>
      <c r="Y11" s="347"/>
    </row>
    <row r="12" spans="1:25" x14ac:dyDescent="0.3">
      <c r="G12" s="419"/>
      <c r="H12" s="423" t="s">
        <v>426</v>
      </c>
      <c r="I12" s="424" t="s">
        <v>427</v>
      </c>
      <c r="J12" s="430">
        <v>5.4233598252499995</v>
      </c>
      <c r="K12" s="430">
        <v>2.3689687250000002</v>
      </c>
      <c r="L12" s="426">
        <v>0.43680832571178296</v>
      </c>
      <c r="O12" s="427"/>
      <c r="P12" s="427"/>
      <c r="Q12" s="427"/>
      <c r="R12" s="427"/>
      <c r="S12" s="428"/>
      <c r="T12" s="428"/>
      <c r="U12" s="429"/>
      <c r="W12" s="351"/>
      <c r="X12" s="347"/>
      <c r="Y12" s="347"/>
    </row>
    <row r="13" spans="1:25" x14ac:dyDescent="0.3">
      <c r="F13" s="431"/>
      <c r="G13" s="419"/>
      <c r="H13" s="423" t="s">
        <v>428</v>
      </c>
      <c r="I13" s="423" t="s">
        <v>444</v>
      </c>
      <c r="J13" s="430">
        <v>3.8267569183500001</v>
      </c>
      <c r="K13" s="430">
        <v>1.3462697944599999</v>
      </c>
      <c r="L13" s="426">
        <v>0.35180436677448462</v>
      </c>
      <c r="M13" s="427"/>
      <c r="N13" s="427"/>
      <c r="O13" s="427"/>
      <c r="P13" s="427"/>
      <c r="Q13" s="427"/>
      <c r="R13" s="427"/>
      <c r="S13" s="428"/>
      <c r="T13" s="428"/>
      <c r="U13" s="429"/>
      <c r="W13" s="351"/>
      <c r="X13" s="347"/>
      <c r="Y13" s="347"/>
    </row>
    <row r="14" spans="1:25" x14ac:dyDescent="0.3">
      <c r="G14" s="419"/>
      <c r="H14" s="423" t="s">
        <v>429</v>
      </c>
      <c r="I14" s="424" t="s">
        <v>430</v>
      </c>
      <c r="J14" s="430">
        <v>3.56942219486</v>
      </c>
      <c r="K14" s="430">
        <v>0.83979632180999997</v>
      </c>
      <c r="L14" s="426">
        <v>0.23527514425704929</v>
      </c>
      <c r="M14" s="427"/>
      <c r="N14" s="427"/>
      <c r="O14" s="427"/>
      <c r="P14" s="427"/>
      <c r="Q14" s="427"/>
      <c r="R14" s="427"/>
      <c r="S14" s="428"/>
    </row>
    <row r="15" spans="1:25" x14ac:dyDescent="0.3">
      <c r="H15" s="423" t="s">
        <v>431</v>
      </c>
      <c r="I15" s="424" t="s">
        <v>432</v>
      </c>
      <c r="J15" s="430">
        <v>2.5701159648600003</v>
      </c>
      <c r="K15" s="430">
        <v>0.29131761640999998</v>
      </c>
      <c r="L15" s="426">
        <v>0.11334804358754633</v>
      </c>
      <c r="O15" s="427"/>
      <c r="P15" s="427"/>
      <c r="Q15" s="427"/>
      <c r="R15" s="427"/>
      <c r="S15" s="428"/>
      <c r="T15" s="428"/>
      <c r="U15" s="429"/>
      <c r="W15" s="351"/>
      <c r="X15" s="347"/>
      <c r="Y15" s="347"/>
    </row>
    <row r="16" spans="1:25" x14ac:dyDescent="0.3">
      <c r="H16" s="423" t="s">
        <v>433</v>
      </c>
      <c r="I16" s="424" t="s">
        <v>434</v>
      </c>
      <c r="J16" s="430">
        <v>1.35504901454</v>
      </c>
      <c r="K16" s="430">
        <v>0.22109675351999999</v>
      </c>
      <c r="L16" s="426">
        <v>0.16316513362068746</v>
      </c>
      <c r="M16" s="427"/>
      <c r="N16" s="427"/>
      <c r="O16" s="427"/>
      <c r="P16" s="427"/>
      <c r="Q16" s="427"/>
      <c r="R16" s="427"/>
      <c r="S16" s="428"/>
      <c r="T16" s="428"/>
      <c r="U16" s="429"/>
      <c r="W16" s="351"/>
      <c r="X16" s="347"/>
      <c r="Y16" s="347"/>
    </row>
    <row r="17" spans="7:25" x14ac:dyDescent="0.3">
      <c r="H17" s="423" t="s">
        <v>435</v>
      </c>
      <c r="I17" s="424" t="s">
        <v>436</v>
      </c>
      <c r="J17" s="430">
        <v>1.01832558647</v>
      </c>
      <c r="K17" s="430">
        <v>0.22182500218000001</v>
      </c>
      <c r="L17" s="426">
        <v>0.21783308317819136</v>
      </c>
      <c r="O17" s="427"/>
      <c r="P17" s="427"/>
      <c r="Q17" s="427"/>
      <c r="R17" s="427"/>
      <c r="S17" s="428"/>
      <c r="W17" s="351"/>
      <c r="X17" s="347"/>
      <c r="Y17" s="347"/>
    </row>
    <row r="18" spans="7:25" x14ac:dyDescent="0.3">
      <c r="H18" s="423" t="s">
        <v>437</v>
      </c>
      <c r="I18" s="424" t="s">
        <v>438</v>
      </c>
      <c r="J18" s="430">
        <v>0.95147088575000005</v>
      </c>
      <c r="K18" s="430">
        <v>6.179777043999999E-2</v>
      </c>
      <c r="L18" s="426">
        <v>6.4949722966339316E-2</v>
      </c>
      <c r="O18" s="427"/>
      <c r="P18" s="427"/>
      <c r="Q18" s="427"/>
      <c r="R18" s="427"/>
      <c r="S18" s="428"/>
      <c r="W18" s="351"/>
      <c r="X18" s="347"/>
      <c r="Y18" s="347"/>
    </row>
    <row r="19" spans="7:25" x14ac:dyDescent="0.3">
      <c r="H19" s="423" t="s">
        <v>439</v>
      </c>
      <c r="I19" s="424" t="s">
        <v>440</v>
      </c>
      <c r="J19" s="430">
        <v>0.75911240291000004</v>
      </c>
      <c r="K19" s="430">
        <v>0.41766893077999989</v>
      </c>
      <c r="L19" s="426">
        <v>0.55020696431634841</v>
      </c>
      <c r="M19" s="427"/>
      <c r="N19" s="427"/>
      <c r="O19" s="427"/>
      <c r="P19" s="427"/>
      <c r="Q19" s="427"/>
      <c r="R19" s="427"/>
      <c r="S19" s="428"/>
      <c r="T19" s="428"/>
      <c r="U19" s="429"/>
      <c r="W19" s="351"/>
      <c r="X19" s="347"/>
      <c r="Y19" s="347"/>
    </row>
    <row r="20" spans="7:25" x14ac:dyDescent="0.3">
      <c r="G20" s="419"/>
      <c r="H20" s="423" t="s">
        <v>140</v>
      </c>
      <c r="I20" s="424" t="s">
        <v>139</v>
      </c>
      <c r="J20" s="430">
        <v>0.73324910219000161</v>
      </c>
      <c r="K20" s="430">
        <v>2.6084678150001706E-2</v>
      </c>
      <c r="L20" s="426">
        <v>3.5574101723540287E-2</v>
      </c>
      <c r="M20" s="427"/>
      <c r="N20" s="427"/>
      <c r="O20" s="427"/>
      <c r="P20" s="427"/>
      <c r="Q20" s="427"/>
      <c r="R20" s="427"/>
      <c r="S20" s="428"/>
      <c r="T20" s="428"/>
      <c r="U20" s="429"/>
      <c r="W20" s="351"/>
      <c r="X20" s="347"/>
      <c r="Y20" s="347"/>
    </row>
    <row r="21" spans="7:25" x14ac:dyDescent="0.3">
      <c r="L21" s="340"/>
    </row>
    <row r="22" spans="7:25" x14ac:dyDescent="0.3">
      <c r="S22" s="432"/>
    </row>
    <row r="23" spans="7:25" x14ac:dyDescent="0.3">
      <c r="H23" s="431"/>
      <c r="I23" s="418"/>
      <c r="J23" s="418"/>
      <c r="K23" s="351"/>
      <c r="L23" s="433"/>
      <c r="M23" s="431"/>
      <c r="N23" s="431"/>
      <c r="O23" s="431"/>
      <c r="P23" s="433"/>
      <c r="Q23" s="431"/>
      <c r="R23" s="432"/>
      <c r="S23" s="432"/>
    </row>
    <row r="24" spans="7:25" x14ac:dyDescent="0.3">
      <c r="H24" s="434"/>
      <c r="I24" s="418"/>
      <c r="J24" s="418"/>
      <c r="K24" s="351"/>
      <c r="L24" s="433"/>
      <c r="M24" s="434"/>
      <c r="N24" s="431"/>
      <c r="O24" s="431"/>
      <c r="P24" s="433"/>
      <c r="Q24" s="434"/>
      <c r="R24" s="432"/>
      <c r="S24" s="432"/>
    </row>
    <row r="25" spans="7:25" x14ac:dyDescent="0.3">
      <c r="I25" s="418"/>
      <c r="J25" s="418"/>
      <c r="K25" s="351"/>
      <c r="L25" s="433"/>
      <c r="N25" s="431"/>
      <c r="O25" s="431"/>
      <c r="P25" s="433"/>
      <c r="R25" s="432"/>
      <c r="S25" s="432"/>
    </row>
    <row r="26" spans="7:25" x14ac:dyDescent="0.3">
      <c r="I26" s="418"/>
      <c r="J26" s="418"/>
      <c r="K26" s="351"/>
      <c r="L26" s="433"/>
      <c r="N26" s="431"/>
      <c r="O26" s="431"/>
      <c r="P26" s="433"/>
      <c r="R26" s="432"/>
      <c r="S26" s="432"/>
    </row>
    <row r="27" spans="7:25" x14ac:dyDescent="0.3">
      <c r="H27" s="431"/>
      <c r="I27" s="418"/>
      <c r="J27" s="418"/>
      <c r="K27" s="351"/>
      <c r="L27" s="433"/>
      <c r="M27" s="431"/>
      <c r="N27" s="431"/>
      <c r="O27" s="431"/>
      <c r="P27" s="433"/>
      <c r="Q27" s="431"/>
      <c r="R27" s="432"/>
      <c r="S27" s="432"/>
    </row>
    <row r="28" spans="7:25" x14ac:dyDescent="0.3">
      <c r="H28" s="431"/>
      <c r="I28" s="418"/>
      <c r="J28" s="418"/>
      <c r="K28" s="351"/>
      <c r="L28" s="433"/>
      <c r="M28" s="431"/>
      <c r="N28" s="431"/>
      <c r="O28" s="431"/>
      <c r="P28" s="433"/>
      <c r="Q28" s="431"/>
      <c r="R28" s="432"/>
      <c r="S28" s="432"/>
    </row>
    <row r="29" spans="7:25" x14ac:dyDescent="0.3">
      <c r="H29" s="431"/>
      <c r="I29" s="418"/>
      <c r="J29" s="418"/>
      <c r="K29" s="351"/>
      <c r="L29" s="433"/>
      <c r="M29" s="431"/>
      <c r="N29" s="431"/>
      <c r="O29" s="431"/>
      <c r="P29" s="433"/>
      <c r="Q29" s="431"/>
      <c r="R29" s="432"/>
      <c r="S29" s="432"/>
    </row>
    <row r="30" spans="7:25" x14ac:dyDescent="0.3">
      <c r="H30" s="431"/>
      <c r="I30" s="418"/>
      <c r="J30" s="418"/>
      <c r="K30" s="351"/>
      <c r="L30" s="433"/>
      <c r="M30" s="431"/>
      <c r="N30" s="431"/>
      <c r="O30" s="431"/>
      <c r="P30" s="433"/>
      <c r="Q30" s="431"/>
      <c r="R30" s="432"/>
      <c r="S30" s="432"/>
    </row>
    <row r="31" spans="7:25" x14ac:dyDescent="0.3">
      <c r="H31" s="431"/>
      <c r="I31" s="418"/>
      <c r="J31" s="418"/>
      <c r="K31" s="351"/>
      <c r="L31" s="433"/>
      <c r="M31" s="431"/>
      <c r="N31" s="431"/>
      <c r="O31" s="431"/>
      <c r="P31" s="433"/>
      <c r="Q31" s="431"/>
      <c r="R31" s="432"/>
      <c r="S31" s="432"/>
    </row>
    <row r="32" spans="7:25" x14ac:dyDescent="0.3">
      <c r="H32" s="431"/>
      <c r="I32" s="418"/>
      <c r="J32" s="418"/>
      <c r="K32" s="351"/>
      <c r="L32" s="433"/>
      <c r="M32" s="431"/>
      <c r="N32" s="431"/>
      <c r="O32" s="431"/>
      <c r="P32" s="433"/>
      <c r="Q32" s="431"/>
      <c r="R32" s="432"/>
      <c r="S32" s="432"/>
    </row>
    <row r="33" spans="9:20" x14ac:dyDescent="0.3">
      <c r="K33" s="351"/>
      <c r="L33" s="433"/>
      <c r="P33" s="433"/>
    </row>
    <row r="34" spans="9:20" x14ac:dyDescent="0.3">
      <c r="I34" s="432"/>
      <c r="J34" s="432"/>
      <c r="K34" s="351"/>
      <c r="L34" s="433"/>
      <c r="M34" s="433"/>
      <c r="N34" s="432"/>
      <c r="O34" s="432"/>
      <c r="P34" s="433"/>
      <c r="R34" s="432"/>
      <c r="S34" s="432"/>
    </row>
    <row r="35" spans="9:20" x14ac:dyDescent="0.3">
      <c r="I35" s="432"/>
      <c r="J35" s="432"/>
      <c r="K35" s="351"/>
      <c r="L35" s="433"/>
      <c r="M35" s="433"/>
      <c r="N35" s="432"/>
      <c r="O35" s="432"/>
      <c r="P35" s="433"/>
      <c r="R35" s="432"/>
      <c r="S35" s="432"/>
    </row>
    <row r="36" spans="9:20" x14ac:dyDescent="0.3">
      <c r="I36" s="351"/>
      <c r="J36" s="351"/>
      <c r="N36" s="351"/>
      <c r="O36" s="351"/>
      <c r="R36" s="351"/>
      <c r="S36" s="351"/>
    </row>
    <row r="37" spans="9:20" x14ac:dyDescent="0.3">
      <c r="I37" s="351"/>
      <c r="J37" s="351"/>
      <c r="N37" s="351"/>
      <c r="O37" s="351"/>
      <c r="R37" s="351"/>
      <c r="S37" s="351"/>
    </row>
    <row r="38" spans="9:20" x14ac:dyDescent="0.3">
      <c r="I38" s="350"/>
      <c r="J38" s="350"/>
      <c r="L38" s="350"/>
      <c r="M38" s="350"/>
      <c r="N38" s="350"/>
      <c r="O38" s="350"/>
      <c r="P38" s="350"/>
      <c r="Q38" s="350"/>
      <c r="R38" s="350"/>
      <c r="S38" s="350"/>
      <c r="T38" s="350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showGridLines="0" zoomScale="120" zoomScaleNormal="120" workbookViewId="0">
      <selection activeCell="H13" sqref="H13"/>
    </sheetView>
  </sheetViews>
  <sheetFormatPr defaultColWidth="8.6640625" defaultRowHeight="14.4" x14ac:dyDescent="0.3"/>
  <cols>
    <col min="1" max="5" width="8.6640625" style="340"/>
    <col min="6" max="6" width="11.44140625" style="340" bestFit="1" customWidth="1"/>
    <col min="7" max="8" width="11.44140625" style="340" customWidth="1"/>
    <col min="9" max="9" width="15.6640625" style="340" bestFit="1" customWidth="1"/>
    <col min="10" max="10" width="4.44140625" style="340" bestFit="1" customWidth="1"/>
    <col min="11" max="14" width="4.44140625" style="340" customWidth="1"/>
    <col min="15" max="15" width="4.6640625" style="340" customWidth="1"/>
    <col min="16" max="16" width="4.44140625" style="340" bestFit="1" customWidth="1"/>
    <col min="17" max="17" width="4.44140625" style="416" bestFit="1" customWidth="1"/>
    <col min="18" max="22" width="4.44140625" style="340" bestFit="1" customWidth="1"/>
    <col min="23" max="24" width="4.6640625" style="340" bestFit="1" customWidth="1"/>
    <col min="25" max="25" width="6" style="340" bestFit="1" customWidth="1"/>
    <col min="26" max="28" width="8.6640625" style="340"/>
    <col min="29" max="30" width="9.44140625" style="340" bestFit="1" customWidth="1"/>
    <col min="31" max="16384" width="8.6640625" style="340"/>
  </cols>
  <sheetData>
    <row r="1" spans="1:30" x14ac:dyDescent="0.3">
      <c r="A1" s="2" t="s">
        <v>72</v>
      </c>
      <c r="B1" s="2" t="s">
        <v>441</v>
      </c>
      <c r="O1" s="415" t="s">
        <v>74</v>
      </c>
    </row>
    <row r="2" spans="1:30" x14ac:dyDescent="0.3">
      <c r="A2" s="2" t="s">
        <v>75</v>
      </c>
      <c r="B2" s="2" t="s">
        <v>442</v>
      </c>
    </row>
    <row r="3" spans="1:30" x14ac:dyDescent="0.3">
      <c r="A3" s="3" t="s">
        <v>76</v>
      </c>
      <c r="B3" s="3" t="s">
        <v>77</v>
      </c>
    </row>
    <row r="4" spans="1:30" x14ac:dyDescent="0.3">
      <c r="A4" s="3" t="s">
        <v>78</v>
      </c>
      <c r="B4" s="3" t="s">
        <v>79</v>
      </c>
    </row>
    <row r="5" spans="1:30" x14ac:dyDescent="0.3">
      <c r="A5" s="4" t="s">
        <v>80</v>
      </c>
      <c r="B5" s="417"/>
      <c r="I5" s="418"/>
    </row>
    <row r="6" spans="1:30" x14ac:dyDescent="0.3">
      <c r="A6" s="4" t="s">
        <v>81</v>
      </c>
      <c r="B6" s="417" t="s">
        <v>443</v>
      </c>
      <c r="I6" s="418"/>
    </row>
    <row r="7" spans="1:30" ht="15" customHeight="1" x14ac:dyDescent="0.3">
      <c r="B7" s="417"/>
      <c r="H7" s="419"/>
      <c r="I7" s="420"/>
      <c r="J7" s="367" t="s">
        <v>61</v>
      </c>
      <c r="K7" s="367"/>
      <c r="L7" s="367" t="s">
        <v>68</v>
      </c>
      <c r="M7" s="367"/>
      <c r="N7" s="367" t="s">
        <v>103</v>
      </c>
      <c r="O7" s="367"/>
      <c r="P7" s="367" t="s">
        <v>107</v>
      </c>
      <c r="Q7" s="367"/>
      <c r="R7" s="367" t="s">
        <v>116</v>
      </c>
      <c r="S7" s="367"/>
      <c r="T7" s="367" t="s">
        <v>222</v>
      </c>
      <c r="U7" s="367"/>
      <c r="V7" s="367" t="s">
        <v>228</v>
      </c>
      <c r="W7" s="367"/>
      <c r="X7" s="367" t="s">
        <v>256</v>
      </c>
    </row>
    <row r="8" spans="1:30" x14ac:dyDescent="0.3">
      <c r="H8" s="419"/>
      <c r="I8" s="18"/>
      <c r="J8" s="367" t="s">
        <v>26</v>
      </c>
      <c r="K8" s="367"/>
      <c r="L8" s="367" t="s">
        <v>389</v>
      </c>
      <c r="M8" s="367"/>
      <c r="N8" s="367" t="s">
        <v>104</v>
      </c>
      <c r="O8" s="367"/>
      <c r="P8" s="367" t="s">
        <v>390</v>
      </c>
      <c r="Q8" s="367"/>
      <c r="R8" s="367" t="s">
        <v>117</v>
      </c>
      <c r="S8" s="367"/>
      <c r="T8" s="367" t="s">
        <v>391</v>
      </c>
      <c r="U8" s="367"/>
      <c r="V8" s="367" t="s">
        <v>229</v>
      </c>
      <c r="W8" s="367"/>
      <c r="X8" s="367" t="s">
        <v>392</v>
      </c>
    </row>
    <row r="9" spans="1:30" x14ac:dyDescent="0.3">
      <c r="H9" s="423" t="s">
        <v>422</v>
      </c>
      <c r="I9" s="18" t="s">
        <v>423</v>
      </c>
      <c r="J9" s="34">
        <v>1</v>
      </c>
      <c r="K9" s="34">
        <v>0.96730000000000005</v>
      </c>
      <c r="L9" s="34">
        <v>1.2922</v>
      </c>
      <c r="M9" s="34">
        <v>1.3937999999999999</v>
      </c>
      <c r="N9" s="34">
        <v>1.2060999999999999</v>
      </c>
      <c r="O9" s="435">
        <v>1.4229000000000001</v>
      </c>
      <c r="P9" s="435">
        <v>1.5667</v>
      </c>
      <c r="Q9" s="34">
        <v>1.6471</v>
      </c>
      <c r="R9" s="34">
        <v>0.94220000000000004</v>
      </c>
      <c r="S9" s="34">
        <v>0.9133</v>
      </c>
      <c r="T9" s="34">
        <v>1.3076000000000001</v>
      </c>
      <c r="U9" s="34">
        <v>1.4477</v>
      </c>
      <c r="V9" s="34">
        <v>1.1826000000000001</v>
      </c>
      <c r="W9" s="34">
        <v>1.4575</v>
      </c>
      <c r="X9" s="34">
        <v>1.6180000000000001</v>
      </c>
      <c r="Y9" s="360"/>
    </row>
    <row r="10" spans="1:30" x14ac:dyDescent="0.3">
      <c r="H10" s="423" t="s">
        <v>426</v>
      </c>
      <c r="I10" s="423" t="s">
        <v>427</v>
      </c>
      <c r="J10" s="436">
        <v>1</v>
      </c>
      <c r="K10" s="436">
        <v>0.61019999999999996</v>
      </c>
      <c r="L10" s="436">
        <v>0.9163</v>
      </c>
      <c r="M10" s="436">
        <v>0.85660000000000003</v>
      </c>
      <c r="N10" s="436">
        <v>1.1793</v>
      </c>
      <c r="O10" s="437">
        <v>1.0175000000000001</v>
      </c>
      <c r="P10" s="437">
        <v>1.2522</v>
      </c>
      <c r="Q10" s="34">
        <v>0.98080000000000001</v>
      </c>
      <c r="R10" s="34">
        <v>1.1309</v>
      </c>
      <c r="S10" s="34">
        <v>0.51680000000000004</v>
      </c>
      <c r="T10" s="34">
        <v>0.754</v>
      </c>
      <c r="U10" s="34">
        <v>0.68920000000000003</v>
      </c>
      <c r="V10" s="34">
        <v>0.83130000000000004</v>
      </c>
      <c r="W10" s="34">
        <v>0.81689999999999996</v>
      </c>
      <c r="X10" s="34">
        <v>0.85880000000000001</v>
      </c>
      <c r="Y10" s="360"/>
      <c r="Z10" s="429"/>
      <c r="AB10" s="351"/>
      <c r="AC10" s="347"/>
      <c r="AD10" s="347"/>
    </row>
    <row r="11" spans="1:30" x14ac:dyDescent="0.3">
      <c r="H11" s="423" t="s">
        <v>571</v>
      </c>
      <c r="I11" s="423" t="s">
        <v>425</v>
      </c>
      <c r="J11" s="436">
        <v>1</v>
      </c>
      <c r="K11" s="436">
        <v>1.2445999999999999</v>
      </c>
      <c r="L11" s="436">
        <v>1.2716000000000001</v>
      </c>
      <c r="M11" s="436">
        <v>1.2062999999999999</v>
      </c>
      <c r="N11" s="436">
        <v>1.1314</v>
      </c>
      <c r="O11" s="438">
        <v>1.4025000000000001</v>
      </c>
      <c r="P11" s="438">
        <v>1.4692000000000001</v>
      </c>
      <c r="Q11" s="34">
        <v>1.4824999999999999</v>
      </c>
      <c r="R11" s="34">
        <v>0.94850000000000001</v>
      </c>
      <c r="S11" s="34">
        <v>1.2173</v>
      </c>
      <c r="T11" s="34">
        <v>1.5741000000000001</v>
      </c>
      <c r="U11" s="34">
        <v>1.5517000000000001</v>
      </c>
      <c r="V11" s="34">
        <v>1.2418</v>
      </c>
      <c r="W11" s="34">
        <v>1.6154999999999999</v>
      </c>
      <c r="X11" s="34">
        <v>1.8859999999999999</v>
      </c>
      <c r="Y11" s="360"/>
      <c r="Z11" s="429"/>
      <c r="AB11" s="351"/>
      <c r="AC11" s="347"/>
      <c r="AD11" s="347"/>
    </row>
    <row r="12" spans="1:30" x14ac:dyDescent="0.3">
      <c r="H12" s="423" t="s">
        <v>558</v>
      </c>
      <c r="I12" s="423" t="s">
        <v>444</v>
      </c>
      <c r="J12" s="436">
        <v>1</v>
      </c>
      <c r="K12" s="436">
        <v>0.56120000000000003</v>
      </c>
      <c r="L12" s="436">
        <v>0.92730000000000001</v>
      </c>
      <c r="M12" s="436">
        <v>0.80269999999999997</v>
      </c>
      <c r="N12" s="436">
        <v>1.1745000000000001</v>
      </c>
      <c r="O12" s="438">
        <v>0.99760000000000004</v>
      </c>
      <c r="P12" s="438">
        <v>1.2213000000000001</v>
      </c>
      <c r="Q12" s="34">
        <v>0.95009999999999994</v>
      </c>
      <c r="R12" s="34">
        <v>1.573</v>
      </c>
      <c r="S12" s="34">
        <v>2.2532999999999999</v>
      </c>
      <c r="T12" s="34">
        <v>3.1488</v>
      </c>
      <c r="U12" s="34">
        <v>2.7865000000000002</v>
      </c>
      <c r="V12" s="34">
        <v>2.8380999999999998</v>
      </c>
      <c r="W12" s="34">
        <v>3.0684</v>
      </c>
      <c r="X12" s="34">
        <v>3.4832999999999998</v>
      </c>
      <c r="Y12" s="360"/>
      <c r="Z12" s="429"/>
      <c r="AB12" s="351"/>
      <c r="AC12" s="347"/>
      <c r="AD12" s="347"/>
    </row>
    <row r="13" spans="1:30" x14ac:dyDescent="0.3">
      <c r="F13" s="431"/>
      <c r="G13" s="431"/>
      <c r="H13" s="423" t="s">
        <v>431</v>
      </c>
      <c r="I13" s="423" t="s">
        <v>432</v>
      </c>
      <c r="J13" s="439">
        <v>1</v>
      </c>
      <c r="K13" s="439">
        <v>0.71130000000000004</v>
      </c>
      <c r="L13" s="439">
        <v>0.86739999999999995</v>
      </c>
      <c r="M13" s="439">
        <v>0.93859999999999999</v>
      </c>
      <c r="N13" s="439">
        <v>0.80840000000000001</v>
      </c>
      <c r="O13" s="438">
        <v>0.78659999999999997</v>
      </c>
      <c r="P13" s="438">
        <v>0.68410000000000004</v>
      </c>
      <c r="Q13" s="34">
        <v>0.75390000000000001</v>
      </c>
      <c r="R13" s="34">
        <v>0.40860000000000002</v>
      </c>
      <c r="S13" s="34">
        <v>0.21809999999999999</v>
      </c>
      <c r="T13" s="34">
        <v>0.36890000000000001</v>
      </c>
      <c r="U13" s="34">
        <v>0.39219999999999999</v>
      </c>
      <c r="V13" s="34">
        <v>0.38019999999999998</v>
      </c>
      <c r="W13" s="34">
        <v>0.41449999999999998</v>
      </c>
      <c r="X13" s="34">
        <v>0.50719999999999998</v>
      </c>
      <c r="Y13" s="360"/>
      <c r="Z13" s="429"/>
      <c r="AB13" s="351"/>
      <c r="AC13" s="347"/>
      <c r="AD13" s="347"/>
    </row>
    <row r="14" spans="1:30" x14ac:dyDescent="0.3">
      <c r="H14" s="522" t="s">
        <v>429</v>
      </c>
      <c r="I14" s="522" t="s">
        <v>430</v>
      </c>
      <c r="J14" s="439">
        <v>1</v>
      </c>
      <c r="K14" s="439">
        <v>0.83069999999999999</v>
      </c>
      <c r="L14" s="439">
        <v>1.0166999999999999</v>
      </c>
      <c r="M14" s="439">
        <v>1.1571</v>
      </c>
      <c r="N14" s="439">
        <v>1.0643</v>
      </c>
      <c r="O14" s="439">
        <v>1.0901000000000001</v>
      </c>
      <c r="P14" s="439">
        <v>1.1838</v>
      </c>
      <c r="Q14" s="439">
        <v>1.3552999999999999</v>
      </c>
      <c r="R14" s="439">
        <v>1.0405</v>
      </c>
      <c r="S14" s="439">
        <v>0.76080000000000003</v>
      </c>
      <c r="T14" s="439">
        <v>0.97150000000000003</v>
      </c>
      <c r="U14" s="439">
        <v>1.0670999999999999</v>
      </c>
      <c r="V14" s="439">
        <v>0.90280000000000005</v>
      </c>
      <c r="W14" s="439">
        <v>0.90049999999999997</v>
      </c>
      <c r="X14" s="439">
        <v>1.044962946530082</v>
      </c>
      <c r="Y14" s="360"/>
    </row>
    <row r="15" spans="1:30" x14ac:dyDescent="0.3">
      <c r="I15" s="423"/>
      <c r="J15" s="440"/>
      <c r="K15" s="440"/>
      <c r="L15" s="440"/>
      <c r="M15" s="440"/>
      <c r="N15" s="440"/>
      <c r="O15" s="440"/>
      <c r="P15" s="440"/>
      <c r="Q15" s="440"/>
      <c r="R15" s="440"/>
      <c r="S15" s="440"/>
      <c r="T15" s="440"/>
      <c r="U15" s="440"/>
      <c r="V15" s="440"/>
      <c r="W15" s="440"/>
      <c r="X15" s="428"/>
      <c r="Y15" s="428"/>
      <c r="Z15" s="429"/>
      <c r="AB15" s="351"/>
      <c r="AC15" s="347"/>
      <c r="AD15" s="347"/>
    </row>
    <row r="16" spans="1:30" x14ac:dyDescent="0.3">
      <c r="H16" s="419"/>
      <c r="I16" s="423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/>
      <c r="W16" s="440"/>
      <c r="X16" s="428"/>
      <c r="Y16" s="428"/>
      <c r="Z16" s="429"/>
      <c r="AB16" s="351"/>
      <c r="AC16" s="347"/>
      <c r="AD16" s="347"/>
    </row>
    <row r="17" spans="8:30" x14ac:dyDescent="0.3">
      <c r="H17" s="419"/>
      <c r="I17" s="423"/>
      <c r="J17" s="440"/>
      <c r="K17" s="440"/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0"/>
      <c r="W17" s="440"/>
      <c r="X17" s="428"/>
      <c r="AB17" s="351"/>
      <c r="AC17" s="347"/>
      <c r="AD17" s="347"/>
    </row>
    <row r="18" spans="8:30" x14ac:dyDescent="0.3">
      <c r="H18" s="419"/>
      <c r="I18" s="423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  <c r="X18" s="428"/>
      <c r="AB18" s="351"/>
      <c r="AC18" s="347"/>
      <c r="AD18" s="347"/>
    </row>
    <row r="19" spans="8:30" x14ac:dyDescent="0.3">
      <c r="H19" s="419"/>
      <c r="I19" s="423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28"/>
      <c r="Y19" s="428"/>
      <c r="Z19" s="429"/>
      <c r="AB19" s="351"/>
      <c r="AC19" s="347"/>
      <c r="AD19" s="347"/>
    </row>
    <row r="20" spans="8:30" x14ac:dyDescent="0.3">
      <c r="H20" s="419"/>
      <c r="I20" s="423"/>
      <c r="J20" s="440"/>
      <c r="K20" s="440"/>
      <c r="L20" s="440"/>
      <c r="M20" s="440"/>
      <c r="N20" s="440"/>
      <c r="O20" s="440"/>
      <c r="P20" s="440"/>
      <c r="Q20" s="440"/>
      <c r="R20" s="440"/>
      <c r="S20" s="440"/>
      <c r="T20" s="440"/>
      <c r="U20" s="440"/>
      <c r="V20" s="440"/>
      <c r="W20" s="440"/>
      <c r="X20" s="428"/>
      <c r="Y20" s="428"/>
      <c r="Z20" s="429"/>
      <c r="AB20" s="351"/>
      <c r="AC20" s="347"/>
      <c r="AD20" s="347"/>
    </row>
    <row r="21" spans="8:30" x14ac:dyDescent="0.3">
      <c r="Q21" s="340"/>
    </row>
    <row r="22" spans="8:30" x14ac:dyDescent="0.3">
      <c r="X22" s="432"/>
    </row>
    <row r="23" spans="8:30" x14ac:dyDescent="0.3">
      <c r="I23" s="431"/>
      <c r="J23" s="418"/>
      <c r="K23" s="418"/>
      <c r="L23" s="418"/>
      <c r="M23" s="418"/>
      <c r="N23" s="418"/>
      <c r="O23" s="418"/>
      <c r="P23" s="351"/>
      <c r="Q23" s="433"/>
      <c r="R23" s="431"/>
      <c r="S23" s="431"/>
      <c r="T23" s="431"/>
      <c r="U23" s="433"/>
      <c r="V23" s="431"/>
      <c r="W23" s="432"/>
      <c r="X23" s="432"/>
    </row>
    <row r="24" spans="8:30" x14ac:dyDescent="0.3">
      <c r="I24" s="434"/>
      <c r="J24" s="418"/>
      <c r="K24" s="418"/>
      <c r="L24" s="418"/>
      <c r="M24" s="418"/>
      <c r="N24" s="418"/>
      <c r="O24" s="418"/>
      <c r="P24" s="351"/>
      <c r="Q24" s="433"/>
      <c r="R24" s="434"/>
      <c r="S24" s="431"/>
      <c r="T24" s="431"/>
      <c r="U24" s="433"/>
      <c r="V24" s="434"/>
      <c r="W24" s="432"/>
      <c r="X24" s="432"/>
    </row>
    <row r="25" spans="8:30" x14ac:dyDescent="0.3">
      <c r="J25" s="418"/>
      <c r="K25" s="418"/>
      <c r="L25" s="418"/>
      <c r="M25" s="418"/>
      <c r="N25" s="418"/>
      <c r="O25" s="418"/>
      <c r="P25" s="351"/>
      <c r="Q25" s="433"/>
      <c r="S25" s="431"/>
      <c r="T25" s="431"/>
      <c r="U25" s="433"/>
      <c r="W25" s="432"/>
      <c r="X25" s="432"/>
    </row>
    <row r="26" spans="8:30" x14ac:dyDescent="0.3">
      <c r="J26" s="418"/>
      <c r="K26" s="418"/>
      <c r="L26" s="418"/>
      <c r="M26" s="418"/>
      <c r="N26" s="418"/>
      <c r="O26" s="418"/>
      <c r="P26" s="351"/>
      <c r="Q26" s="433"/>
      <c r="S26" s="431"/>
      <c r="T26" s="431"/>
      <c r="U26" s="433"/>
      <c r="W26" s="432"/>
      <c r="X26" s="432"/>
    </row>
    <row r="27" spans="8:30" x14ac:dyDescent="0.3">
      <c r="I27" s="431"/>
      <c r="J27" s="418"/>
      <c r="K27" s="418"/>
      <c r="L27" s="418"/>
      <c r="M27" s="418"/>
      <c r="N27" s="418"/>
      <c r="O27" s="418"/>
      <c r="P27" s="351"/>
      <c r="Q27" s="433"/>
      <c r="R27" s="431"/>
      <c r="S27" s="431"/>
      <c r="T27" s="431"/>
      <c r="U27" s="433"/>
      <c r="V27" s="431"/>
      <c r="W27" s="432"/>
      <c r="X27" s="432"/>
    </row>
    <row r="28" spans="8:30" x14ac:dyDescent="0.3">
      <c r="I28" s="431"/>
      <c r="J28" s="418"/>
      <c r="K28" s="418"/>
      <c r="L28" s="418"/>
      <c r="M28" s="418"/>
      <c r="N28" s="418"/>
      <c r="O28" s="418"/>
      <c r="P28" s="351"/>
      <c r="Q28" s="433"/>
      <c r="R28" s="431"/>
      <c r="S28" s="431"/>
      <c r="T28" s="431"/>
      <c r="U28" s="433"/>
      <c r="V28" s="431"/>
      <c r="W28" s="432"/>
      <c r="X28" s="432"/>
    </row>
    <row r="29" spans="8:30" x14ac:dyDescent="0.3">
      <c r="I29" s="431"/>
      <c r="J29" s="418"/>
      <c r="K29" s="418"/>
      <c r="L29" s="418"/>
      <c r="M29" s="418"/>
      <c r="N29" s="418"/>
      <c r="O29" s="418"/>
      <c r="P29" s="351"/>
      <c r="Q29" s="433"/>
      <c r="R29" s="431"/>
      <c r="S29" s="431"/>
      <c r="T29" s="431"/>
      <c r="U29" s="433"/>
      <c r="V29" s="431"/>
      <c r="W29" s="432"/>
      <c r="X29" s="432"/>
    </row>
    <row r="30" spans="8:30" x14ac:dyDescent="0.3">
      <c r="I30" s="431"/>
      <c r="J30" s="418"/>
      <c r="K30" s="418"/>
      <c r="L30" s="418"/>
      <c r="M30" s="418"/>
      <c r="N30" s="418"/>
      <c r="O30" s="418"/>
      <c r="P30" s="351"/>
      <c r="Q30" s="433"/>
      <c r="R30" s="431"/>
      <c r="S30" s="431"/>
      <c r="T30" s="431"/>
      <c r="U30" s="433"/>
      <c r="V30" s="431"/>
      <c r="W30" s="432"/>
      <c r="X30" s="432"/>
    </row>
    <row r="31" spans="8:30" x14ac:dyDescent="0.3">
      <c r="I31" s="431"/>
      <c r="J31" s="418"/>
      <c r="K31" s="418"/>
      <c r="L31" s="418"/>
      <c r="M31" s="418"/>
      <c r="N31" s="418"/>
      <c r="O31" s="418"/>
      <c r="P31" s="351"/>
      <c r="Q31" s="433"/>
      <c r="R31" s="431"/>
      <c r="S31" s="431"/>
      <c r="T31" s="431"/>
      <c r="U31" s="433"/>
      <c r="V31" s="431"/>
      <c r="W31" s="432"/>
      <c r="X31" s="432"/>
    </row>
    <row r="32" spans="8:30" x14ac:dyDescent="0.3">
      <c r="I32" s="431"/>
      <c r="J32" s="418"/>
      <c r="K32" s="418"/>
      <c r="L32" s="418"/>
      <c r="M32" s="418"/>
      <c r="N32" s="418"/>
      <c r="O32" s="418"/>
      <c r="P32" s="351"/>
      <c r="Q32" s="433"/>
      <c r="R32" s="431"/>
      <c r="S32" s="431"/>
      <c r="T32" s="431"/>
      <c r="U32" s="433"/>
      <c r="V32" s="431"/>
      <c r="W32" s="432"/>
      <c r="X32" s="432"/>
    </row>
    <row r="33" spans="10:25" x14ac:dyDescent="0.3">
      <c r="P33" s="351"/>
      <c r="Q33" s="433"/>
      <c r="U33" s="433"/>
    </row>
    <row r="34" spans="10:25" x14ac:dyDescent="0.3">
      <c r="J34" s="432"/>
      <c r="K34" s="432"/>
      <c r="L34" s="432"/>
      <c r="M34" s="432"/>
      <c r="N34" s="432"/>
      <c r="O34" s="432"/>
      <c r="P34" s="351"/>
      <c r="Q34" s="433"/>
      <c r="R34" s="433"/>
      <c r="S34" s="432"/>
      <c r="T34" s="432"/>
      <c r="U34" s="433"/>
      <c r="W34" s="432"/>
      <c r="X34" s="432"/>
    </row>
    <row r="35" spans="10:25" x14ac:dyDescent="0.3">
      <c r="J35" s="432"/>
      <c r="K35" s="432"/>
      <c r="L35" s="432"/>
      <c r="M35" s="432"/>
      <c r="N35" s="432"/>
      <c r="O35" s="432"/>
      <c r="P35" s="351"/>
      <c r="Q35" s="433"/>
      <c r="R35" s="433"/>
      <c r="S35" s="432"/>
      <c r="T35" s="432"/>
      <c r="U35" s="433"/>
      <c r="W35" s="432"/>
      <c r="X35" s="432"/>
    </row>
    <row r="36" spans="10:25" x14ac:dyDescent="0.3">
      <c r="J36" s="351"/>
      <c r="K36" s="351"/>
      <c r="L36" s="351"/>
      <c r="M36" s="351"/>
      <c r="N36" s="351"/>
      <c r="O36" s="351"/>
      <c r="S36" s="351"/>
      <c r="T36" s="351"/>
      <c r="W36" s="351"/>
      <c r="X36" s="351"/>
    </row>
    <row r="37" spans="10:25" x14ac:dyDescent="0.3">
      <c r="J37" s="351"/>
      <c r="K37" s="351"/>
      <c r="L37" s="351"/>
      <c r="M37" s="351"/>
      <c r="N37" s="351"/>
      <c r="O37" s="351"/>
      <c r="S37" s="351"/>
      <c r="T37" s="351"/>
      <c r="W37" s="351"/>
      <c r="X37" s="351"/>
    </row>
    <row r="38" spans="10:25" x14ac:dyDescent="0.3">
      <c r="J38" s="350"/>
      <c r="K38" s="350"/>
      <c r="L38" s="350"/>
      <c r="M38" s="350"/>
      <c r="N38" s="350"/>
      <c r="O38" s="350"/>
      <c r="Q38" s="350"/>
      <c r="R38" s="350"/>
      <c r="S38" s="350"/>
      <c r="T38" s="350"/>
      <c r="U38" s="350"/>
      <c r="V38" s="350"/>
      <c r="W38" s="350"/>
      <c r="X38" s="350"/>
      <c r="Y38" s="350"/>
    </row>
  </sheetData>
  <hyperlinks>
    <hyperlink ref="O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showGridLines="0" zoomScale="120" zoomScaleNormal="120" workbookViewId="0"/>
  </sheetViews>
  <sheetFormatPr defaultColWidth="8.6640625" defaultRowHeight="14.4" x14ac:dyDescent="0.3"/>
  <cols>
    <col min="3" max="5" width="12.6640625" bestFit="1" customWidth="1"/>
    <col min="6" max="6" width="14" bestFit="1" customWidth="1"/>
    <col min="7" max="7" width="12.6640625" bestFit="1" customWidth="1"/>
    <col min="8" max="8" width="8" style="9" customWidth="1"/>
    <col min="9" max="20" width="4.6640625" style="9" bestFit="1" customWidth="1"/>
    <col min="21" max="21" width="4.88671875" style="9" customWidth="1"/>
    <col min="22" max="22" width="5.109375" style="9" customWidth="1"/>
    <col min="23" max="23" width="7.33203125" style="9" bestFit="1" customWidth="1"/>
    <col min="24" max="24" width="6.6640625" style="9" bestFit="1" customWidth="1"/>
    <col min="25" max="25" width="7.33203125" style="9" bestFit="1" customWidth="1"/>
  </cols>
  <sheetData>
    <row r="1" spans="1:35" x14ac:dyDescent="0.3">
      <c r="A1" s="2" t="s">
        <v>72</v>
      </c>
      <c r="B1" s="2" t="s">
        <v>472</v>
      </c>
      <c r="C1" s="340"/>
      <c r="D1" s="340"/>
      <c r="E1" s="340"/>
      <c r="F1" s="340"/>
      <c r="G1" s="340"/>
      <c r="H1" s="340"/>
      <c r="I1" s="340"/>
      <c r="J1" s="535" t="s">
        <v>74</v>
      </c>
      <c r="K1" s="536"/>
      <c r="L1" s="536"/>
      <c r="M1" s="536"/>
      <c r="N1" s="340"/>
      <c r="O1" s="340"/>
      <c r="P1" s="340"/>
    </row>
    <row r="2" spans="1:35" x14ac:dyDescent="0.3">
      <c r="A2" s="2" t="s">
        <v>75</v>
      </c>
      <c r="B2" s="2" t="s">
        <v>473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</row>
    <row r="3" spans="1:35" x14ac:dyDescent="0.3">
      <c r="A3" s="3" t="s">
        <v>76</v>
      </c>
      <c r="B3" s="3" t="s">
        <v>77</v>
      </c>
      <c r="C3" s="340"/>
      <c r="D3" s="340"/>
      <c r="E3" s="340"/>
      <c r="F3" s="340"/>
      <c r="G3" s="340"/>
      <c r="H3" s="449"/>
      <c r="I3" s="449"/>
      <c r="J3" s="449"/>
      <c r="K3" s="340"/>
      <c r="L3" s="340"/>
      <c r="M3" s="340"/>
      <c r="N3" s="340"/>
      <c r="O3" s="340"/>
      <c r="P3" s="340"/>
      <c r="Q3" s="453"/>
      <c r="R3" s="453"/>
    </row>
    <row r="4" spans="1:35" x14ac:dyDescent="0.3">
      <c r="A4" s="3" t="s">
        <v>78</v>
      </c>
      <c r="B4" s="3" t="s">
        <v>79</v>
      </c>
      <c r="C4" s="340"/>
      <c r="D4" s="340"/>
      <c r="E4" s="340"/>
      <c r="F4" s="340"/>
      <c r="G4" s="340"/>
      <c r="H4" s="449"/>
      <c r="I4" s="449"/>
      <c r="J4" s="449"/>
      <c r="K4" s="422"/>
      <c r="L4" s="340"/>
      <c r="M4" s="340"/>
      <c r="N4" s="340"/>
      <c r="O4" s="340"/>
      <c r="P4" s="340"/>
      <c r="Q4" s="454"/>
      <c r="R4" s="454"/>
    </row>
    <row r="5" spans="1:35" x14ac:dyDescent="0.3">
      <c r="A5" s="4" t="s">
        <v>80</v>
      </c>
      <c r="B5" s="3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455"/>
      <c r="R5" s="455"/>
    </row>
    <row r="6" spans="1:35" x14ac:dyDescent="0.3">
      <c r="A6" s="4" t="s">
        <v>81</v>
      </c>
      <c r="B6" s="312"/>
      <c r="C6" s="340"/>
      <c r="D6" s="340"/>
      <c r="E6" s="340"/>
      <c r="F6" s="340"/>
      <c r="G6" s="340"/>
      <c r="H6" s="340"/>
      <c r="I6" s="340"/>
      <c r="J6" s="422"/>
      <c r="K6" s="456"/>
      <c r="L6" s="422"/>
      <c r="M6" s="456"/>
      <c r="N6" s="340"/>
      <c r="O6" s="340"/>
      <c r="P6" s="340"/>
    </row>
    <row r="7" spans="1:35" x14ac:dyDescent="0.3">
      <c r="C7" s="457"/>
      <c r="D7" s="457"/>
      <c r="E7" s="457"/>
      <c r="F7" s="457"/>
      <c r="G7" s="457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9"/>
      <c r="T7" s="459"/>
    </row>
    <row r="8" spans="1:35" x14ac:dyDescent="0.3">
      <c r="C8" s="457"/>
      <c r="D8" s="457"/>
      <c r="E8" s="457"/>
      <c r="F8" s="457"/>
      <c r="G8" s="457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</row>
    <row r="9" spans="1:35" x14ac:dyDescent="0.3">
      <c r="C9" s="457"/>
      <c r="D9" s="457"/>
      <c r="E9" s="457"/>
      <c r="F9" s="457"/>
      <c r="G9" s="457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60"/>
      <c r="T9" s="18"/>
      <c r="U9" s="18"/>
      <c r="V9" s="18"/>
      <c r="W9" s="18"/>
      <c r="X9" s="18"/>
      <c r="Y9" s="18"/>
      <c r="Z9" s="340"/>
      <c r="AA9" s="340"/>
      <c r="AB9" s="340"/>
      <c r="AC9" s="340"/>
      <c r="AD9" s="340"/>
      <c r="AE9" s="340"/>
      <c r="AF9" s="340"/>
      <c r="AG9" s="340"/>
      <c r="AH9" s="340"/>
      <c r="AI9" s="340"/>
    </row>
    <row r="10" spans="1:35" x14ac:dyDescent="0.3">
      <c r="C10" s="457"/>
      <c r="D10" s="457"/>
      <c r="E10" s="457"/>
      <c r="F10" s="457"/>
      <c r="G10" s="9"/>
      <c r="I10" s="367" t="s">
        <v>61</v>
      </c>
      <c r="J10" s="367"/>
      <c r="K10" s="367" t="s">
        <v>68</v>
      </c>
      <c r="L10" s="367"/>
      <c r="M10" s="367" t="s">
        <v>103</v>
      </c>
      <c r="N10" s="367"/>
      <c r="O10" s="367" t="s">
        <v>107</v>
      </c>
      <c r="P10" s="367"/>
      <c r="Q10" s="367" t="s">
        <v>116</v>
      </c>
      <c r="R10" s="367"/>
      <c r="S10" s="367" t="s">
        <v>222</v>
      </c>
      <c r="T10" s="367"/>
      <c r="U10" s="367" t="s">
        <v>228</v>
      </c>
      <c r="V10" s="367"/>
      <c r="W10" s="367" t="s">
        <v>256</v>
      </c>
      <c r="X10" s="340"/>
      <c r="Y10" s="340"/>
      <c r="Z10" s="340"/>
      <c r="AA10" s="340"/>
    </row>
    <row r="11" spans="1:35" x14ac:dyDescent="0.3">
      <c r="G11" s="9"/>
      <c r="I11" s="367" t="s">
        <v>26</v>
      </c>
      <c r="J11" s="367"/>
      <c r="K11" s="367" t="s">
        <v>389</v>
      </c>
      <c r="L11" s="367"/>
      <c r="M11" s="367" t="s">
        <v>104</v>
      </c>
      <c r="N11" s="367"/>
      <c r="O11" s="367" t="s">
        <v>390</v>
      </c>
      <c r="P11" s="367"/>
      <c r="Q11" s="367" t="s">
        <v>117</v>
      </c>
      <c r="R11" s="367"/>
      <c r="S11" s="367" t="s">
        <v>391</v>
      </c>
      <c r="T11" s="367"/>
      <c r="U11" s="367" t="s">
        <v>229</v>
      </c>
      <c r="V11" s="367"/>
      <c r="W11" s="367" t="s">
        <v>392</v>
      </c>
      <c r="X11" s="340"/>
      <c r="Y11" s="340"/>
      <c r="Z11" s="340"/>
      <c r="AA11" s="340"/>
    </row>
    <row r="12" spans="1:35" x14ac:dyDescent="0.3">
      <c r="B12" s="461"/>
      <c r="C12" s="462"/>
      <c r="D12" s="462"/>
      <c r="E12" s="462"/>
      <c r="F12" s="462"/>
      <c r="G12" s="9" t="s">
        <v>351</v>
      </c>
      <c r="H12" s="9" t="s">
        <v>352</v>
      </c>
      <c r="I12" s="72">
        <v>1</v>
      </c>
      <c r="J12" s="72">
        <v>0.83040000000000003</v>
      </c>
      <c r="K12" s="72">
        <v>1.0169999999999999</v>
      </c>
      <c r="L12" s="72">
        <v>1.1558999999999999</v>
      </c>
      <c r="M12" s="72">
        <v>1.0643</v>
      </c>
      <c r="N12" s="72">
        <v>1.0901000000000001</v>
      </c>
      <c r="O12" s="72">
        <v>1.1838</v>
      </c>
      <c r="P12" s="72">
        <v>1.3552999999999999</v>
      </c>
      <c r="Q12" s="72">
        <v>1.0406</v>
      </c>
      <c r="R12" s="72">
        <v>0.76080000000000003</v>
      </c>
      <c r="S12" s="72">
        <v>0.97150000000000003</v>
      </c>
      <c r="T12" s="27">
        <v>1.0670999999999999</v>
      </c>
      <c r="U12" s="27">
        <v>0.90280000000000005</v>
      </c>
      <c r="V12" s="27">
        <v>0.90049999999999997</v>
      </c>
      <c r="W12" s="27">
        <v>1.0448999999999999</v>
      </c>
      <c r="X12" s="350"/>
      <c r="Y12" s="340"/>
      <c r="Z12" s="340"/>
      <c r="AA12" s="340"/>
    </row>
    <row r="13" spans="1:35" x14ac:dyDescent="0.3">
      <c r="C13" s="462"/>
      <c r="D13" s="462"/>
      <c r="E13" s="462"/>
      <c r="F13" s="462"/>
      <c r="G13" s="9" t="s">
        <v>353</v>
      </c>
      <c r="H13" s="9" t="s">
        <v>474</v>
      </c>
      <c r="I13" s="72">
        <v>1</v>
      </c>
      <c r="J13" s="72">
        <v>0.96779999999999999</v>
      </c>
      <c r="K13" s="72">
        <v>1.0847</v>
      </c>
      <c r="L13" s="72">
        <v>1.1293</v>
      </c>
      <c r="M13" s="72">
        <v>1.1369</v>
      </c>
      <c r="N13" s="72">
        <v>1.2396</v>
      </c>
      <c r="O13" s="72">
        <v>1.3225</v>
      </c>
      <c r="P13" s="72">
        <v>1.2676000000000001</v>
      </c>
      <c r="Q13" s="72">
        <v>0.93310000000000004</v>
      </c>
      <c r="R13" s="72">
        <v>0.79649999999999999</v>
      </c>
      <c r="S13" s="72">
        <v>1.0979000000000001</v>
      </c>
      <c r="T13" s="27">
        <v>1.0942000000000001</v>
      </c>
      <c r="U13" s="27">
        <v>1.0188999999999999</v>
      </c>
      <c r="V13" s="27">
        <v>1.1457999999999999</v>
      </c>
      <c r="W13" s="27">
        <v>1.3065</v>
      </c>
      <c r="X13" s="350"/>
      <c r="Y13" s="340"/>
      <c r="Z13" s="340"/>
      <c r="AA13" s="340"/>
    </row>
    <row r="14" spans="1:35" x14ac:dyDescent="0.3">
      <c r="C14" s="462"/>
      <c r="D14" s="462"/>
      <c r="E14" s="462"/>
      <c r="F14" s="462"/>
      <c r="G14" s="462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3"/>
      <c r="U14" s="463"/>
      <c r="V14" s="463"/>
      <c r="W14" s="18"/>
      <c r="Y14" s="18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</row>
    <row r="15" spans="1:35" x14ac:dyDescent="0.3">
      <c r="C15" s="462"/>
      <c r="D15" s="462"/>
      <c r="E15" s="462"/>
      <c r="F15" s="462"/>
      <c r="G15" s="462"/>
      <c r="I15" s="27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/>
      <c r="U15" s="463"/>
      <c r="V15" s="463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</row>
    <row r="16" spans="1:35" x14ac:dyDescent="0.3">
      <c r="C16" s="462"/>
      <c r="D16" s="462"/>
      <c r="E16" s="462"/>
      <c r="F16" s="462"/>
      <c r="G16" s="462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</row>
    <row r="17" spans="19:35" x14ac:dyDescent="0.3"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</row>
    <row r="18" spans="19:35" x14ac:dyDescent="0.3"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</row>
    <row r="19" spans="19:35" x14ac:dyDescent="0.3">
      <c r="S19" s="18"/>
      <c r="T19" s="18"/>
      <c r="U19" s="18"/>
      <c r="V19" s="18"/>
      <c r="W19" s="18"/>
      <c r="X19" s="18"/>
      <c r="Y19" s="18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</row>
    <row r="20" spans="19:35" x14ac:dyDescent="0.3">
      <c r="S20" s="18"/>
      <c r="T20" s="18"/>
      <c r="U20" s="18"/>
      <c r="V20" s="18"/>
      <c r="W20" s="18"/>
      <c r="X20" s="18"/>
      <c r="Y20" s="18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</row>
    <row r="21" spans="19:35" x14ac:dyDescent="0.3">
      <c r="S21" s="18"/>
      <c r="T21" s="18"/>
      <c r="U21" s="18"/>
      <c r="V21" s="18"/>
      <c r="W21" s="18"/>
      <c r="X21" s="18"/>
      <c r="Y21" s="18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</row>
    <row r="22" spans="19:35" x14ac:dyDescent="0.3">
      <c r="S22" s="18"/>
      <c r="T22" s="18"/>
      <c r="U22" s="18"/>
      <c r="V22" s="18"/>
      <c r="W22" s="18"/>
      <c r="X22" s="18"/>
      <c r="Y22" s="18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</row>
    <row r="23" spans="19:35" x14ac:dyDescent="0.3"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</row>
    <row r="24" spans="19:35" x14ac:dyDescent="0.3"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</row>
  </sheetData>
  <mergeCells count="1">
    <mergeCell ref="J1:M1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topLeftCell="A4" zoomScale="120" zoomScaleNormal="120" workbookViewId="0">
      <selection activeCell="G14" sqref="G14"/>
    </sheetView>
  </sheetViews>
  <sheetFormatPr defaultColWidth="8.6640625" defaultRowHeight="14.4" x14ac:dyDescent="0.3"/>
  <cols>
    <col min="3" max="5" width="12.6640625" bestFit="1" customWidth="1"/>
    <col min="6" max="6" width="14" bestFit="1" customWidth="1"/>
    <col min="7" max="8" width="12.6640625" bestFit="1" customWidth="1"/>
    <col min="9" max="21" width="4.6640625" bestFit="1" customWidth="1"/>
    <col min="22" max="22" width="4.44140625" bestFit="1" customWidth="1"/>
    <col min="23" max="23" width="5.44140625" bestFit="1" customWidth="1"/>
    <col min="24" max="24" width="6" bestFit="1" customWidth="1"/>
  </cols>
  <sheetData>
    <row r="1" spans="1:30" x14ac:dyDescent="0.3">
      <c r="A1" s="2" t="s">
        <v>72</v>
      </c>
      <c r="B1" s="2" t="s">
        <v>475</v>
      </c>
      <c r="C1" s="340"/>
      <c r="D1" s="340"/>
      <c r="E1" s="340"/>
      <c r="F1" s="340"/>
      <c r="G1" s="340"/>
      <c r="H1" s="535" t="s">
        <v>74</v>
      </c>
      <c r="I1" s="536"/>
      <c r="J1" s="536"/>
      <c r="K1" s="536"/>
    </row>
    <row r="2" spans="1:30" x14ac:dyDescent="0.3">
      <c r="A2" s="2" t="s">
        <v>75</v>
      </c>
      <c r="B2" s="2" t="s">
        <v>476</v>
      </c>
      <c r="C2" s="340"/>
      <c r="D2" s="340"/>
      <c r="E2" s="340"/>
      <c r="F2" s="340"/>
      <c r="G2" s="340"/>
      <c r="H2" s="340"/>
      <c r="I2" s="340"/>
      <c r="J2" s="340"/>
    </row>
    <row r="3" spans="1:30" x14ac:dyDescent="0.3">
      <c r="A3" s="3" t="s">
        <v>76</v>
      </c>
      <c r="B3" s="3" t="s">
        <v>77</v>
      </c>
      <c r="C3" s="340"/>
      <c r="D3" s="340"/>
      <c r="E3" s="340"/>
      <c r="F3" s="340"/>
      <c r="G3" s="340"/>
      <c r="H3" s="340"/>
      <c r="I3" s="340"/>
      <c r="J3" s="340"/>
      <c r="K3" s="464"/>
      <c r="L3" s="464"/>
      <c r="M3" s="464"/>
    </row>
    <row r="4" spans="1:30" x14ac:dyDescent="0.3">
      <c r="A4" s="3" t="s">
        <v>78</v>
      </c>
      <c r="B4" s="3" t="s">
        <v>79</v>
      </c>
      <c r="C4" s="340"/>
      <c r="D4" s="340"/>
      <c r="E4" s="340"/>
      <c r="F4" s="340"/>
      <c r="G4" s="340"/>
      <c r="H4" s="340"/>
      <c r="I4" s="340"/>
      <c r="J4" s="340"/>
      <c r="K4" s="454"/>
      <c r="L4" s="454"/>
      <c r="M4" s="454"/>
    </row>
    <row r="5" spans="1:30" x14ac:dyDescent="0.3">
      <c r="A5" s="4" t="s">
        <v>80</v>
      </c>
      <c r="B5" s="30"/>
      <c r="C5" s="340"/>
      <c r="D5" s="340"/>
      <c r="E5" s="340"/>
      <c r="F5" s="340"/>
      <c r="G5" s="340"/>
      <c r="H5" s="340"/>
      <c r="I5" s="340"/>
      <c r="J5" s="340"/>
      <c r="K5" s="455"/>
      <c r="L5" s="455"/>
      <c r="M5" s="455"/>
    </row>
    <row r="6" spans="1:30" x14ac:dyDescent="0.3">
      <c r="A6" s="4" t="s">
        <v>81</v>
      </c>
      <c r="B6" s="465" t="s">
        <v>477</v>
      </c>
      <c r="C6" s="340"/>
      <c r="D6" s="340"/>
      <c r="E6" s="340"/>
      <c r="F6" s="340"/>
      <c r="G6" s="340"/>
      <c r="H6" s="340"/>
      <c r="I6" s="456"/>
      <c r="J6" s="340"/>
    </row>
    <row r="7" spans="1:30" x14ac:dyDescent="0.3"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86"/>
      <c r="O7" s="86"/>
    </row>
    <row r="8" spans="1:30" x14ac:dyDescent="0.3"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57"/>
    </row>
    <row r="9" spans="1:30" x14ac:dyDescent="0.3">
      <c r="C9" s="457"/>
      <c r="D9" s="457"/>
      <c r="E9" s="457"/>
      <c r="F9" s="363"/>
      <c r="G9" s="457"/>
      <c r="H9" s="457"/>
      <c r="I9" s="457"/>
      <c r="J9" s="457"/>
      <c r="K9" s="457"/>
      <c r="L9" s="457"/>
      <c r="M9" s="457"/>
      <c r="N9" s="466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</row>
    <row r="10" spans="1:30" x14ac:dyDescent="0.3">
      <c r="C10" s="457"/>
      <c r="D10" s="457"/>
      <c r="E10" s="457"/>
      <c r="F10" s="457"/>
      <c r="G10" s="457"/>
      <c r="H10" s="9"/>
      <c r="I10" s="367" t="s">
        <v>61</v>
      </c>
      <c r="J10" s="367"/>
      <c r="K10" s="367" t="s">
        <v>68</v>
      </c>
      <c r="L10" s="367"/>
      <c r="M10" s="367" t="s">
        <v>103</v>
      </c>
      <c r="N10" s="367"/>
      <c r="O10" s="367" t="s">
        <v>107</v>
      </c>
      <c r="P10" s="367"/>
      <c r="Q10" s="367" t="s">
        <v>116</v>
      </c>
      <c r="R10" s="367"/>
      <c r="S10" s="367" t="s">
        <v>222</v>
      </c>
      <c r="T10" s="367"/>
      <c r="U10" s="367" t="s">
        <v>228</v>
      </c>
      <c r="V10" s="367"/>
      <c r="W10" s="367" t="s">
        <v>256</v>
      </c>
    </row>
    <row r="11" spans="1:30" x14ac:dyDescent="0.3">
      <c r="H11" s="9"/>
      <c r="I11" s="367" t="s">
        <v>26</v>
      </c>
      <c r="J11" s="367"/>
      <c r="K11" s="367" t="s">
        <v>389</v>
      </c>
      <c r="L11" s="367"/>
      <c r="M11" s="367" t="s">
        <v>104</v>
      </c>
      <c r="N11" s="367"/>
      <c r="O11" s="367" t="s">
        <v>390</v>
      </c>
      <c r="P11" s="367"/>
      <c r="Q11" s="367" t="s">
        <v>117</v>
      </c>
      <c r="R11" s="367"/>
      <c r="S11" s="367" t="s">
        <v>391</v>
      </c>
      <c r="T11" s="367"/>
      <c r="U11" s="367" t="s">
        <v>229</v>
      </c>
      <c r="V11" s="367"/>
      <c r="W11" s="367" t="s">
        <v>392</v>
      </c>
    </row>
    <row r="12" spans="1:30" x14ac:dyDescent="0.3">
      <c r="B12" s="461"/>
      <c r="C12" s="462"/>
      <c r="D12" s="462"/>
      <c r="E12" s="462"/>
      <c r="F12" s="462"/>
      <c r="G12" s="9" t="s">
        <v>611</v>
      </c>
      <c r="H12" s="9" t="s">
        <v>478</v>
      </c>
      <c r="I12" s="61">
        <v>1</v>
      </c>
      <c r="J12" s="61">
        <v>0.92</v>
      </c>
      <c r="K12" s="61">
        <v>1.1499999999999999</v>
      </c>
      <c r="L12" s="61">
        <v>1.1399999999999999</v>
      </c>
      <c r="M12" s="61">
        <v>1.17</v>
      </c>
      <c r="N12" s="61">
        <v>1.29</v>
      </c>
      <c r="O12" s="61">
        <v>1.47</v>
      </c>
      <c r="P12" s="61">
        <v>1.4</v>
      </c>
      <c r="Q12" s="61">
        <v>1.07</v>
      </c>
      <c r="R12" s="61">
        <v>0.99</v>
      </c>
      <c r="S12" s="61">
        <v>1.34</v>
      </c>
      <c r="T12" s="61">
        <v>1.32</v>
      </c>
      <c r="U12" s="61">
        <v>1.1953</v>
      </c>
      <c r="V12" s="61">
        <v>1.3908</v>
      </c>
      <c r="W12" s="61">
        <v>1.5817000000000001</v>
      </c>
      <c r="X12" s="360"/>
      <c r="Y12" s="360"/>
    </row>
    <row r="13" spans="1:30" x14ac:dyDescent="0.3">
      <c r="C13" s="462"/>
      <c r="D13" s="462"/>
      <c r="E13" s="462"/>
      <c r="F13" s="462"/>
      <c r="G13" s="9" t="s">
        <v>612</v>
      </c>
      <c r="H13" s="9" t="s">
        <v>479</v>
      </c>
      <c r="I13" s="61">
        <v>1</v>
      </c>
      <c r="J13" s="61">
        <v>1.01</v>
      </c>
      <c r="K13" s="61">
        <v>1.02</v>
      </c>
      <c r="L13" s="61">
        <v>1.1200000000000001</v>
      </c>
      <c r="M13" s="61">
        <v>1.1100000000000001</v>
      </c>
      <c r="N13" s="61">
        <v>1.19</v>
      </c>
      <c r="O13" s="61">
        <v>1.18</v>
      </c>
      <c r="P13" s="61">
        <v>1.1399999999999999</v>
      </c>
      <c r="Q13" s="61">
        <v>0.8</v>
      </c>
      <c r="R13" s="61">
        <v>0.61</v>
      </c>
      <c r="S13" s="61">
        <v>0.86</v>
      </c>
      <c r="T13" s="61">
        <v>0.87</v>
      </c>
      <c r="U13" s="61">
        <v>0.8498</v>
      </c>
      <c r="V13" s="61">
        <v>0.90790000000000004</v>
      </c>
      <c r="W13" s="61">
        <v>1.0430999999999999</v>
      </c>
      <c r="X13" s="360"/>
      <c r="Y13" s="360"/>
    </row>
    <row r="14" spans="1:30" x14ac:dyDescent="0.3">
      <c r="C14" s="462"/>
      <c r="D14" s="462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462"/>
      <c r="W14" s="340"/>
      <c r="X14" s="340"/>
      <c r="Y14" s="340"/>
      <c r="Z14" s="340"/>
      <c r="AA14" s="340"/>
      <c r="AB14" s="340"/>
      <c r="AC14" s="340"/>
      <c r="AD14" s="340"/>
    </row>
    <row r="15" spans="1:30" x14ac:dyDescent="0.3">
      <c r="C15" s="462"/>
      <c r="D15" s="462"/>
      <c r="E15" s="462"/>
      <c r="F15" s="462"/>
      <c r="G15" s="462"/>
      <c r="H15" s="462"/>
      <c r="I15" s="462"/>
      <c r="J15" s="462"/>
      <c r="K15" s="462"/>
      <c r="L15" s="462"/>
      <c r="M15" s="462"/>
      <c r="N15" s="462"/>
      <c r="O15" s="462"/>
      <c r="P15" s="462"/>
      <c r="Q15" s="462"/>
      <c r="R15" s="462"/>
      <c r="S15" s="462"/>
      <c r="T15" s="462"/>
      <c r="U15" s="462"/>
      <c r="V15" s="462"/>
      <c r="W15" s="340"/>
      <c r="X15" s="340"/>
      <c r="Y15" s="340"/>
      <c r="Z15" s="340"/>
      <c r="AA15" s="340"/>
      <c r="AB15" s="340"/>
      <c r="AC15" s="340"/>
      <c r="AD15" s="340"/>
    </row>
    <row r="16" spans="1:30" x14ac:dyDescent="0.3"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2"/>
      <c r="R16" s="462"/>
      <c r="S16" s="462"/>
      <c r="T16" s="350"/>
      <c r="U16" s="350"/>
      <c r="V16" s="350"/>
      <c r="W16" s="340"/>
      <c r="X16" s="340"/>
      <c r="Y16" s="340"/>
      <c r="Z16" s="340"/>
      <c r="AA16" s="340"/>
      <c r="AB16" s="340"/>
      <c r="AC16" s="340"/>
      <c r="AD16" s="340"/>
    </row>
    <row r="17" spans="3:30" x14ac:dyDescent="0.3">
      <c r="C17" s="462"/>
      <c r="D17" s="462"/>
      <c r="E17" s="462"/>
      <c r="F17" s="462"/>
      <c r="G17" s="462"/>
      <c r="H17" s="462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340"/>
      <c r="W17" s="340"/>
      <c r="X17" s="340"/>
      <c r="Y17" s="340"/>
      <c r="Z17" s="340"/>
      <c r="AA17" s="340"/>
      <c r="AB17" s="340"/>
      <c r="AC17" s="340"/>
      <c r="AD17" s="340"/>
    </row>
    <row r="18" spans="3:30" x14ac:dyDescent="0.3">
      <c r="C18" s="467"/>
      <c r="D18" s="467"/>
      <c r="E18" s="467"/>
      <c r="F18" s="467"/>
      <c r="G18" s="467"/>
      <c r="H18" s="467"/>
      <c r="V18" s="340"/>
      <c r="W18" s="340"/>
      <c r="X18" s="340"/>
      <c r="Y18" s="340"/>
      <c r="Z18" s="340"/>
      <c r="AA18" s="340"/>
      <c r="AB18" s="340"/>
      <c r="AC18" s="340"/>
      <c r="AD18" s="340"/>
    </row>
    <row r="19" spans="3:30" x14ac:dyDescent="0.3">
      <c r="C19" s="98"/>
      <c r="D19" s="98"/>
      <c r="E19" s="98"/>
      <c r="F19" s="98"/>
      <c r="G19" s="98"/>
      <c r="H19" s="98"/>
      <c r="V19" s="340"/>
      <c r="W19" s="340"/>
      <c r="X19" s="340"/>
      <c r="Y19" s="340"/>
      <c r="Z19" s="340"/>
      <c r="AA19" s="340"/>
      <c r="AB19" s="340"/>
      <c r="AC19" s="340"/>
      <c r="AD19" s="340"/>
    </row>
    <row r="20" spans="3:30" x14ac:dyDescent="0.3">
      <c r="V20" s="340"/>
      <c r="W20" s="340"/>
      <c r="X20" s="340"/>
      <c r="Y20" s="340"/>
      <c r="Z20" s="340"/>
      <c r="AA20" s="340"/>
      <c r="AB20" s="340"/>
      <c r="AC20" s="340"/>
      <c r="AD20" s="340"/>
    </row>
    <row r="21" spans="3:30" x14ac:dyDescent="0.3">
      <c r="V21" s="340"/>
      <c r="W21" s="340"/>
      <c r="X21" s="340"/>
      <c r="Y21" s="340"/>
      <c r="Z21" s="340"/>
      <c r="AA21" s="340"/>
      <c r="AB21" s="340"/>
      <c r="AC21" s="340"/>
      <c r="AD21" s="340"/>
    </row>
    <row r="22" spans="3:30" x14ac:dyDescent="0.3"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</row>
    <row r="23" spans="3:30" x14ac:dyDescent="0.3"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</row>
    <row r="24" spans="3:30" x14ac:dyDescent="0.3"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</row>
    <row r="25" spans="3:30" x14ac:dyDescent="0.3"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</row>
    <row r="26" spans="3:30" x14ac:dyDescent="0.3"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</row>
  </sheetData>
  <mergeCells count="1">
    <mergeCell ref="H1:K1"/>
  </mergeCells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showGridLines="0" zoomScale="115" zoomScaleNormal="115" workbookViewId="0"/>
  </sheetViews>
  <sheetFormatPr defaultColWidth="8.6640625" defaultRowHeight="14.4" x14ac:dyDescent="0.3"/>
  <cols>
    <col min="1" max="1" width="7.6640625" style="340" bestFit="1" customWidth="1"/>
    <col min="2" max="2" width="11" style="340" customWidth="1"/>
    <col min="3" max="4" width="11.109375" style="340" bestFit="1" customWidth="1"/>
    <col min="5" max="5" width="5.33203125" style="340" customWidth="1"/>
    <col min="6" max="6" width="13.44140625" style="340" bestFit="1" customWidth="1"/>
    <col min="7" max="7" width="16.44140625" style="340" bestFit="1" customWidth="1"/>
    <col min="8" max="8" width="13.6640625" style="340" customWidth="1"/>
    <col min="9" max="9" width="4.6640625" style="340" customWidth="1"/>
    <col min="10" max="19" width="4.44140625" style="340" bestFit="1" customWidth="1"/>
    <col min="20" max="20" width="4.6640625" style="340" bestFit="1" customWidth="1"/>
    <col min="21" max="21" width="11.44140625" style="340" customWidth="1"/>
    <col min="22" max="22" width="8.6640625" style="340"/>
    <col min="25" max="31" width="8.6640625" style="340"/>
    <col min="32" max="33" width="10.109375" style="340" bestFit="1" customWidth="1"/>
    <col min="34" max="36" width="8.6640625" style="340"/>
    <col min="39" max="16384" width="8.6640625" style="340"/>
  </cols>
  <sheetData>
    <row r="1" spans="1:38" x14ac:dyDescent="0.3">
      <c r="A1" s="2" t="s">
        <v>72</v>
      </c>
      <c r="B1" s="60" t="s">
        <v>445</v>
      </c>
      <c r="C1" s="2"/>
      <c r="D1" s="2"/>
      <c r="E1" s="2"/>
      <c r="F1" s="2"/>
      <c r="H1" s="341" t="s">
        <v>74</v>
      </c>
    </row>
    <row r="2" spans="1:38" x14ac:dyDescent="0.3">
      <c r="A2" s="2" t="s">
        <v>75</v>
      </c>
      <c r="B2" s="60" t="s">
        <v>446</v>
      </c>
      <c r="C2" s="2"/>
      <c r="D2" s="2"/>
      <c r="E2" s="2"/>
      <c r="F2" s="2"/>
      <c r="G2" s="322"/>
      <c r="H2" s="322"/>
    </row>
    <row r="3" spans="1:38" x14ac:dyDescent="0.3">
      <c r="A3" s="3" t="s">
        <v>76</v>
      </c>
      <c r="B3" s="3" t="s">
        <v>77</v>
      </c>
      <c r="C3" s="3"/>
      <c r="D3" s="3"/>
      <c r="E3" s="3"/>
      <c r="F3" s="3"/>
      <c r="G3" s="322"/>
      <c r="H3" s="322"/>
    </row>
    <row r="4" spans="1:38" x14ac:dyDescent="0.3">
      <c r="A4" s="3" t="s">
        <v>78</v>
      </c>
      <c r="B4" s="3" t="s">
        <v>79</v>
      </c>
      <c r="C4" s="3"/>
      <c r="D4" s="3"/>
      <c r="E4" s="3"/>
      <c r="F4" s="3"/>
      <c r="G4" s="322"/>
      <c r="H4" s="322"/>
    </row>
    <row r="5" spans="1:38" x14ac:dyDescent="0.3">
      <c r="A5" s="4" t="s">
        <v>80</v>
      </c>
      <c r="B5" s="4" t="s">
        <v>447</v>
      </c>
      <c r="C5" s="4"/>
      <c r="D5" s="4"/>
      <c r="E5" s="4"/>
      <c r="F5" s="4"/>
      <c r="G5" s="323"/>
      <c r="H5" s="322"/>
    </row>
    <row r="6" spans="1:38" x14ac:dyDescent="0.3">
      <c r="A6" s="4" t="s">
        <v>81</v>
      </c>
      <c r="B6" s="342" t="s">
        <v>448</v>
      </c>
      <c r="C6" s="4"/>
      <c r="D6" s="4"/>
      <c r="E6" s="4"/>
      <c r="F6" s="4"/>
      <c r="G6" s="323"/>
      <c r="H6" s="322"/>
    </row>
    <row r="7" spans="1:38" x14ac:dyDescent="0.3">
      <c r="J7" s="422" t="s">
        <v>103</v>
      </c>
      <c r="K7" s="422" t="s">
        <v>105</v>
      </c>
      <c r="L7" s="422" t="s">
        <v>107</v>
      </c>
      <c r="M7" s="422" t="s">
        <v>111</v>
      </c>
      <c r="N7" s="422" t="s">
        <v>116</v>
      </c>
      <c r="O7" s="422" t="s">
        <v>174</v>
      </c>
      <c r="P7" s="422" t="s">
        <v>222</v>
      </c>
      <c r="Q7" s="422" t="s">
        <v>224</v>
      </c>
      <c r="R7" s="422" t="s">
        <v>228</v>
      </c>
      <c r="S7" s="422" t="s">
        <v>232</v>
      </c>
      <c r="T7" s="422" t="s">
        <v>256</v>
      </c>
    </row>
    <row r="8" spans="1:38" x14ac:dyDescent="0.3">
      <c r="G8" s="18"/>
      <c r="H8" s="18"/>
      <c r="I8" s="32"/>
      <c r="J8" s="441" t="s">
        <v>102</v>
      </c>
      <c r="K8" s="441" t="s">
        <v>449</v>
      </c>
      <c r="L8" s="441" t="s">
        <v>108</v>
      </c>
      <c r="M8" s="441" t="s">
        <v>110</v>
      </c>
      <c r="N8" s="441" t="s">
        <v>176</v>
      </c>
      <c r="O8" s="441" t="s">
        <v>450</v>
      </c>
      <c r="P8" s="441" t="s">
        <v>181</v>
      </c>
      <c r="Q8" s="441" t="s">
        <v>225</v>
      </c>
      <c r="R8" s="441" t="s">
        <v>227</v>
      </c>
      <c r="S8" s="441" t="s">
        <v>451</v>
      </c>
      <c r="T8" s="441" t="s">
        <v>257</v>
      </c>
      <c r="W8" s="340"/>
      <c r="X8" s="340"/>
      <c r="Y8" s="344"/>
      <c r="Z8" s="344"/>
      <c r="AC8"/>
      <c r="AD8"/>
      <c r="AK8" s="340"/>
      <c r="AL8" s="340"/>
    </row>
    <row r="9" spans="1:38" x14ac:dyDescent="0.3">
      <c r="G9" s="9" t="s">
        <v>452</v>
      </c>
      <c r="H9" s="9" t="s">
        <v>453</v>
      </c>
      <c r="I9" s="345"/>
      <c r="J9" s="345">
        <v>4.1500000000000004</v>
      </c>
      <c r="K9" s="345">
        <v>4.83</v>
      </c>
      <c r="L9" s="345">
        <v>5.27</v>
      </c>
      <c r="M9" s="345">
        <v>5.32</v>
      </c>
      <c r="N9" s="345">
        <v>3.59</v>
      </c>
      <c r="O9" s="345">
        <v>4.17</v>
      </c>
      <c r="P9" s="345">
        <v>5.71</v>
      </c>
      <c r="Q9" s="345">
        <v>5.79</v>
      </c>
      <c r="R9" s="345">
        <v>4.93</v>
      </c>
      <c r="S9" s="345">
        <v>6.01</v>
      </c>
      <c r="T9" s="345">
        <v>6.82</v>
      </c>
      <c r="W9" s="340"/>
      <c r="X9" s="340"/>
      <c r="Y9" s="34"/>
      <c r="Z9" s="34"/>
      <c r="AC9"/>
      <c r="AD9"/>
      <c r="AK9" s="340"/>
      <c r="AL9" s="340"/>
    </row>
    <row r="10" spans="1:38" x14ac:dyDescent="0.3">
      <c r="G10" s="9" t="s">
        <v>454</v>
      </c>
      <c r="H10" s="9" t="s">
        <v>455</v>
      </c>
      <c r="I10" s="345"/>
      <c r="J10" s="345">
        <v>3.88</v>
      </c>
      <c r="K10" s="345">
        <v>3.57</v>
      </c>
      <c r="L10" s="345">
        <v>4.1900000000000004</v>
      </c>
      <c r="M10" s="345">
        <v>3.82</v>
      </c>
      <c r="N10" s="345">
        <v>3.75</v>
      </c>
      <c r="O10" s="345">
        <v>2.0699999999999998</v>
      </c>
      <c r="P10" s="345">
        <v>2.85</v>
      </c>
      <c r="Q10" s="345">
        <v>2.83</v>
      </c>
      <c r="R10" s="345">
        <v>2.93</v>
      </c>
      <c r="S10" s="345">
        <v>2.9</v>
      </c>
      <c r="T10" s="345">
        <v>3.17</v>
      </c>
      <c r="W10" s="340"/>
      <c r="X10" s="340"/>
      <c r="Y10" s="34"/>
      <c r="Z10" s="34"/>
      <c r="AC10"/>
      <c r="AD10"/>
      <c r="AK10" s="340"/>
      <c r="AL10" s="340"/>
    </row>
    <row r="11" spans="1:38" x14ac:dyDescent="0.3">
      <c r="G11" s="9" t="s">
        <v>432</v>
      </c>
      <c r="H11" s="9" t="s">
        <v>431</v>
      </c>
      <c r="I11" s="345"/>
      <c r="J11" s="345">
        <v>1.6</v>
      </c>
      <c r="K11" s="345">
        <v>1.55</v>
      </c>
      <c r="L11" s="345">
        <v>1.35</v>
      </c>
      <c r="M11" s="345">
        <v>1.49</v>
      </c>
      <c r="N11" s="345">
        <v>0.81</v>
      </c>
      <c r="O11" s="345">
        <v>0.43</v>
      </c>
      <c r="P11" s="345">
        <v>0.73</v>
      </c>
      <c r="Q11" s="345">
        <v>0.77</v>
      </c>
      <c r="R11" s="345">
        <v>0.75</v>
      </c>
      <c r="S11" s="345">
        <v>0.82</v>
      </c>
      <c r="T11" s="345">
        <v>1</v>
      </c>
      <c r="W11" s="340"/>
      <c r="X11" s="340"/>
      <c r="Y11" s="34"/>
      <c r="Z11" s="34"/>
      <c r="AC11"/>
      <c r="AD11"/>
      <c r="AK11" s="340"/>
      <c r="AL11" s="340"/>
    </row>
    <row r="12" spans="1:38" x14ac:dyDescent="0.3">
      <c r="G12" s="9" t="s">
        <v>440</v>
      </c>
      <c r="H12" s="9" t="s">
        <v>439</v>
      </c>
      <c r="I12" s="345"/>
      <c r="J12" s="345">
        <v>0.79</v>
      </c>
      <c r="K12" s="345">
        <v>0.65</v>
      </c>
      <c r="L12" s="345">
        <v>0.66</v>
      </c>
      <c r="M12" s="345">
        <v>0.61</v>
      </c>
      <c r="N12" s="345">
        <v>0.28000000000000003</v>
      </c>
      <c r="O12" s="345">
        <v>0.21</v>
      </c>
      <c r="P12" s="345">
        <v>0.25</v>
      </c>
      <c r="Q12" s="345">
        <v>0.27</v>
      </c>
      <c r="R12" s="345">
        <v>0.3</v>
      </c>
      <c r="S12" s="345">
        <v>0.22</v>
      </c>
      <c r="T12" s="345">
        <v>0.25</v>
      </c>
      <c r="W12" s="340"/>
      <c r="X12" s="340"/>
      <c r="Y12" s="34"/>
      <c r="Z12" s="34"/>
      <c r="AC12"/>
      <c r="AD12"/>
      <c r="AK12" s="340"/>
      <c r="AL12" s="340"/>
    </row>
    <row r="13" spans="1:38" x14ac:dyDescent="0.3">
      <c r="G13" s="9" t="s">
        <v>434</v>
      </c>
      <c r="H13" s="9" t="s">
        <v>433</v>
      </c>
      <c r="I13" s="346"/>
      <c r="J13" s="345">
        <v>0.5</v>
      </c>
      <c r="K13" s="345">
        <v>0.7</v>
      </c>
      <c r="L13" s="345">
        <v>0.51</v>
      </c>
      <c r="M13" s="345">
        <v>0.62</v>
      </c>
      <c r="N13" s="345">
        <v>0.49</v>
      </c>
      <c r="O13" s="345">
        <v>0.34</v>
      </c>
      <c r="P13" s="345">
        <v>0.42</v>
      </c>
      <c r="Q13" s="345">
        <v>0.37</v>
      </c>
      <c r="R13" s="345">
        <v>0.42</v>
      </c>
      <c r="S13" s="345">
        <v>0.37</v>
      </c>
      <c r="T13" s="345">
        <v>0.56000000000000005</v>
      </c>
      <c r="W13" s="340"/>
      <c r="X13" s="340"/>
      <c r="Y13" s="34"/>
      <c r="Z13" s="34"/>
      <c r="AC13"/>
      <c r="AD13"/>
      <c r="AK13" s="340"/>
      <c r="AL13" s="340"/>
    </row>
    <row r="14" spans="1:38" x14ac:dyDescent="0.3">
      <c r="G14" s="9" t="s">
        <v>438</v>
      </c>
      <c r="H14" s="9" t="s">
        <v>437</v>
      </c>
      <c r="I14" s="345"/>
      <c r="J14" s="345">
        <v>0.43</v>
      </c>
      <c r="K14" s="345">
        <v>0.41</v>
      </c>
      <c r="L14" s="345">
        <v>0.52</v>
      </c>
      <c r="M14" s="345">
        <v>0.41</v>
      </c>
      <c r="N14" s="345">
        <v>0.22</v>
      </c>
      <c r="O14" s="345">
        <v>0.21</v>
      </c>
      <c r="P14" s="345">
        <v>0.32</v>
      </c>
      <c r="Q14" s="345">
        <v>0.28000000000000003</v>
      </c>
      <c r="R14" s="345">
        <v>0.28999999999999998</v>
      </c>
      <c r="S14" s="345">
        <v>0.34</v>
      </c>
      <c r="T14" s="345">
        <v>0.32</v>
      </c>
      <c r="W14" s="340"/>
      <c r="X14" s="340"/>
      <c r="Y14" s="34"/>
      <c r="Z14" s="34"/>
      <c r="AC14"/>
      <c r="AD14"/>
      <c r="AK14" s="340"/>
      <c r="AL14" s="340"/>
    </row>
    <row r="15" spans="1:38" x14ac:dyDescent="0.3">
      <c r="G15" s="9" t="s">
        <v>436</v>
      </c>
      <c r="H15" s="9" t="s">
        <v>435</v>
      </c>
      <c r="I15" s="345"/>
      <c r="J15" s="345">
        <v>0.41</v>
      </c>
      <c r="K15" s="345">
        <v>0.43</v>
      </c>
      <c r="L15" s="345">
        <v>0.47</v>
      </c>
      <c r="M15" s="345">
        <v>0.39</v>
      </c>
      <c r="N15" s="345">
        <v>0.37</v>
      </c>
      <c r="O15" s="345">
        <v>0.33</v>
      </c>
      <c r="P15" s="345">
        <v>0.37</v>
      </c>
      <c r="Q15" s="345">
        <v>0.33</v>
      </c>
      <c r="R15" s="345">
        <v>0.35</v>
      </c>
      <c r="S15" s="345">
        <v>0.31</v>
      </c>
      <c r="T15" s="345">
        <v>0.37</v>
      </c>
      <c r="W15" s="340"/>
      <c r="X15" s="340"/>
      <c r="Y15" s="34"/>
      <c r="Z15" s="34"/>
      <c r="AC15"/>
      <c r="AD15"/>
      <c r="AK15" s="340"/>
      <c r="AL15" s="340"/>
    </row>
    <row r="16" spans="1:38" x14ac:dyDescent="0.3">
      <c r="G16" s="9" t="s">
        <v>139</v>
      </c>
      <c r="H16" s="9" t="s">
        <v>140</v>
      </c>
      <c r="I16" s="345"/>
      <c r="J16" s="345">
        <v>0.28000000000000003</v>
      </c>
      <c r="K16" s="345">
        <v>0.66</v>
      </c>
      <c r="L16" s="345">
        <v>0.51</v>
      </c>
      <c r="M16" s="345">
        <v>0.34</v>
      </c>
      <c r="N16" s="345">
        <v>0.17</v>
      </c>
      <c r="O16" s="345">
        <v>0.33</v>
      </c>
      <c r="P16" s="345">
        <v>0.28999999999999998</v>
      </c>
      <c r="Q16" s="345">
        <v>0.3</v>
      </c>
      <c r="R16" s="345">
        <v>0.15</v>
      </c>
      <c r="S16" s="345">
        <v>0.28000000000000003</v>
      </c>
      <c r="T16" s="345">
        <v>0.31</v>
      </c>
      <c r="W16" s="340"/>
      <c r="X16" s="340"/>
      <c r="Y16" s="34"/>
      <c r="Z16" s="34"/>
      <c r="AC16"/>
      <c r="AD16"/>
      <c r="AK16" s="340"/>
      <c r="AL16" s="340"/>
    </row>
    <row r="17" spans="6:31" x14ac:dyDescent="0.3">
      <c r="H17" s="49"/>
      <c r="I17" s="348"/>
      <c r="J17" s="348"/>
      <c r="K17" s="348"/>
      <c r="L17" s="348"/>
      <c r="M17" s="348"/>
      <c r="N17" s="348"/>
      <c r="O17" s="348"/>
      <c r="P17" s="348"/>
      <c r="Q17" s="348"/>
      <c r="R17" s="349"/>
      <c r="S17" s="349"/>
      <c r="T17" s="349"/>
      <c r="U17" s="349"/>
      <c r="V17" s="349"/>
      <c r="W17" s="349"/>
      <c r="X17" s="349"/>
      <c r="Y17" s="350"/>
      <c r="Z17" s="350"/>
      <c r="AA17" s="350"/>
      <c r="AB17" s="350"/>
      <c r="AC17" s="350"/>
      <c r="AD17" s="350"/>
      <c r="AE17" s="350"/>
    </row>
    <row r="18" spans="6:31" x14ac:dyDescent="0.3">
      <c r="H18" s="49"/>
      <c r="I18" s="347"/>
      <c r="J18" s="426">
        <v>0.3448</v>
      </c>
      <c r="K18" s="426">
        <v>0.37719999999999998</v>
      </c>
      <c r="L18" s="426">
        <v>0.39050000000000001</v>
      </c>
      <c r="M18" s="426">
        <v>0.40970000000000001</v>
      </c>
      <c r="N18" s="426">
        <v>0.37119999999999997</v>
      </c>
      <c r="O18" s="426">
        <v>0.51439999999999997</v>
      </c>
      <c r="P18" s="426">
        <v>0.5222</v>
      </c>
      <c r="Q18" s="426">
        <v>0.52949999999999997</v>
      </c>
      <c r="R18" s="426">
        <v>0.48720000000000002</v>
      </c>
      <c r="S18" s="426">
        <v>0.62086776859504134</v>
      </c>
      <c r="T18" s="426">
        <v>0.70454545454545459</v>
      </c>
      <c r="Z18" s="350"/>
      <c r="AA18" s="350"/>
    </row>
    <row r="19" spans="6:31" x14ac:dyDescent="0.3">
      <c r="H19"/>
      <c r="J19" s="426">
        <v>0.32269999999999999</v>
      </c>
      <c r="K19" s="426">
        <v>0.27879999999999999</v>
      </c>
      <c r="L19" s="426">
        <v>0.31080000000000002</v>
      </c>
      <c r="M19" s="426">
        <v>0.29409999999999997</v>
      </c>
      <c r="N19" s="426">
        <v>0.38740000000000002</v>
      </c>
      <c r="O19" s="426">
        <v>0.25580000000000003</v>
      </c>
      <c r="P19" s="426">
        <v>0.26029999999999998</v>
      </c>
      <c r="Q19" s="426">
        <v>0.25850000000000001</v>
      </c>
      <c r="R19" s="426">
        <v>0.28960000000000002</v>
      </c>
      <c r="S19" s="426">
        <v>0.29958677685950413</v>
      </c>
      <c r="T19" s="426">
        <v>0.3274793388429752</v>
      </c>
    </row>
    <row r="20" spans="6:31" x14ac:dyDescent="0.3">
      <c r="J20" s="426">
        <v>0.13250000000000001</v>
      </c>
      <c r="K20" s="426">
        <v>0.12139999999999999</v>
      </c>
      <c r="L20" s="426">
        <v>0.10009999999999999</v>
      </c>
      <c r="M20" s="426">
        <v>0.11459999999999999</v>
      </c>
      <c r="N20" s="426">
        <v>8.3299999999999999E-2</v>
      </c>
      <c r="O20" s="426">
        <v>5.3199999999999997E-2</v>
      </c>
      <c r="P20" s="426">
        <v>6.6500000000000004E-2</v>
      </c>
      <c r="Q20" s="426">
        <v>7.0800000000000002E-2</v>
      </c>
      <c r="R20" s="426">
        <v>7.4200000000000002E-2</v>
      </c>
      <c r="S20" s="426">
        <v>8.4710743801652888E-2</v>
      </c>
      <c r="T20" s="426">
        <v>0.10330578512396695</v>
      </c>
    </row>
    <row r="21" spans="6:31" x14ac:dyDescent="0.3">
      <c r="J21" s="351"/>
      <c r="K21" s="351"/>
      <c r="L21" s="351"/>
      <c r="M21" s="351"/>
      <c r="N21" s="351"/>
      <c r="O21" s="351"/>
      <c r="P21" s="351"/>
      <c r="Q21" s="351"/>
      <c r="R21" s="351"/>
      <c r="S21" s="351"/>
    </row>
    <row r="22" spans="6:31" x14ac:dyDescent="0.3">
      <c r="F22" s="354"/>
      <c r="H22" s="354"/>
      <c r="I22" s="354"/>
      <c r="J22" s="351"/>
      <c r="K22" s="351"/>
      <c r="L22" s="351"/>
      <c r="M22" s="351"/>
      <c r="N22" s="351"/>
      <c r="O22" s="351"/>
      <c r="P22" s="351"/>
      <c r="Q22" s="351"/>
      <c r="R22" s="351"/>
      <c r="S22" s="351"/>
    </row>
    <row r="23" spans="6:31" x14ac:dyDescent="0.3">
      <c r="F23" s="354"/>
      <c r="H23" s="354"/>
      <c r="I23" s="354"/>
      <c r="J23" s="351"/>
      <c r="K23" s="351"/>
      <c r="L23" s="351"/>
      <c r="M23" s="351"/>
      <c r="N23" s="351"/>
      <c r="O23" s="351"/>
      <c r="P23" s="351"/>
      <c r="Q23" s="351"/>
      <c r="R23" s="351"/>
      <c r="S23" s="351"/>
    </row>
    <row r="24" spans="6:31" x14ac:dyDescent="0.3">
      <c r="J24" s="351"/>
      <c r="K24" s="351"/>
      <c r="L24" s="351"/>
      <c r="M24" s="351"/>
      <c r="N24" s="351"/>
      <c r="O24" s="351"/>
      <c r="P24" s="351"/>
      <c r="Q24" s="351"/>
      <c r="R24" s="351"/>
      <c r="S24" s="351"/>
    </row>
    <row r="25" spans="6:31" x14ac:dyDescent="0.3"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</row>
    <row r="26" spans="6:31" x14ac:dyDescent="0.3">
      <c r="J26" s="351"/>
      <c r="K26" s="351"/>
      <c r="L26" s="351"/>
      <c r="M26" s="351"/>
      <c r="N26" s="351"/>
      <c r="O26" s="351"/>
      <c r="P26" s="351"/>
      <c r="Q26" s="351"/>
      <c r="R26" s="351"/>
      <c r="S26" s="351"/>
    </row>
    <row r="27" spans="6:31" x14ac:dyDescent="0.3">
      <c r="J27" s="351"/>
      <c r="K27" s="351"/>
      <c r="L27" s="351"/>
      <c r="M27" s="351"/>
      <c r="N27" s="351"/>
      <c r="O27" s="351"/>
      <c r="P27" s="351"/>
      <c r="Q27" s="351"/>
      <c r="R27" s="351"/>
      <c r="S27" s="351"/>
    </row>
    <row r="28" spans="6:31" x14ac:dyDescent="0.3">
      <c r="J28" s="351"/>
      <c r="K28" s="351"/>
      <c r="L28" s="351"/>
      <c r="M28" s="351"/>
      <c r="N28" s="351"/>
      <c r="O28" s="351"/>
      <c r="P28" s="351"/>
      <c r="Q28" s="351"/>
      <c r="R28" s="351"/>
      <c r="S28" s="351"/>
    </row>
    <row r="29" spans="6:31" x14ac:dyDescent="0.3">
      <c r="J29" s="351"/>
      <c r="K29" s="351"/>
      <c r="L29" s="351"/>
      <c r="M29" s="351"/>
      <c r="N29" s="351"/>
      <c r="O29" s="351"/>
      <c r="P29" s="351"/>
      <c r="Q29" s="351"/>
      <c r="R29" s="351"/>
      <c r="S29" s="351"/>
    </row>
    <row r="30" spans="6:31" x14ac:dyDescent="0.3">
      <c r="J30" s="351"/>
      <c r="K30" s="351"/>
      <c r="L30" s="351"/>
      <c r="M30" s="351"/>
      <c r="N30" s="351"/>
      <c r="O30" s="351"/>
      <c r="P30" s="351"/>
      <c r="Q30" s="351"/>
      <c r="R30" s="351"/>
      <c r="S30" s="351"/>
    </row>
    <row r="31" spans="6:31" x14ac:dyDescent="0.3">
      <c r="J31" s="351"/>
      <c r="K31" s="351"/>
      <c r="L31" s="351"/>
      <c r="M31" s="351"/>
      <c r="N31" s="351"/>
      <c r="O31" s="351"/>
      <c r="P31" s="351"/>
      <c r="Q31" s="351"/>
      <c r="R31" s="351"/>
      <c r="S31" s="351"/>
    </row>
    <row r="32" spans="6:31" x14ac:dyDescent="0.3">
      <c r="J32" s="351"/>
      <c r="K32" s="351"/>
      <c r="L32" s="351"/>
      <c r="M32" s="351"/>
      <c r="N32" s="351"/>
      <c r="O32" s="351"/>
      <c r="P32" s="351"/>
      <c r="Q32" s="351"/>
      <c r="R32" s="351"/>
      <c r="S32" s="351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="120" zoomScaleNormal="120" workbookViewId="0"/>
  </sheetViews>
  <sheetFormatPr defaultColWidth="9.109375" defaultRowHeight="14.4" x14ac:dyDescent="0.3"/>
  <cols>
    <col min="1" max="2" width="9.109375" style="444"/>
    <col min="3" max="5" width="12.6640625" style="444" bestFit="1" customWidth="1"/>
    <col min="6" max="6" width="14" style="444" bestFit="1" customWidth="1"/>
    <col min="7" max="7" width="17.6640625" style="444" customWidth="1"/>
    <col min="8" max="8" width="17.33203125" style="444" customWidth="1"/>
    <col min="9" max="19" width="5.6640625" style="444" bestFit="1" customWidth="1"/>
    <col min="20" max="20" width="7.6640625" style="444" customWidth="1"/>
    <col min="21" max="16384" width="9.109375" style="444"/>
  </cols>
  <sheetData>
    <row r="1" spans="1:26" x14ac:dyDescent="0.3">
      <c r="A1" s="2" t="s">
        <v>72</v>
      </c>
      <c r="B1" s="2" t="s">
        <v>480</v>
      </c>
      <c r="G1" s="415" t="s">
        <v>74</v>
      </c>
    </row>
    <row r="2" spans="1:26" x14ac:dyDescent="0.3">
      <c r="A2" s="2" t="s">
        <v>75</v>
      </c>
      <c r="B2" s="2" t="s">
        <v>481</v>
      </c>
    </row>
    <row r="3" spans="1:26" x14ac:dyDescent="0.3">
      <c r="A3" s="3" t="s">
        <v>76</v>
      </c>
      <c r="B3" s="3" t="s">
        <v>77</v>
      </c>
      <c r="I3" s="468"/>
    </row>
    <row r="4" spans="1:26" x14ac:dyDescent="0.3">
      <c r="A4" s="3" t="s">
        <v>78</v>
      </c>
      <c r="B4" s="3" t="s">
        <v>79</v>
      </c>
      <c r="I4" s="454"/>
    </row>
    <row r="5" spans="1:26" x14ac:dyDescent="0.3">
      <c r="A5" s="4" t="s">
        <v>80</v>
      </c>
      <c r="B5" s="469" t="s">
        <v>482</v>
      </c>
      <c r="I5" s="455"/>
    </row>
    <row r="6" spans="1:26" x14ac:dyDescent="0.3">
      <c r="A6" s="4" t="s">
        <v>81</v>
      </c>
      <c r="B6" s="470" t="s">
        <v>483</v>
      </c>
    </row>
    <row r="7" spans="1:26" x14ac:dyDescent="0.3">
      <c r="C7" s="468"/>
      <c r="D7" s="468"/>
      <c r="E7" s="468"/>
      <c r="F7" s="468"/>
      <c r="G7" s="468"/>
      <c r="H7" s="468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1"/>
      <c r="V7" s="471"/>
    </row>
    <row r="8" spans="1:26" x14ac:dyDescent="0.3">
      <c r="C8" s="468"/>
      <c r="D8" s="468"/>
      <c r="E8" s="468"/>
      <c r="F8" s="468"/>
      <c r="G8" s="468"/>
      <c r="H8" s="468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</row>
    <row r="9" spans="1:26" x14ac:dyDescent="0.3">
      <c r="C9" s="468"/>
      <c r="D9" s="468"/>
      <c r="E9" s="468"/>
      <c r="F9" s="468"/>
      <c r="G9" s="468"/>
      <c r="H9" s="468"/>
      <c r="I9" s="468"/>
      <c r="J9" s="472"/>
    </row>
    <row r="10" spans="1:26" x14ac:dyDescent="0.3">
      <c r="C10" s="468"/>
      <c r="D10" s="468"/>
      <c r="E10" s="468"/>
      <c r="F10" s="468"/>
      <c r="G10" s="468"/>
      <c r="H10" s="445"/>
      <c r="I10" s="367" t="s">
        <v>61</v>
      </c>
      <c r="J10" s="367"/>
      <c r="K10" s="367" t="s">
        <v>68</v>
      </c>
      <c r="L10" s="367"/>
      <c r="M10" s="367" t="s">
        <v>103</v>
      </c>
      <c r="N10" s="367"/>
      <c r="O10" s="367" t="s">
        <v>107</v>
      </c>
      <c r="P10" s="367"/>
      <c r="Q10" s="367" t="s">
        <v>116</v>
      </c>
      <c r="R10" s="367"/>
      <c r="S10" s="367" t="s">
        <v>222</v>
      </c>
      <c r="T10" s="367"/>
      <c r="U10" s="367" t="s">
        <v>228</v>
      </c>
      <c r="V10" s="367"/>
      <c r="W10" s="367" t="s">
        <v>256</v>
      </c>
    </row>
    <row r="11" spans="1:26" x14ac:dyDescent="0.3">
      <c r="H11" s="445"/>
      <c r="I11" s="367" t="s">
        <v>26</v>
      </c>
      <c r="J11" s="367"/>
      <c r="K11" s="367" t="s">
        <v>389</v>
      </c>
      <c r="L11" s="367"/>
      <c r="M11" s="367" t="s">
        <v>104</v>
      </c>
      <c r="N11" s="367"/>
      <c r="O11" s="367" t="s">
        <v>390</v>
      </c>
      <c r="P11" s="367"/>
      <c r="Q11" s="367" t="s">
        <v>117</v>
      </c>
      <c r="R11" s="367"/>
      <c r="S11" s="367" t="s">
        <v>391</v>
      </c>
      <c r="T11" s="367"/>
      <c r="U11" s="367" t="s">
        <v>229</v>
      </c>
      <c r="V11" s="367"/>
      <c r="W11" s="367" t="s">
        <v>392</v>
      </c>
    </row>
    <row r="12" spans="1:26" x14ac:dyDescent="0.3">
      <c r="B12" s="461"/>
      <c r="C12" s="473"/>
      <c r="D12" s="473"/>
      <c r="E12" s="473"/>
      <c r="F12" s="473"/>
      <c r="G12" s="449" t="s">
        <v>484</v>
      </c>
      <c r="H12" s="449" t="s">
        <v>485</v>
      </c>
      <c r="I12" s="449">
        <v>3.61</v>
      </c>
      <c r="J12" s="449">
        <v>2.91</v>
      </c>
      <c r="K12" s="449">
        <v>2.71</v>
      </c>
      <c r="L12" s="449">
        <v>5.86</v>
      </c>
      <c r="M12" s="449">
        <v>5.18</v>
      </c>
      <c r="N12" s="449">
        <v>4.78</v>
      </c>
      <c r="O12" s="449">
        <v>4.4280961946000001</v>
      </c>
      <c r="P12" s="449">
        <v>4.4214172754199987</v>
      </c>
      <c r="Q12" s="449">
        <v>4.8537800658600005</v>
      </c>
      <c r="R12" s="449">
        <v>5.874000212120003</v>
      </c>
      <c r="S12" s="449">
        <v>6.4693262414099992</v>
      </c>
      <c r="T12" s="449">
        <v>5.9950006773000002</v>
      </c>
      <c r="U12" s="449">
        <v>5.6475582791899983</v>
      </c>
      <c r="V12" s="449">
        <v>5.4465782368699989</v>
      </c>
      <c r="W12" s="449">
        <v>5.7438810482899987</v>
      </c>
      <c r="Z12" s="474"/>
    </row>
    <row r="13" spans="1:26" x14ac:dyDescent="0.3">
      <c r="C13" s="473"/>
      <c r="D13" s="473"/>
      <c r="E13" s="473"/>
      <c r="F13" s="473"/>
      <c r="G13" s="449" t="s">
        <v>486</v>
      </c>
      <c r="H13" s="449" t="s">
        <v>487</v>
      </c>
      <c r="I13" s="448">
        <v>0.42699999999999999</v>
      </c>
      <c r="J13" s="448">
        <v>0.49880000000000002</v>
      </c>
      <c r="K13" s="448">
        <v>0.49909999999999999</v>
      </c>
      <c r="L13" s="448">
        <v>0.55700000000000005</v>
      </c>
      <c r="M13" s="448">
        <v>0.6351</v>
      </c>
      <c r="N13" s="448">
        <v>0.61939999999999995</v>
      </c>
      <c r="O13" s="448">
        <v>0.64714115878362877</v>
      </c>
      <c r="P13" s="448">
        <v>0.59514219494922138</v>
      </c>
      <c r="Q13" s="448">
        <v>0.61324341883224953</v>
      </c>
      <c r="R13" s="448">
        <v>0.7376315682771627</v>
      </c>
      <c r="S13" s="448">
        <v>0.90801363903917198</v>
      </c>
      <c r="T13" s="448">
        <v>1.0611680363419811</v>
      </c>
      <c r="U13" s="448">
        <v>1.104106485114986</v>
      </c>
      <c r="V13" s="448">
        <v>0.98641532435265911</v>
      </c>
      <c r="W13" s="448">
        <v>0.90705712489000601</v>
      </c>
    </row>
    <row r="14" spans="1:26" x14ac:dyDescent="0.3">
      <c r="C14" s="473"/>
      <c r="D14" s="473"/>
      <c r="E14" s="473"/>
      <c r="F14" s="473"/>
      <c r="G14" s="449" t="s">
        <v>488</v>
      </c>
      <c r="H14" s="449" t="s">
        <v>489</v>
      </c>
      <c r="I14" s="448">
        <v>1.7524999999999999</v>
      </c>
      <c r="J14" s="448">
        <v>1.5741000000000001</v>
      </c>
      <c r="K14" s="448">
        <v>1.2765</v>
      </c>
      <c r="L14" s="448">
        <v>1.4634</v>
      </c>
      <c r="M14" s="448">
        <v>1.492</v>
      </c>
      <c r="N14" s="448">
        <v>1.5811999999999999</v>
      </c>
      <c r="O14" s="448">
        <v>1.6377865069757629</v>
      </c>
      <c r="P14" s="448">
        <v>1.420179144809429</v>
      </c>
      <c r="Q14" s="448">
        <v>1.5051575560548429</v>
      </c>
      <c r="R14" s="448">
        <v>1.785180701765777</v>
      </c>
      <c r="S14" s="448">
        <v>2.2339881952444771</v>
      </c>
      <c r="T14" s="448">
        <v>2.7379021943006259</v>
      </c>
      <c r="U14" s="448">
        <v>2.830821732268868</v>
      </c>
      <c r="V14" s="448">
        <v>2.626651814512722</v>
      </c>
      <c r="W14" s="448">
        <v>2.479989221605035</v>
      </c>
    </row>
    <row r="15" spans="1:26" x14ac:dyDescent="0.3">
      <c r="C15" s="473"/>
      <c r="D15" s="473"/>
      <c r="E15" s="473"/>
      <c r="F15" s="473"/>
      <c r="G15" s="449" t="s">
        <v>490</v>
      </c>
      <c r="H15" s="449" t="s">
        <v>491</v>
      </c>
      <c r="I15" s="448">
        <v>0.1552</v>
      </c>
      <c r="J15" s="448">
        <v>0.16769999999999999</v>
      </c>
      <c r="K15" s="448">
        <v>0.18890000000000001</v>
      </c>
      <c r="L15" s="448">
        <v>0.16059999999999999</v>
      </c>
      <c r="M15" s="448">
        <v>0.1363</v>
      </c>
      <c r="N15" s="448">
        <v>0.1148</v>
      </c>
      <c r="O15" s="448">
        <v>0.1011768814481139</v>
      </c>
      <c r="P15" s="448">
        <v>0.1082201571350318</v>
      </c>
      <c r="Q15" s="448">
        <v>0.1240867602793124</v>
      </c>
      <c r="R15" s="448">
        <v>0.13188157068357639</v>
      </c>
      <c r="S15" s="448">
        <v>0.13323448817543621</v>
      </c>
      <c r="T15" s="448">
        <v>0.12850275354993801</v>
      </c>
      <c r="U15" s="448">
        <v>0.12139000556651</v>
      </c>
      <c r="V15" s="448">
        <v>0.1162797263397473</v>
      </c>
      <c r="W15" s="448">
        <v>0.1124946395025691</v>
      </c>
    </row>
    <row r="16" spans="1:26" x14ac:dyDescent="0.3">
      <c r="C16" s="473"/>
      <c r="D16" s="473"/>
      <c r="E16" s="473"/>
      <c r="F16" s="473"/>
      <c r="G16" s="449" t="s">
        <v>486</v>
      </c>
      <c r="H16" s="449" t="s">
        <v>492</v>
      </c>
      <c r="I16" s="473"/>
      <c r="J16" s="473"/>
      <c r="K16" s="473"/>
      <c r="L16" s="473"/>
      <c r="M16" s="448"/>
      <c r="N16" s="448"/>
      <c r="O16" s="448"/>
      <c r="P16" s="448">
        <v>0.55963687815286478</v>
      </c>
      <c r="Q16" s="448">
        <v>0.80264566523350767</v>
      </c>
      <c r="R16" s="448">
        <v>1.415416119705315</v>
      </c>
      <c r="S16" s="448">
        <v>1.13281607962966</v>
      </c>
      <c r="T16" s="448">
        <v>1.0080400031744181</v>
      </c>
      <c r="U16" s="448">
        <v>0.95459010801405342</v>
      </c>
      <c r="V16" s="448">
        <v>0.86334791419247725</v>
      </c>
      <c r="W16" s="448">
        <v>0.82048810998560984</v>
      </c>
      <c r="Z16" s="475"/>
    </row>
    <row r="17" spans="3:23" x14ac:dyDescent="0.3">
      <c r="C17" s="473"/>
      <c r="D17" s="473"/>
      <c r="E17" s="473"/>
      <c r="F17" s="473"/>
      <c r="G17" s="449" t="s">
        <v>488</v>
      </c>
      <c r="H17" s="449" t="s">
        <v>493</v>
      </c>
      <c r="K17" s="448"/>
      <c r="L17" s="448"/>
      <c r="M17" s="448"/>
      <c r="N17" s="448"/>
      <c r="O17" s="448"/>
      <c r="P17" s="448">
        <v>1.299657962912276</v>
      </c>
      <c r="Q17" s="448">
        <v>2.210995009061663</v>
      </c>
      <c r="R17" s="448">
        <v>3.235492137304564</v>
      </c>
      <c r="S17" s="448">
        <v>2.85705720301427</v>
      </c>
      <c r="T17" s="448">
        <v>2.7304053890198872</v>
      </c>
      <c r="U17" s="448">
        <v>2.569815022165272</v>
      </c>
      <c r="V17" s="448">
        <v>2.3564181090656202</v>
      </c>
      <c r="W17" s="448">
        <v>2.2955090482562208</v>
      </c>
    </row>
    <row r="18" spans="3:23" x14ac:dyDescent="0.3">
      <c r="C18" s="476"/>
      <c r="D18" s="476"/>
      <c r="E18" s="476"/>
      <c r="F18" s="476"/>
      <c r="G18" s="476"/>
      <c r="H18" s="473"/>
      <c r="P18" s="474"/>
      <c r="Q18" s="474"/>
      <c r="R18" s="474"/>
    </row>
    <row r="19" spans="3:23" x14ac:dyDescent="0.3">
      <c r="C19" s="477"/>
      <c r="D19" s="477"/>
      <c r="E19" s="477"/>
      <c r="F19" s="477"/>
      <c r="G19" s="477"/>
      <c r="H19" s="473"/>
      <c r="I19" s="474"/>
      <c r="J19" s="474"/>
      <c r="K19" s="474"/>
      <c r="L19" s="474"/>
      <c r="M19" s="474"/>
      <c r="N19" s="474"/>
      <c r="O19" s="474"/>
      <c r="P19" s="474"/>
      <c r="Q19" s="474"/>
      <c r="R19" s="474"/>
    </row>
    <row r="20" spans="3:23" x14ac:dyDescent="0.3">
      <c r="H20" s="473"/>
      <c r="I20" s="475"/>
      <c r="J20" s="475"/>
      <c r="K20" s="475"/>
      <c r="L20" s="475"/>
      <c r="M20" s="475"/>
      <c r="N20" s="475"/>
      <c r="O20" s="475"/>
      <c r="P20" s="474"/>
      <c r="Q20" s="474"/>
      <c r="R20" s="474"/>
      <c r="S20" s="474"/>
      <c r="T20" s="474"/>
      <c r="U20" s="474"/>
      <c r="V20" s="474"/>
      <c r="W20" s="474"/>
    </row>
    <row r="21" spans="3:23" x14ac:dyDescent="0.3">
      <c r="I21" s="475"/>
      <c r="J21" s="475"/>
      <c r="K21" s="475"/>
      <c r="L21" s="475"/>
      <c r="M21" s="475"/>
      <c r="N21" s="475"/>
      <c r="O21" s="475"/>
      <c r="P21" s="474"/>
      <c r="Q21" s="474"/>
      <c r="R21" s="474"/>
    </row>
    <row r="22" spans="3:23" x14ac:dyDescent="0.3">
      <c r="I22" s="475"/>
      <c r="J22" s="475"/>
      <c r="K22" s="475"/>
      <c r="L22" s="475"/>
      <c r="M22" s="478"/>
      <c r="N22" s="475"/>
      <c r="O22" s="475"/>
      <c r="P22" s="474"/>
      <c r="Q22" s="474"/>
      <c r="R22" s="474"/>
      <c r="T22"/>
    </row>
    <row r="23" spans="3:23" x14ac:dyDescent="0.3">
      <c r="P23" s="474"/>
      <c r="Q23" s="474"/>
      <c r="R23" s="474"/>
    </row>
    <row r="24" spans="3:23" x14ac:dyDescent="0.3">
      <c r="P24" s="475"/>
      <c r="Q24" s="475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="120" zoomScaleNormal="120" workbookViewId="0"/>
  </sheetViews>
  <sheetFormatPr defaultColWidth="9.109375" defaultRowHeight="14.4" x14ac:dyDescent="0.3"/>
  <cols>
    <col min="1" max="2" width="9.109375" style="444"/>
    <col min="3" max="5" width="12.6640625" style="444" bestFit="1" customWidth="1"/>
    <col min="6" max="6" width="14" style="444" bestFit="1" customWidth="1"/>
    <col min="7" max="7" width="17.109375" style="444" customWidth="1"/>
    <col min="8" max="8" width="17.6640625" style="444" customWidth="1"/>
    <col min="9" max="19" width="5.6640625" style="444" bestFit="1" customWidth="1"/>
    <col min="20" max="20" width="8.109375" style="444" customWidth="1"/>
    <col min="21" max="16384" width="9.109375" style="444"/>
  </cols>
  <sheetData>
    <row r="1" spans="1:25" x14ac:dyDescent="0.3">
      <c r="A1" s="2" t="s">
        <v>72</v>
      </c>
      <c r="B1" s="2" t="s">
        <v>494</v>
      </c>
      <c r="G1" s="415" t="s">
        <v>74</v>
      </c>
    </row>
    <row r="2" spans="1:25" x14ac:dyDescent="0.3">
      <c r="A2" s="2" t="s">
        <v>75</v>
      </c>
      <c r="B2" s="2" t="s">
        <v>495</v>
      </c>
    </row>
    <row r="3" spans="1:25" x14ac:dyDescent="0.3">
      <c r="A3" s="3" t="s">
        <v>76</v>
      </c>
      <c r="B3" s="3" t="s">
        <v>77</v>
      </c>
      <c r="I3" s="468"/>
    </row>
    <row r="4" spans="1:25" x14ac:dyDescent="0.3">
      <c r="A4" s="3" t="s">
        <v>78</v>
      </c>
      <c r="B4" s="3" t="s">
        <v>79</v>
      </c>
      <c r="I4" s="454"/>
    </row>
    <row r="5" spans="1:25" x14ac:dyDescent="0.3">
      <c r="A5" s="4" t="s">
        <v>80</v>
      </c>
      <c r="B5" s="469" t="s">
        <v>482</v>
      </c>
      <c r="I5" s="455"/>
    </row>
    <row r="6" spans="1:25" x14ac:dyDescent="0.3">
      <c r="A6" s="4" t="s">
        <v>81</v>
      </c>
      <c r="B6" s="470" t="s">
        <v>483</v>
      </c>
    </row>
    <row r="7" spans="1:25" x14ac:dyDescent="0.3">
      <c r="C7" s="468"/>
      <c r="D7" s="468"/>
      <c r="E7" s="468"/>
      <c r="F7" s="468"/>
      <c r="G7" s="468"/>
      <c r="H7" s="468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1"/>
      <c r="V7" s="471"/>
    </row>
    <row r="8" spans="1:25" x14ac:dyDescent="0.3">
      <c r="C8" s="468"/>
      <c r="D8" s="468"/>
      <c r="E8" s="468"/>
      <c r="F8" s="468"/>
      <c r="G8" s="468"/>
      <c r="H8" s="468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</row>
    <row r="9" spans="1:25" x14ac:dyDescent="0.3">
      <c r="C9" s="468"/>
      <c r="D9" s="468"/>
      <c r="E9" s="468"/>
      <c r="F9" s="468"/>
      <c r="G9" s="468"/>
      <c r="H9" s="468"/>
      <c r="I9" s="468"/>
      <c r="J9" s="472"/>
    </row>
    <row r="10" spans="1:25" x14ac:dyDescent="0.3">
      <c r="C10" s="468"/>
      <c r="D10" s="468"/>
      <c r="E10" s="468"/>
      <c r="F10" s="468"/>
      <c r="G10" s="468"/>
      <c r="H10" s="445"/>
      <c r="I10" s="367" t="s">
        <v>61</v>
      </c>
      <c r="J10" s="367"/>
      <c r="K10" s="367" t="s">
        <v>68</v>
      </c>
      <c r="L10" s="367"/>
      <c r="M10" s="367" t="s">
        <v>103</v>
      </c>
      <c r="N10" s="367"/>
      <c r="O10" s="367" t="s">
        <v>107</v>
      </c>
      <c r="P10" s="367"/>
      <c r="Q10" s="367" t="s">
        <v>116</v>
      </c>
      <c r="R10" s="367"/>
      <c r="S10" s="367" t="s">
        <v>222</v>
      </c>
      <c r="T10" s="367"/>
      <c r="U10" s="367" t="s">
        <v>228</v>
      </c>
      <c r="V10" s="367"/>
      <c r="W10" s="367" t="s">
        <v>256</v>
      </c>
    </row>
    <row r="11" spans="1:25" x14ac:dyDescent="0.3">
      <c r="H11" s="445"/>
      <c r="I11" s="367" t="s">
        <v>26</v>
      </c>
      <c r="J11" s="367"/>
      <c r="K11" s="367" t="s">
        <v>389</v>
      </c>
      <c r="L11" s="367"/>
      <c r="M11" s="367" t="s">
        <v>104</v>
      </c>
      <c r="N11" s="367"/>
      <c r="O11" s="367" t="s">
        <v>390</v>
      </c>
      <c r="P11" s="367"/>
      <c r="Q11" s="367" t="s">
        <v>117</v>
      </c>
      <c r="R11" s="367"/>
      <c r="S11" s="367" t="s">
        <v>391</v>
      </c>
      <c r="T11" s="367"/>
      <c r="U11" s="367" t="s">
        <v>229</v>
      </c>
      <c r="V11" s="367"/>
      <c r="W11" s="367" t="s">
        <v>392</v>
      </c>
    </row>
    <row r="12" spans="1:25" x14ac:dyDescent="0.3">
      <c r="B12" s="461"/>
      <c r="C12" s="473"/>
      <c r="D12" s="473"/>
      <c r="E12" s="473"/>
      <c r="F12" s="473"/>
      <c r="G12" s="449" t="s">
        <v>484</v>
      </c>
      <c r="H12" s="449" t="s">
        <v>485</v>
      </c>
      <c r="I12" s="449">
        <v>5.9</v>
      </c>
      <c r="J12" s="449">
        <v>3.13</v>
      </c>
      <c r="K12" s="449">
        <v>3.4</v>
      </c>
      <c r="L12" s="449">
        <v>3.79</v>
      </c>
      <c r="M12" s="449">
        <v>3.78</v>
      </c>
      <c r="N12" s="449">
        <v>3.82</v>
      </c>
      <c r="O12" s="449">
        <v>3.853717614739999</v>
      </c>
      <c r="P12" s="449">
        <v>3.8953121329900009</v>
      </c>
      <c r="Q12" s="449">
        <v>4.2164575651900007</v>
      </c>
      <c r="R12" s="449">
        <v>4.3322295314300003</v>
      </c>
      <c r="S12" s="449">
        <v>4.8258537489899984</v>
      </c>
      <c r="T12" s="449">
        <v>5.3207213297900013</v>
      </c>
      <c r="U12" s="449">
        <v>5.3820684921499984</v>
      </c>
      <c r="V12" s="449">
        <v>5.4758450751299996</v>
      </c>
      <c r="W12" s="449">
        <v>5.7756069783699999</v>
      </c>
      <c r="Y12" s="479"/>
    </row>
    <row r="13" spans="1:25" x14ac:dyDescent="0.3">
      <c r="C13" s="473"/>
      <c r="D13" s="473"/>
      <c r="E13" s="473"/>
      <c r="F13" s="473"/>
      <c r="G13" s="449" t="s">
        <v>486</v>
      </c>
      <c r="H13" s="449" t="s">
        <v>487</v>
      </c>
      <c r="I13" s="448">
        <v>1.9758</v>
      </c>
      <c r="J13" s="448">
        <v>2.0141</v>
      </c>
      <c r="K13" s="448">
        <v>1.9501999999999999</v>
      </c>
      <c r="L13" s="448">
        <v>1.9691000000000001</v>
      </c>
      <c r="M13" s="448">
        <v>1.6834</v>
      </c>
      <c r="N13" s="448">
        <v>1.6216999999999999</v>
      </c>
      <c r="O13" s="448">
        <v>1.576758307696186</v>
      </c>
      <c r="P13" s="448">
        <v>1.5204519067108091</v>
      </c>
      <c r="Q13" s="448">
        <v>1.5747805186449619</v>
      </c>
      <c r="R13" s="448">
        <v>1.640326059668306</v>
      </c>
      <c r="S13" s="448">
        <v>1.5846631198105521</v>
      </c>
      <c r="T13" s="448">
        <v>1.5780417318504141</v>
      </c>
      <c r="U13" s="448">
        <v>1.5604837954657189</v>
      </c>
      <c r="V13" s="448">
        <v>1.5563876045278691</v>
      </c>
      <c r="W13" s="448">
        <v>1.5599882169519681</v>
      </c>
    </row>
    <row r="14" spans="1:25" x14ac:dyDescent="0.3">
      <c r="C14" s="473"/>
      <c r="D14" s="473"/>
      <c r="E14" s="473"/>
      <c r="F14" s="473"/>
      <c r="G14" s="449" t="s">
        <v>488</v>
      </c>
      <c r="H14" s="449" t="s">
        <v>489</v>
      </c>
      <c r="I14" s="448">
        <v>5.7282999999999999</v>
      </c>
      <c r="J14" s="448">
        <v>5.0914000000000001</v>
      </c>
      <c r="K14" s="448">
        <v>4.8329000000000004</v>
      </c>
      <c r="L14" s="448">
        <v>4.6426999999999996</v>
      </c>
      <c r="M14" s="448">
        <v>3.8068</v>
      </c>
      <c r="N14" s="448">
        <v>4.0000999999999998</v>
      </c>
      <c r="O14" s="448">
        <v>3.9442482713087972</v>
      </c>
      <c r="P14" s="448">
        <v>3.72032511746559</v>
      </c>
      <c r="Q14" s="448">
        <v>4.0058104775995682</v>
      </c>
      <c r="R14" s="448">
        <v>4.3421141591203636</v>
      </c>
      <c r="S14" s="448">
        <v>4.6877606357868506</v>
      </c>
      <c r="T14" s="448">
        <v>5.4107222481719699</v>
      </c>
      <c r="U14" s="448">
        <v>4.9803264143719286</v>
      </c>
      <c r="V14" s="448">
        <v>4.6034992239716379</v>
      </c>
      <c r="W14" s="448">
        <v>4.3940556961735826</v>
      </c>
    </row>
    <row r="15" spans="1:25" x14ac:dyDescent="0.3">
      <c r="C15" s="473"/>
      <c r="D15" s="473"/>
      <c r="E15" s="473"/>
      <c r="F15" s="473"/>
      <c r="G15" s="449" t="s">
        <v>490</v>
      </c>
      <c r="H15" s="449" t="s">
        <v>491</v>
      </c>
      <c r="I15" s="448">
        <v>0.2515</v>
      </c>
      <c r="J15" s="448">
        <v>0.2661</v>
      </c>
      <c r="K15" s="448">
        <v>0.2722</v>
      </c>
      <c r="L15" s="448">
        <v>0.27089999999999997</v>
      </c>
      <c r="M15" s="448">
        <v>0.31390000000000001</v>
      </c>
      <c r="N15" s="448">
        <v>0.30630000000000002</v>
      </c>
      <c r="O15" s="448">
        <v>0.29977900273113811</v>
      </c>
      <c r="P15" s="448">
        <v>0.30119809841828632</v>
      </c>
      <c r="Q15" s="448">
        <v>0.30252527855252592</v>
      </c>
      <c r="R15" s="448">
        <v>0.30887774534106971</v>
      </c>
      <c r="S15" s="448">
        <v>0.32119064646546103</v>
      </c>
      <c r="T15" s="448">
        <v>0.32666433905997561</v>
      </c>
      <c r="U15" s="448">
        <v>0.33122770834320991</v>
      </c>
      <c r="V15" s="448">
        <v>0.33396911187294442</v>
      </c>
      <c r="W15" s="448">
        <v>0.33322709461282102</v>
      </c>
    </row>
    <row r="16" spans="1:25" x14ac:dyDescent="0.3">
      <c r="C16" s="473"/>
      <c r="D16" s="473"/>
      <c r="E16" s="473"/>
      <c r="F16" s="473"/>
      <c r="G16" s="449" t="s">
        <v>486</v>
      </c>
      <c r="H16" s="449" t="s">
        <v>492</v>
      </c>
      <c r="I16" s="473"/>
      <c r="J16" s="473"/>
      <c r="K16" s="473"/>
      <c r="L16" s="473"/>
      <c r="P16" s="448">
        <v>1.5697721077108391</v>
      </c>
      <c r="Q16" s="448">
        <v>2.1217146258068991</v>
      </c>
      <c r="R16" s="448">
        <v>1.561470934619628</v>
      </c>
      <c r="S16" s="448">
        <v>1.3203683322729101</v>
      </c>
      <c r="T16" s="448">
        <v>1.5510245180294091</v>
      </c>
      <c r="U16" s="448">
        <v>1.876892809485448</v>
      </c>
      <c r="V16" s="448">
        <v>1.545652882744843</v>
      </c>
      <c r="W16" s="448">
        <v>1.364552559267407</v>
      </c>
      <c r="Y16" s="475"/>
    </row>
    <row r="17" spans="3:23" x14ac:dyDescent="0.3">
      <c r="C17" s="473"/>
      <c r="D17" s="473"/>
      <c r="E17" s="473"/>
      <c r="F17" s="473"/>
      <c r="G17" s="449" t="s">
        <v>488</v>
      </c>
      <c r="H17" s="449" t="s">
        <v>493</v>
      </c>
      <c r="I17" s="473"/>
      <c r="J17" s="473"/>
      <c r="K17" s="473"/>
      <c r="L17" s="473"/>
      <c r="P17" s="448">
        <v>3.2263160580289711</v>
      </c>
      <c r="Q17" s="448">
        <v>5.4374044408100266</v>
      </c>
      <c r="R17" s="448">
        <v>5.5809759624672628</v>
      </c>
      <c r="S17" s="448">
        <v>5.2173034090674637</v>
      </c>
      <c r="T17" s="448">
        <v>5.4373500286454037</v>
      </c>
      <c r="U17" s="448">
        <v>4.1144325719470709</v>
      </c>
      <c r="V17" s="448">
        <v>4.0528611186228058</v>
      </c>
      <c r="W17" s="448">
        <v>4.2511492904515036</v>
      </c>
    </row>
    <row r="18" spans="3:23" x14ac:dyDescent="0.3">
      <c r="C18" s="476"/>
      <c r="D18" s="476"/>
      <c r="E18" s="476"/>
      <c r="F18" s="476"/>
      <c r="G18" s="476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</row>
    <row r="19" spans="3:23" x14ac:dyDescent="0.3">
      <c r="C19" s="477"/>
      <c r="D19" s="477"/>
      <c r="E19" s="477"/>
      <c r="F19" s="477"/>
      <c r="G19" s="477"/>
      <c r="H19" s="473"/>
      <c r="I19" s="475"/>
      <c r="J19" s="475"/>
      <c r="K19" s="475"/>
      <c r="L19" s="475"/>
      <c r="M19" s="475"/>
      <c r="N19" s="475"/>
      <c r="O19" s="475"/>
      <c r="P19" s="473"/>
      <c r="Q19" s="473"/>
      <c r="R19" s="473"/>
    </row>
    <row r="20" spans="3:23" x14ac:dyDescent="0.3">
      <c r="H20" s="473"/>
      <c r="I20" s="475"/>
      <c r="J20" s="475"/>
      <c r="K20" s="475"/>
      <c r="L20" s="475"/>
      <c r="M20" s="475"/>
      <c r="N20" s="475"/>
      <c r="O20" s="475"/>
      <c r="P20" s="473"/>
      <c r="Q20" s="473"/>
      <c r="R20" s="473"/>
    </row>
    <row r="21" spans="3:23" x14ac:dyDescent="0.3">
      <c r="I21" s="475"/>
      <c r="J21" s="475"/>
      <c r="K21" s="475"/>
      <c r="L21" s="475"/>
      <c r="M21" s="475"/>
      <c r="N21" s="475"/>
      <c r="O21" s="475"/>
      <c r="P21" s="473"/>
      <c r="Q21" s="473"/>
      <c r="R21" s="473"/>
    </row>
    <row r="22" spans="3:23" x14ac:dyDescent="0.3">
      <c r="P22" s="473"/>
      <c r="Q22" s="473"/>
      <c r="R22" s="473"/>
    </row>
    <row r="23" spans="3:23" x14ac:dyDescent="0.3">
      <c r="P23" s="473"/>
      <c r="Q23" s="473"/>
      <c r="R23" s="473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showGridLines="0" zoomScale="120" zoomScaleNormal="120" zoomScaleSheetLayoutView="50" workbookViewId="0"/>
  </sheetViews>
  <sheetFormatPr defaultColWidth="9.109375" defaultRowHeight="14.4" x14ac:dyDescent="0.3"/>
  <cols>
    <col min="1" max="4" width="9.44140625" style="444" bestFit="1" customWidth="1"/>
    <col min="5" max="5" width="16.44140625" style="444" customWidth="1"/>
    <col min="6" max="6" width="15.44140625" style="444" customWidth="1"/>
    <col min="7" max="8" width="14.44140625" style="444" bestFit="1" customWidth="1"/>
    <col min="9" max="9" width="4.6640625" style="444" bestFit="1" customWidth="1"/>
    <col min="10" max="10" width="4.6640625" style="482" bestFit="1" customWidth="1"/>
    <col min="11" max="20" width="4.6640625" style="444" bestFit="1" customWidth="1"/>
    <col min="21" max="21" width="7" style="444" customWidth="1"/>
    <col min="22" max="22" width="6.44140625" style="444" bestFit="1" customWidth="1"/>
    <col min="23" max="24" width="8.109375" style="444" bestFit="1" customWidth="1"/>
    <col min="25" max="16384" width="9.109375" style="444"/>
  </cols>
  <sheetData>
    <row r="1" spans="1:24" x14ac:dyDescent="0.3">
      <c r="A1" s="2" t="s">
        <v>72</v>
      </c>
      <c r="B1" s="2" t="s">
        <v>500</v>
      </c>
      <c r="H1" s="415" t="s">
        <v>74</v>
      </c>
    </row>
    <row r="2" spans="1:24" x14ac:dyDescent="0.3">
      <c r="A2" s="2" t="s">
        <v>75</v>
      </c>
      <c r="B2" s="2" t="s">
        <v>501</v>
      </c>
    </row>
    <row r="3" spans="1:24" x14ac:dyDescent="0.3">
      <c r="A3" s="3" t="s">
        <v>76</v>
      </c>
      <c r="B3" s="3" t="s">
        <v>77</v>
      </c>
    </row>
    <row r="4" spans="1:24" x14ac:dyDescent="0.3">
      <c r="A4" s="3" t="s">
        <v>78</v>
      </c>
      <c r="B4" s="3" t="s">
        <v>79</v>
      </c>
    </row>
    <row r="5" spans="1:24" x14ac:dyDescent="0.3">
      <c r="A5" s="4" t="s">
        <v>80</v>
      </c>
    </row>
    <row r="6" spans="1:24" x14ac:dyDescent="0.3">
      <c r="A6" s="4" t="s">
        <v>81</v>
      </c>
    </row>
    <row r="8" spans="1:24" x14ac:dyDescent="0.3">
      <c r="J8" s="444"/>
    </row>
    <row r="9" spans="1:24" x14ac:dyDescent="0.3">
      <c r="G9" s="445"/>
      <c r="H9" s="445"/>
      <c r="I9" s="367" t="s">
        <v>61</v>
      </c>
      <c r="J9" s="367"/>
      <c r="K9" s="367" t="s">
        <v>68</v>
      </c>
      <c r="L9" s="367"/>
      <c r="M9" s="367" t="s">
        <v>103</v>
      </c>
      <c r="N9" s="367"/>
      <c r="O9" s="367" t="s">
        <v>107</v>
      </c>
      <c r="P9" s="367"/>
      <c r="Q9" s="367" t="s">
        <v>116</v>
      </c>
      <c r="R9" s="367"/>
      <c r="S9" s="367" t="s">
        <v>222</v>
      </c>
      <c r="T9" s="367"/>
      <c r="U9" s="367" t="s">
        <v>228</v>
      </c>
      <c r="V9" s="367"/>
      <c r="W9" s="367" t="s">
        <v>256</v>
      </c>
    </row>
    <row r="10" spans="1:24" x14ac:dyDescent="0.3">
      <c r="G10" s="445"/>
      <c r="H10" s="445"/>
      <c r="I10" s="367" t="s">
        <v>26</v>
      </c>
      <c r="J10" s="367"/>
      <c r="K10" s="367" t="s">
        <v>389</v>
      </c>
      <c r="L10" s="367"/>
      <c r="M10" s="367" t="s">
        <v>104</v>
      </c>
      <c r="N10" s="367"/>
      <c r="O10" s="367" t="s">
        <v>390</v>
      </c>
      <c r="P10" s="367"/>
      <c r="Q10" s="367" t="s">
        <v>117</v>
      </c>
      <c r="R10" s="367"/>
      <c r="S10" s="367" t="s">
        <v>391</v>
      </c>
      <c r="T10" s="367"/>
      <c r="U10" s="367" t="s">
        <v>229</v>
      </c>
      <c r="V10" s="367"/>
      <c r="W10" s="367" t="s">
        <v>392</v>
      </c>
    </row>
    <row r="11" spans="1:24" x14ac:dyDescent="0.3">
      <c r="G11" s="483" t="s">
        <v>502</v>
      </c>
      <c r="H11" s="483" t="s">
        <v>503</v>
      </c>
      <c r="I11" s="484">
        <v>0.18959999999999999</v>
      </c>
      <c r="J11" s="484">
        <v>0.27060000000000001</v>
      </c>
      <c r="K11" s="484">
        <v>0.21</v>
      </c>
      <c r="L11" s="484">
        <v>0.20119999999999999</v>
      </c>
      <c r="M11" s="484">
        <v>0.20519999999999999</v>
      </c>
      <c r="N11" s="484">
        <v>0.25140000000000001</v>
      </c>
      <c r="O11" s="485">
        <v>0.22848995268406441</v>
      </c>
      <c r="P11" s="484">
        <v>0.22791505661323569</v>
      </c>
      <c r="Q11" s="484">
        <v>0.23543032111281101</v>
      </c>
      <c r="R11" s="484">
        <v>0.36436081781259022</v>
      </c>
      <c r="S11" s="484">
        <v>0.36821196530559003</v>
      </c>
      <c r="T11" s="484">
        <v>0.35129333549477992</v>
      </c>
      <c r="U11" s="484">
        <v>0.31731012878981352</v>
      </c>
      <c r="V11" s="484">
        <v>0.34970000000000001</v>
      </c>
      <c r="W11" s="484">
        <v>0.3654</v>
      </c>
      <c r="X11" s="486"/>
    </row>
    <row r="12" spans="1:24" x14ac:dyDescent="0.3">
      <c r="G12" s="483" t="s">
        <v>504</v>
      </c>
      <c r="H12" s="483" t="s">
        <v>505</v>
      </c>
      <c r="I12" s="484">
        <v>0.44640000000000002</v>
      </c>
      <c r="J12" s="484">
        <v>0.43740000000000001</v>
      </c>
      <c r="K12" s="484">
        <v>0.4677</v>
      </c>
      <c r="L12" s="484">
        <v>0.4788</v>
      </c>
      <c r="M12" s="484">
        <v>0.4713</v>
      </c>
      <c r="N12" s="484">
        <v>0.49109999999999998</v>
      </c>
      <c r="O12" s="485">
        <v>0.4630929949431874</v>
      </c>
      <c r="P12" s="484">
        <v>0.45829539065761909</v>
      </c>
      <c r="Q12" s="484">
        <v>0.45404188373560039</v>
      </c>
      <c r="R12" s="484">
        <v>0.42537395141199841</v>
      </c>
      <c r="S12" s="484">
        <v>0.44444177643573402</v>
      </c>
      <c r="T12" s="484">
        <v>0.44907821785136648</v>
      </c>
      <c r="U12" s="484">
        <v>0.46758714628319809</v>
      </c>
      <c r="V12" s="484">
        <v>0.49280000000000002</v>
      </c>
      <c r="W12" s="484">
        <v>0.48959999999999998</v>
      </c>
    </row>
    <row r="13" spans="1:24" x14ac:dyDescent="0.3">
      <c r="G13" s="483" t="s">
        <v>506</v>
      </c>
      <c r="H13" s="483" t="s">
        <v>507</v>
      </c>
      <c r="I13" s="484">
        <v>0.2918</v>
      </c>
      <c r="J13" s="484">
        <v>0.30259999999999998</v>
      </c>
      <c r="K13" s="484">
        <v>0.33090000000000003</v>
      </c>
      <c r="L13" s="484">
        <v>0.39960000000000001</v>
      </c>
      <c r="M13" s="484">
        <v>0.40570000000000001</v>
      </c>
      <c r="N13" s="484">
        <v>0.4345</v>
      </c>
      <c r="O13" s="485">
        <v>0.43241129539143419</v>
      </c>
      <c r="P13" s="484">
        <v>0.36406955830520948</v>
      </c>
      <c r="Q13" s="484">
        <v>0.3744182556555678</v>
      </c>
      <c r="R13" s="484">
        <v>0.40850006666405481</v>
      </c>
      <c r="S13" s="484">
        <v>0.43322321946333647</v>
      </c>
      <c r="T13" s="484">
        <v>0.41159612167840531</v>
      </c>
      <c r="U13" s="484">
        <v>0.41009011468229201</v>
      </c>
      <c r="V13" s="484">
        <v>0.37390000000000001</v>
      </c>
      <c r="W13" s="484">
        <v>0.36259999999999998</v>
      </c>
    </row>
    <row r="14" spans="1:24" s="487" customFormat="1" ht="13.95" customHeight="1" x14ac:dyDescent="0.3"/>
    <row r="15" spans="1:24" s="487" customFormat="1" ht="13.95" customHeight="1" x14ac:dyDescent="0.3"/>
    <row r="16" spans="1:24" s="487" customFormat="1" ht="13.95" customHeight="1" x14ac:dyDescent="0.3"/>
    <row r="17" spans="1:18" s="487" customFormat="1" ht="13.95" customHeight="1" x14ac:dyDescent="0.3">
      <c r="F17" s="488"/>
    </row>
    <row r="19" spans="1:18" x14ac:dyDescent="0.3">
      <c r="J19" s="444"/>
      <c r="P19" s="489"/>
      <c r="Q19" s="489"/>
      <c r="R19" s="489"/>
    </row>
    <row r="20" spans="1:18" x14ac:dyDescent="0.3">
      <c r="I20" s="489"/>
      <c r="J20" s="489"/>
      <c r="K20" s="489"/>
      <c r="L20" s="489"/>
      <c r="M20" s="489"/>
      <c r="N20" s="489"/>
      <c r="O20" s="489"/>
      <c r="P20" s="489"/>
      <c r="Q20" s="489"/>
      <c r="R20" s="489"/>
    </row>
    <row r="21" spans="1:18" x14ac:dyDescent="0.3">
      <c r="I21" s="489"/>
      <c r="J21" s="489"/>
      <c r="K21" s="489"/>
      <c r="L21" s="489"/>
      <c r="M21" s="489"/>
      <c r="N21" s="489"/>
      <c r="O21" s="489"/>
      <c r="P21" s="489"/>
      <c r="Q21" s="489"/>
      <c r="R21" s="489"/>
    </row>
    <row r="22" spans="1:18" x14ac:dyDescent="0.3">
      <c r="I22" s="489"/>
      <c r="J22" s="489"/>
      <c r="K22" s="489"/>
      <c r="L22" s="489"/>
      <c r="M22" s="489"/>
      <c r="N22" s="489"/>
      <c r="O22" s="489"/>
      <c r="P22" s="489"/>
      <c r="Q22" s="489"/>
    </row>
    <row r="30" spans="1:18" x14ac:dyDescent="0.3">
      <c r="A30" s="490"/>
    </row>
    <row r="95" ht="15" customHeight="1" x14ac:dyDescent="0.3"/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P39"/>
  <sheetViews>
    <sheetView showGridLines="0" zoomScale="115" zoomScaleNormal="115" workbookViewId="0"/>
  </sheetViews>
  <sheetFormatPr defaultRowHeight="14.4" x14ac:dyDescent="0.3"/>
  <cols>
    <col min="8" max="8" width="13.44140625" bestFit="1" customWidth="1"/>
    <col min="9" max="9" width="13.33203125" bestFit="1" customWidth="1"/>
    <col min="10" max="12" width="10.44140625" customWidth="1"/>
  </cols>
  <sheetData>
    <row r="1" spans="1:16" x14ac:dyDescent="0.3">
      <c r="A1" s="2" t="s">
        <v>72</v>
      </c>
      <c r="B1" s="2" t="s">
        <v>73</v>
      </c>
      <c r="H1" s="531" t="s">
        <v>74</v>
      </c>
      <c r="I1" s="532"/>
      <c r="J1" s="532"/>
    </row>
    <row r="2" spans="1:16" x14ac:dyDescent="0.3">
      <c r="A2" s="2" t="s">
        <v>75</v>
      </c>
      <c r="B2" s="2" t="s">
        <v>99</v>
      </c>
    </row>
    <row r="3" spans="1:16" x14ac:dyDescent="0.3">
      <c r="A3" s="3" t="s">
        <v>76</v>
      </c>
      <c r="B3" s="3" t="s">
        <v>77</v>
      </c>
    </row>
    <row r="4" spans="1:16" x14ac:dyDescent="0.3">
      <c r="A4" s="3" t="s">
        <v>78</v>
      </c>
      <c r="B4" s="3" t="s">
        <v>79</v>
      </c>
    </row>
    <row r="5" spans="1:16" x14ac:dyDescent="0.3">
      <c r="A5" s="4" t="s">
        <v>80</v>
      </c>
      <c r="B5" s="90"/>
    </row>
    <row r="6" spans="1:16" x14ac:dyDescent="0.3">
      <c r="A6" s="4" t="s">
        <v>81</v>
      </c>
      <c r="B6" s="83"/>
    </row>
    <row r="9" spans="1:16" x14ac:dyDescent="0.3">
      <c r="H9" s="9"/>
      <c r="I9" s="5"/>
      <c r="J9" s="6">
        <v>43830</v>
      </c>
      <c r="K9" s="6">
        <v>44196</v>
      </c>
      <c r="L9" s="6">
        <v>44561</v>
      </c>
      <c r="M9" s="6">
        <v>44926</v>
      </c>
      <c r="N9" s="6">
        <v>45016</v>
      </c>
      <c r="O9" s="6">
        <v>45107</v>
      </c>
      <c r="P9" s="6">
        <v>45199</v>
      </c>
    </row>
    <row r="10" spans="1:16" x14ac:dyDescent="0.3">
      <c r="H10" s="5" t="s">
        <v>34</v>
      </c>
      <c r="I10" s="5" t="s">
        <v>0</v>
      </c>
      <c r="J10" s="8">
        <v>1493.298</v>
      </c>
      <c r="K10" s="8">
        <v>1822.8409999999999</v>
      </c>
      <c r="L10" s="8">
        <v>2053.232</v>
      </c>
      <c r="M10" s="8">
        <v>2353.9389999999999</v>
      </c>
      <c r="N10" s="8">
        <v>2427.2040000000002</v>
      </c>
      <c r="O10" s="8">
        <v>2562.1233866820598</v>
      </c>
      <c r="P10" s="8">
        <v>2647.61914477341</v>
      </c>
    </row>
    <row r="11" spans="1:16" x14ac:dyDescent="0.3">
      <c r="H11" s="5" t="s">
        <v>84</v>
      </c>
      <c r="I11" s="5" t="s">
        <v>85</v>
      </c>
      <c r="J11" s="8">
        <v>63.866799999999998</v>
      </c>
      <c r="K11" s="8">
        <v>64.920158061099997</v>
      </c>
      <c r="L11" s="8">
        <v>64.736712585649997</v>
      </c>
      <c r="M11" s="8">
        <v>70.298271729909999</v>
      </c>
      <c r="N11" s="8">
        <v>70.480327949300005</v>
      </c>
      <c r="O11" s="8">
        <v>70.780189854809976</v>
      </c>
      <c r="P11" s="8">
        <v>73.374693589169937</v>
      </c>
    </row>
    <row r="12" spans="1:16" x14ac:dyDescent="0.3">
      <c r="H12" s="5" t="s">
        <v>114</v>
      </c>
      <c r="I12" s="5" t="s">
        <v>112</v>
      </c>
      <c r="J12" s="8">
        <v>2.5024696290000001</v>
      </c>
      <c r="K12" s="8">
        <v>2.3170437857200015</v>
      </c>
      <c r="L12" s="8">
        <v>2.3297405580000001</v>
      </c>
      <c r="M12" s="8">
        <v>1.44912573277</v>
      </c>
      <c r="N12" s="8">
        <v>1.3796371520199999</v>
      </c>
      <c r="O12" s="8">
        <v>1.3933655685200002</v>
      </c>
      <c r="P12" s="8">
        <v>1.4181419136200011</v>
      </c>
    </row>
    <row r="13" spans="1:16" x14ac:dyDescent="0.3">
      <c r="H13" s="5" t="s">
        <v>67</v>
      </c>
      <c r="I13" s="5" t="s">
        <v>1</v>
      </c>
      <c r="J13" s="8">
        <v>162.19699195999999</v>
      </c>
      <c r="K13" s="8">
        <v>186.50113178808999</v>
      </c>
      <c r="L13" s="8">
        <v>216.40581826604998</v>
      </c>
      <c r="M13" s="8">
        <v>243.99664316753001</v>
      </c>
      <c r="N13" s="8">
        <v>259.33790565743965</v>
      </c>
      <c r="O13" s="8">
        <v>237.43308113203986</v>
      </c>
      <c r="P13" s="8">
        <v>251.27857188495</v>
      </c>
    </row>
    <row r="14" spans="1:16" x14ac:dyDescent="0.3">
      <c r="H14" s="5" t="s">
        <v>115</v>
      </c>
      <c r="I14" s="5" t="s">
        <v>113</v>
      </c>
      <c r="J14" s="8">
        <v>4.2648351849999999</v>
      </c>
      <c r="K14" s="8">
        <v>3.85387733546</v>
      </c>
      <c r="L14" s="8">
        <v>4.2889560958599997</v>
      </c>
      <c r="M14" s="8">
        <v>4.1009799959800004</v>
      </c>
      <c r="N14" s="8">
        <v>4.27552535416</v>
      </c>
      <c r="O14" s="8">
        <v>4.5479719146800015</v>
      </c>
      <c r="P14" s="8">
        <v>4.5969627519400031</v>
      </c>
    </row>
    <row r="15" spans="1:16" x14ac:dyDescent="0.3">
      <c r="H15" s="9"/>
      <c r="I15" s="9"/>
      <c r="J15" s="9"/>
      <c r="K15" s="9"/>
      <c r="L15" s="9"/>
    </row>
    <row r="16" spans="1:16" x14ac:dyDescent="0.3">
      <c r="H16" s="9"/>
      <c r="I16" s="9"/>
      <c r="J16" s="9"/>
      <c r="K16" s="9"/>
      <c r="L16" s="9"/>
    </row>
    <row r="17" spans="8:12" x14ac:dyDescent="0.3">
      <c r="H17" s="10"/>
      <c r="I17" s="10"/>
      <c r="J17" s="10"/>
      <c r="K17" s="10"/>
      <c r="L17" s="10"/>
    </row>
    <row r="18" spans="8:12" x14ac:dyDescent="0.3">
      <c r="H18" s="10"/>
      <c r="I18" s="10"/>
      <c r="J18" s="10"/>
      <c r="K18" s="10"/>
      <c r="L18" s="10"/>
    </row>
    <row r="19" spans="8:12" x14ac:dyDescent="0.3">
      <c r="H19" s="10"/>
      <c r="I19" s="10"/>
      <c r="J19" s="10"/>
      <c r="K19" s="10"/>
      <c r="L19" s="10"/>
    </row>
    <row r="20" spans="8:12" x14ac:dyDescent="0.3">
      <c r="H20" s="10"/>
      <c r="I20" s="10"/>
      <c r="J20" s="10"/>
      <c r="K20" s="10"/>
      <c r="L20" s="10"/>
    </row>
    <row r="21" spans="8:12" x14ac:dyDescent="0.3">
      <c r="H21" s="9"/>
      <c r="I21" s="9"/>
      <c r="J21" s="9"/>
      <c r="K21" s="9"/>
      <c r="L21" s="9"/>
    </row>
    <row r="22" spans="8:12" x14ac:dyDescent="0.3">
      <c r="H22" s="9"/>
      <c r="I22" s="6"/>
      <c r="J22" s="6"/>
      <c r="K22" s="6"/>
      <c r="L22" s="6"/>
    </row>
    <row r="23" spans="8:12" x14ac:dyDescent="0.3">
      <c r="I23" s="7"/>
      <c r="J23" s="7"/>
      <c r="K23" s="7"/>
      <c r="L23" s="7"/>
    </row>
    <row r="24" spans="8:12" x14ac:dyDescent="0.3">
      <c r="I24" s="7"/>
      <c r="J24" s="7"/>
      <c r="K24" s="7"/>
      <c r="L24" s="7"/>
    </row>
    <row r="25" spans="8:12" x14ac:dyDescent="0.3">
      <c r="I25" s="7"/>
      <c r="J25" s="7"/>
      <c r="K25" s="7"/>
      <c r="L25" s="7"/>
    </row>
    <row r="26" spans="8:12" x14ac:dyDescent="0.3">
      <c r="I26" s="7"/>
      <c r="J26" s="7"/>
      <c r="K26" s="7"/>
      <c r="L26" s="7"/>
    </row>
    <row r="27" spans="8:12" x14ac:dyDescent="0.3">
      <c r="I27" s="7"/>
      <c r="J27" s="7"/>
      <c r="K27" s="7"/>
      <c r="L27" s="7"/>
    </row>
    <row r="28" spans="8:12" x14ac:dyDescent="0.3">
      <c r="H28" s="9"/>
      <c r="I28" s="9"/>
      <c r="J28" s="9"/>
      <c r="K28" s="9"/>
      <c r="L28" s="9"/>
    </row>
    <row r="29" spans="8:12" x14ac:dyDescent="0.3">
      <c r="H29" s="9"/>
      <c r="I29" s="9"/>
      <c r="J29" s="9"/>
      <c r="K29" s="9"/>
      <c r="L29" s="9"/>
    </row>
    <row r="30" spans="8:12" x14ac:dyDescent="0.3">
      <c r="H30" s="9"/>
      <c r="I30" s="9"/>
      <c r="J30" s="9"/>
      <c r="K30" s="9"/>
      <c r="L30" s="9"/>
    </row>
    <row r="31" spans="8:12" x14ac:dyDescent="0.3">
      <c r="H31" s="9"/>
      <c r="I31" s="9"/>
      <c r="J31" s="9"/>
      <c r="K31" s="9"/>
      <c r="L31" s="9"/>
    </row>
    <row r="32" spans="8:12" x14ac:dyDescent="0.3">
      <c r="H32" s="9"/>
      <c r="I32" s="6"/>
      <c r="J32" s="6"/>
      <c r="K32" s="6"/>
      <c r="L32" s="6"/>
    </row>
    <row r="33" spans="8:12" x14ac:dyDescent="0.3">
      <c r="H33" s="5"/>
      <c r="I33" s="7"/>
      <c r="J33" s="7"/>
      <c r="K33" s="7"/>
      <c r="L33" s="7"/>
    </row>
    <row r="34" spans="8:12" x14ac:dyDescent="0.3">
      <c r="H34" s="5"/>
      <c r="I34" s="7"/>
      <c r="J34" s="7"/>
      <c r="K34" s="7"/>
      <c r="L34" s="7"/>
    </row>
    <row r="35" spans="8:12" x14ac:dyDescent="0.3">
      <c r="H35" s="5"/>
      <c r="I35" s="7"/>
      <c r="J35" s="7"/>
      <c r="K35" s="7"/>
      <c r="L35" s="7"/>
    </row>
    <row r="36" spans="8:12" x14ac:dyDescent="0.3">
      <c r="H36" s="5"/>
      <c r="I36" s="7"/>
      <c r="J36" s="7"/>
      <c r="K36" s="7"/>
      <c r="L36" s="7"/>
    </row>
    <row r="37" spans="8:12" x14ac:dyDescent="0.3">
      <c r="H37" s="10"/>
      <c r="I37" s="10"/>
      <c r="J37" s="10"/>
      <c r="K37" s="10"/>
      <c r="L37" s="10"/>
    </row>
    <row r="38" spans="8:12" x14ac:dyDescent="0.3">
      <c r="H38" s="10"/>
      <c r="I38" s="10"/>
      <c r="J38" s="10"/>
      <c r="K38" s="10"/>
      <c r="L38" s="10"/>
    </row>
    <row r="39" spans="8:12" x14ac:dyDescent="0.3">
      <c r="H39" s="10"/>
      <c r="I39" s="10"/>
      <c r="J39" s="10"/>
      <c r="K39" s="10"/>
      <c r="L39" s="10"/>
    </row>
  </sheetData>
  <mergeCells count="1">
    <mergeCell ref="H1:J1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showGridLines="0" zoomScale="120" zoomScaleNormal="120" workbookViewId="0">
      <selection activeCell="H10" sqref="H10"/>
    </sheetView>
  </sheetViews>
  <sheetFormatPr defaultColWidth="8.6640625" defaultRowHeight="14.4" x14ac:dyDescent="0.3"/>
  <cols>
    <col min="1" max="9" width="8.6640625" style="340"/>
    <col min="10" max="19" width="5.6640625" style="340" customWidth="1"/>
    <col min="20" max="16384" width="8.6640625" style="340"/>
  </cols>
  <sheetData>
    <row r="1" spans="1:20" s="445" customFormat="1" x14ac:dyDescent="0.3">
      <c r="A1" s="2" t="s">
        <v>72</v>
      </c>
      <c r="B1" s="2" t="s">
        <v>496</v>
      </c>
      <c r="C1" s="444"/>
      <c r="D1" s="444"/>
      <c r="E1" s="444"/>
      <c r="I1" s="415" t="s">
        <v>74</v>
      </c>
    </row>
    <row r="2" spans="1:20" x14ac:dyDescent="0.3">
      <c r="A2" s="2" t="s">
        <v>75</v>
      </c>
      <c r="B2" s="2" t="s">
        <v>497</v>
      </c>
    </row>
    <row r="3" spans="1:20" x14ac:dyDescent="0.3">
      <c r="A3" s="3" t="s">
        <v>76</v>
      </c>
      <c r="B3" s="3" t="s">
        <v>77</v>
      </c>
    </row>
    <row r="4" spans="1:20" x14ac:dyDescent="0.3">
      <c r="A4" s="3" t="s">
        <v>78</v>
      </c>
      <c r="B4" s="3" t="s">
        <v>79</v>
      </c>
      <c r="H4"/>
      <c r="J4" s="422" t="s">
        <v>103</v>
      </c>
      <c r="K4" s="422" t="s">
        <v>105</v>
      </c>
      <c r="L4" s="422" t="s">
        <v>107</v>
      </c>
      <c r="M4" s="422" t="s">
        <v>111</v>
      </c>
      <c r="N4" s="422" t="s">
        <v>116</v>
      </c>
      <c r="O4" s="422" t="s">
        <v>174</v>
      </c>
      <c r="P4" s="422" t="s">
        <v>222</v>
      </c>
      <c r="Q4" s="422" t="s">
        <v>224</v>
      </c>
      <c r="R4" s="422" t="s">
        <v>228</v>
      </c>
      <c r="S4" s="422" t="s">
        <v>232</v>
      </c>
      <c r="T4" s="422" t="s">
        <v>256</v>
      </c>
    </row>
    <row r="5" spans="1:20" x14ac:dyDescent="0.3">
      <c r="A5" s="4" t="s">
        <v>80</v>
      </c>
      <c r="B5" s="480"/>
      <c r="H5"/>
      <c r="J5" s="441" t="s">
        <v>102</v>
      </c>
      <c r="K5" s="441" t="s">
        <v>449</v>
      </c>
      <c r="L5" s="441" t="s">
        <v>108</v>
      </c>
      <c r="M5" s="441" t="s">
        <v>110</v>
      </c>
      <c r="N5" s="441" t="s">
        <v>176</v>
      </c>
      <c r="O5" s="441" t="s">
        <v>450</v>
      </c>
      <c r="P5" s="441" t="s">
        <v>181</v>
      </c>
      <c r="Q5" s="441" t="s">
        <v>225</v>
      </c>
      <c r="R5" s="441" t="s">
        <v>227</v>
      </c>
      <c r="S5" s="441" t="s">
        <v>451</v>
      </c>
      <c r="T5" s="441" t="s">
        <v>257</v>
      </c>
    </row>
    <row r="6" spans="1:20" x14ac:dyDescent="0.3">
      <c r="A6" s="4" t="s">
        <v>81</v>
      </c>
      <c r="B6" s="470" t="s">
        <v>498</v>
      </c>
      <c r="H6" s="9" t="s">
        <v>499</v>
      </c>
      <c r="I6" s="445" t="s">
        <v>423</v>
      </c>
      <c r="J6" s="34">
        <v>0.51723092406985838</v>
      </c>
      <c r="K6" s="34">
        <v>0.52909034147579315</v>
      </c>
      <c r="L6" s="34">
        <v>0.53628639877178774</v>
      </c>
      <c r="M6" s="34">
        <v>0.54231956924613456</v>
      </c>
      <c r="N6" s="34">
        <v>0.51997149519638119</v>
      </c>
      <c r="O6" s="34">
        <v>0.50569698436653798</v>
      </c>
      <c r="P6" s="34">
        <v>0.48331877557805297</v>
      </c>
      <c r="Q6" s="34">
        <v>0.45549946330731411</v>
      </c>
      <c r="R6" s="34">
        <v>0.45787054404407834</v>
      </c>
      <c r="S6" s="34">
        <v>0.46607641123890831</v>
      </c>
      <c r="T6" s="34">
        <v>0.47355092377694508</v>
      </c>
    </row>
    <row r="7" spans="1:20" x14ac:dyDescent="0.3">
      <c r="H7" s="9" t="s">
        <v>426</v>
      </c>
      <c r="I7" s="445" t="s">
        <v>427</v>
      </c>
      <c r="J7" s="34">
        <v>0.50913930673712948</v>
      </c>
      <c r="K7" s="34">
        <v>0.50204471926319072</v>
      </c>
      <c r="L7" s="34">
        <v>0.49506630326569523</v>
      </c>
      <c r="M7" s="34">
        <v>0.49321050133165933</v>
      </c>
      <c r="N7" s="34">
        <v>0.47813025902178391</v>
      </c>
      <c r="O7" s="34">
        <v>0.4499399091182702</v>
      </c>
      <c r="P7" s="34">
        <v>0.45020251033971381</v>
      </c>
      <c r="Q7" s="34">
        <v>0.41694222928706143</v>
      </c>
      <c r="R7" s="34">
        <v>0.44254589840376696</v>
      </c>
      <c r="S7" s="34">
        <v>0.48866211228399559</v>
      </c>
      <c r="T7" s="34">
        <v>0.51870675702618685</v>
      </c>
    </row>
    <row r="8" spans="1:20" x14ac:dyDescent="0.3">
      <c r="H8" s="9" t="s">
        <v>571</v>
      </c>
      <c r="I8" s="445" t="s">
        <v>425</v>
      </c>
      <c r="J8" s="34">
        <v>0.52663973767642536</v>
      </c>
      <c r="K8" s="34">
        <v>0.61097649325086123</v>
      </c>
      <c r="L8" s="34">
        <v>0.62317168422117353</v>
      </c>
      <c r="M8" s="34">
        <v>0.64172198464517094</v>
      </c>
      <c r="N8" s="34">
        <v>0.60530583166405516</v>
      </c>
      <c r="O8" s="34">
        <v>0.55316440918485987</v>
      </c>
      <c r="P8" s="34">
        <v>0.51403941042163059</v>
      </c>
      <c r="Q8" s="34">
        <v>0.46827698860136152</v>
      </c>
      <c r="R8" s="34">
        <v>0.49000512386384354</v>
      </c>
      <c r="S8" s="34">
        <v>0.51445826698935548</v>
      </c>
      <c r="T8" s="34">
        <v>0.52553390435359149</v>
      </c>
    </row>
    <row r="9" spans="1:20" x14ac:dyDescent="0.3">
      <c r="H9" s="9" t="s">
        <v>558</v>
      </c>
      <c r="I9" s="481" t="s">
        <v>444</v>
      </c>
      <c r="J9" s="34">
        <v>0.47481227501799667</v>
      </c>
      <c r="K9" s="34">
        <v>0.43412043243361997</v>
      </c>
      <c r="L9" s="34">
        <v>0.36357601310901194</v>
      </c>
      <c r="M9" s="34">
        <v>0.2887560611872797</v>
      </c>
      <c r="N9" s="34">
        <v>0.35615333392549126</v>
      </c>
      <c r="O9" s="34">
        <v>0.37150049260527668</v>
      </c>
      <c r="P9" s="34">
        <v>0.49215432886576033</v>
      </c>
      <c r="Q9" s="34">
        <v>0.58396423258050534</v>
      </c>
      <c r="R9" s="34">
        <v>0.62338413785614777</v>
      </c>
      <c r="S9" s="34">
        <v>0.62213508535716455</v>
      </c>
      <c r="T9" s="34">
        <v>0.57308754103635717</v>
      </c>
    </row>
    <row r="10" spans="1:20" x14ac:dyDescent="0.3">
      <c r="H10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zoomScale="115" zoomScaleNormal="115" workbookViewId="0"/>
  </sheetViews>
  <sheetFormatPr defaultColWidth="9.109375" defaultRowHeight="10.199999999999999" x14ac:dyDescent="0.2"/>
  <cols>
    <col min="1" max="1" width="12.109375" style="445" bestFit="1" customWidth="1"/>
    <col min="2" max="2" width="36.44140625" style="445" customWidth="1"/>
    <col min="3" max="3" width="15" style="445" customWidth="1"/>
    <col min="4" max="5" width="11.6640625" style="445" customWidth="1"/>
    <col min="6" max="19" width="5" style="445" customWidth="1"/>
    <col min="20" max="16384" width="9.109375" style="445"/>
  </cols>
  <sheetData>
    <row r="1" spans="1:21" ht="14.4" x14ac:dyDescent="0.3">
      <c r="A1" s="2" t="s">
        <v>72</v>
      </c>
      <c r="B1" s="2" t="s">
        <v>508</v>
      </c>
      <c r="C1" s="444"/>
      <c r="D1" s="444"/>
      <c r="E1" s="444"/>
      <c r="H1" s="415" t="s">
        <v>74</v>
      </c>
    </row>
    <row r="2" spans="1:21" ht="14.4" x14ac:dyDescent="0.3">
      <c r="A2" s="2" t="s">
        <v>75</v>
      </c>
      <c r="B2" s="2" t="s">
        <v>509</v>
      </c>
      <c r="C2" s="444"/>
      <c r="D2" s="444"/>
      <c r="E2" s="444"/>
    </row>
    <row r="3" spans="1:21" ht="14.4" x14ac:dyDescent="0.3">
      <c r="A3" s="3" t="s">
        <v>76</v>
      </c>
      <c r="B3" s="3" t="s">
        <v>77</v>
      </c>
      <c r="C3" s="444"/>
      <c r="D3" s="444"/>
      <c r="E3" s="444"/>
    </row>
    <row r="4" spans="1:21" ht="14.4" x14ac:dyDescent="0.3">
      <c r="A4" s="3" t="s">
        <v>78</v>
      </c>
      <c r="B4" s="3" t="s">
        <v>79</v>
      </c>
      <c r="C4" s="444"/>
      <c r="D4" s="444"/>
      <c r="E4" s="444"/>
    </row>
    <row r="5" spans="1:21" ht="14.4" x14ac:dyDescent="0.3">
      <c r="A5" s="4" t="s">
        <v>80</v>
      </c>
      <c r="B5" s="480"/>
      <c r="C5" s="480"/>
      <c r="D5" s="444"/>
      <c r="E5" s="444"/>
    </row>
    <row r="6" spans="1:21" ht="14.4" x14ac:dyDescent="0.3">
      <c r="A6" s="4" t="s">
        <v>81</v>
      </c>
      <c r="B6" s="470" t="s">
        <v>483</v>
      </c>
      <c r="C6" s="444"/>
      <c r="D6" s="444"/>
      <c r="E6" s="444"/>
    </row>
    <row r="7" spans="1:21" x14ac:dyDescent="0.2">
      <c r="B7" s="491"/>
    </row>
    <row r="8" spans="1:21" x14ac:dyDescent="0.2">
      <c r="F8" s="367" t="s">
        <v>61</v>
      </c>
      <c r="G8" s="367"/>
      <c r="H8" s="367" t="s">
        <v>68</v>
      </c>
      <c r="I8" s="367"/>
      <c r="J8" s="367" t="s">
        <v>103</v>
      </c>
      <c r="K8" s="367"/>
      <c r="L8" s="367" t="s">
        <v>107</v>
      </c>
      <c r="M8" s="367"/>
      <c r="N8" s="367" t="s">
        <v>116</v>
      </c>
      <c r="O8" s="367"/>
      <c r="P8" s="367" t="s">
        <v>222</v>
      </c>
      <c r="Q8" s="367"/>
      <c r="R8" s="367" t="s">
        <v>228</v>
      </c>
      <c r="S8" s="367"/>
      <c r="T8" s="367" t="s">
        <v>256</v>
      </c>
    </row>
    <row r="9" spans="1:21" x14ac:dyDescent="0.2">
      <c r="D9" s="492"/>
      <c r="E9" s="493"/>
      <c r="F9" s="367" t="s">
        <v>26</v>
      </c>
      <c r="G9" s="367"/>
      <c r="H9" s="367" t="s">
        <v>389</v>
      </c>
      <c r="I9" s="367"/>
      <c r="J9" s="367" t="s">
        <v>104</v>
      </c>
      <c r="K9" s="367"/>
      <c r="L9" s="367" t="s">
        <v>390</v>
      </c>
      <c r="M9" s="367"/>
      <c r="N9" s="367" t="s">
        <v>117</v>
      </c>
      <c r="O9" s="367"/>
      <c r="P9" s="367" t="s">
        <v>391</v>
      </c>
      <c r="Q9" s="367"/>
      <c r="R9" s="367" t="s">
        <v>229</v>
      </c>
      <c r="S9" s="367"/>
      <c r="T9" s="367" t="s">
        <v>392</v>
      </c>
    </row>
    <row r="10" spans="1:21" x14ac:dyDescent="0.2">
      <c r="A10" s="494"/>
      <c r="D10" s="483" t="s">
        <v>510</v>
      </c>
      <c r="E10" s="445" t="s">
        <v>511</v>
      </c>
      <c r="F10" s="495">
        <v>1.18</v>
      </c>
      <c r="G10" s="495">
        <v>1.24</v>
      </c>
      <c r="H10" s="495">
        <v>1.72</v>
      </c>
      <c r="I10" s="495">
        <v>1.77</v>
      </c>
      <c r="J10" s="495">
        <v>0.08</v>
      </c>
      <c r="K10" s="495">
        <v>0.87</v>
      </c>
      <c r="L10" s="495">
        <v>1.28556369815</v>
      </c>
      <c r="M10" s="495">
        <v>1.0585260531899998</v>
      </c>
      <c r="N10" s="495">
        <v>0.86103292665000009</v>
      </c>
      <c r="O10" s="495">
        <v>1.7808971252599999</v>
      </c>
      <c r="P10" s="449">
        <v>3.1352554921400011</v>
      </c>
      <c r="Q10" s="449">
        <v>3.0092985131799996</v>
      </c>
      <c r="R10" s="449">
        <v>0.5052946157</v>
      </c>
      <c r="S10" s="449">
        <v>1.1709360628400001</v>
      </c>
      <c r="T10" s="449">
        <v>1.7565962851899999</v>
      </c>
    </row>
    <row r="11" spans="1:21" s="483" customFormat="1" x14ac:dyDescent="0.2">
      <c r="A11" s="496"/>
      <c r="D11" s="483" t="s">
        <v>512</v>
      </c>
      <c r="E11" s="483" t="s">
        <v>513</v>
      </c>
      <c r="F11" s="448">
        <v>0.33050000000000002</v>
      </c>
      <c r="G11" s="448">
        <v>0.34039999999999998</v>
      </c>
      <c r="H11" s="448">
        <v>0.37140000000000001</v>
      </c>
      <c r="I11" s="448">
        <v>0.42620000000000002</v>
      </c>
      <c r="J11" s="448">
        <v>0.42949999999999999</v>
      </c>
      <c r="K11" s="448">
        <v>0.44650000000000001</v>
      </c>
      <c r="L11" s="448">
        <v>0.43909649326029049</v>
      </c>
      <c r="M11" s="448">
        <v>0.38517498926360649</v>
      </c>
      <c r="N11" s="448">
        <v>0.39287876388560677</v>
      </c>
      <c r="O11" s="448">
        <v>0.41276313235329293</v>
      </c>
      <c r="P11" s="448">
        <v>0.43631404642247218</v>
      </c>
      <c r="Q11" s="448">
        <v>0.42302912754677452</v>
      </c>
      <c r="R11" s="448">
        <v>0.42911997878948932</v>
      </c>
      <c r="S11" s="448">
        <v>0.41418007185447397</v>
      </c>
      <c r="T11" s="448">
        <v>0.40638312492915868</v>
      </c>
      <c r="U11" s="497"/>
    </row>
    <row r="12" spans="1:21" s="483" customFormat="1" x14ac:dyDescent="0.2">
      <c r="D12" s="483" t="s">
        <v>514</v>
      </c>
      <c r="E12" s="483" t="s">
        <v>515</v>
      </c>
      <c r="F12" s="448">
        <v>0.75339999999999996</v>
      </c>
      <c r="G12" s="448">
        <v>0.7944</v>
      </c>
      <c r="H12" s="448">
        <v>0.84460000000000002</v>
      </c>
      <c r="I12" s="448">
        <v>0.88629999999999998</v>
      </c>
      <c r="J12" s="448">
        <v>0.90429999999999999</v>
      </c>
      <c r="K12" s="448">
        <v>0.8982</v>
      </c>
      <c r="L12" s="448">
        <v>0.89177015016688421</v>
      </c>
      <c r="M12" s="448">
        <v>0.84614093263867396</v>
      </c>
      <c r="N12" s="448">
        <v>0.85372253941032017</v>
      </c>
      <c r="O12" s="448">
        <v>0.88661720933541788</v>
      </c>
      <c r="P12" s="448">
        <v>0.91703589124240048</v>
      </c>
      <c r="Q12" s="448">
        <v>0.92986516374560813</v>
      </c>
      <c r="R12" s="448">
        <v>0.94554416238362538</v>
      </c>
      <c r="S12" s="448">
        <v>0.93640955104631485</v>
      </c>
      <c r="T12" s="448">
        <v>0.92398276678791014</v>
      </c>
      <c r="U12" s="497"/>
    </row>
    <row r="13" spans="1:21" s="483" customFormat="1" x14ac:dyDescent="0.2">
      <c r="D13" s="445" t="s">
        <v>516</v>
      </c>
      <c r="E13" s="445" t="s">
        <v>517</v>
      </c>
      <c r="F13" s="448">
        <v>0.71250000000000002</v>
      </c>
      <c r="G13" s="448">
        <v>0.75080000000000002</v>
      </c>
      <c r="H13" s="448">
        <v>0.79990000000000006</v>
      </c>
      <c r="I13" s="448">
        <v>0.84360000000000002</v>
      </c>
      <c r="J13" s="448">
        <v>0.86929999999999996</v>
      </c>
      <c r="K13" s="448">
        <v>0.86450000000000005</v>
      </c>
      <c r="L13" s="448">
        <v>0.86021805444422161</v>
      </c>
      <c r="M13" s="448">
        <v>0.80994437600260893</v>
      </c>
      <c r="N13" s="448">
        <v>0.81249575908889005</v>
      </c>
      <c r="O13" s="448">
        <v>0.84195866774495232</v>
      </c>
      <c r="P13" s="448">
        <v>0.86304038223637292</v>
      </c>
      <c r="Q13" s="448">
        <v>0.87267780038643061</v>
      </c>
      <c r="R13" s="448">
        <v>0.87879622067329199</v>
      </c>
      <c r="S13" s="448">
        <v>0.86413976738238807</v>
      </c>
      <c r="T13" s="448">
        <v>0.85003375427978489</v>
      </c>
      <c r="U13" s="497"/>
    </row>
    <row r="14" spans="1:21" s="483" customFormat="1" x14ac:dyDescent="0.2"/>
    <row r="15" spans="1:21" s="483" customFormat="1" x14ac:dyDescent="0.2">
      <c r="F15" s="471"/>
      <c r="G15" s="471"/>
      <c r="H15" s="471"/>
      <c r="I15" s="471"/>
      <c r="J15" s="471"/>
      <c r="K15" s="471"/>
      <c r="L15" s="471"/>
      <c r="M15" s="471"/>
      <c r="N15" s="471"/>
      <c r="O15" s="471"/>
      <c r="P15" s="471"/>
      <c r="Q15" s="471"/>
      <c r="R15" s="471"/>
      <c r="S15" s="471"/>
    </row>
    <row r="16" spans="1:21" ht="12.75" customHeight="1" x14ac:dyDescent="0.2"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</row>
    <row r="25" spans="2:18" x14ac:dyDescent="0.2">
      <c r="F25" s="449"/>
      <c r="G25" s="449"/>
      <c r="H25" s="449"/>
      <c r="I25" s="449"/>
      <c r="J25" s="449"/>
      <c r="K25" s="449"/>
      <c r="L25" s="449"/>
      <c r="M25" s="449"/>
      <c r="N25" s="449"/>
      <c r="O25" s="449"/>
    </row>
    <row r="26" spans="2:18" x14ac:dyDescent="0.2">
      <c r="F26" s="449"/>
      <c r="G26" s="449"/>
      <c r="H26" s="449"/>
      <c r="I26" s="449"/>
      <c r="J26" s="449"/>
      <c r="K26" s="449"/>
      <c r="L26" s="449"/>
      <c r="M26" s="449"/>
      <c r="N26" s="449"/>
      <c r="O26" s="449"/>
    </row>
    <row r="27" spans="2:18" x14ac:dyDescent="0.2">
      <c r="F27" s="451"/>
      <c r="G27" s="451"/>
      <c r="H27" s="451"/>
      <c r="I27" s="451"/>
      <c r="J27" s="449"/>
      <c r="K27" s="449"/>
      <c r="L27" s="449"/>
      <c r="M27" s="449"/>
      <c r="N27" s="449"/>
      <c r="O27" s="449"/>
      <c r="R27" s="451"/>
    </row>
    <row r="28" spans="2:18" x14ac:dyDescent="0.2">
      <c r="F28" s="451"/>
      <c r="G28" s="451"/>
      <c r="H28" s="451"/>
      <c r="I28" s="451"/>
      <c r="J28" s="449"/>
      <c r="K28" s="449"/>
      <c r="L28" s="449"/>
      <c r="M28" s="449"/>
      <c r="N28" s="449"/>
      <c r="O28" s="449"/>
      <c r="R28" s="451"/>
    </row>
    <row r="29" spans="2:18" x14ac:dyDescent="0.2">
      <c r="F29" s="451"/>
      <c r="G29" s="451"/>
      <c r="H29" s="451"/>
      <c r="I29" s="451"/>
      <c r="J29" s="451"/>
      <c r="K29" s="451"/>
      <c r="L29" s="451"/>
      <c r="R29" s="451"/>
    </row>
    <row r="30" spans="2:18" ht="14.4" x14ac:dyDescent="0.3">
      <c r="B30" s="483"/>
      <c r="J30"/>
      <c r="K30"/>
      <c r="L30"/>
      <c r="M30"/>
      <c r="N30"/>
      <c r="O30"/>
    </row>
    <row r="32" spans="2:18" ht="14.4" x14ac:dyDescent="0.3">
      <c r="J32" s="498"/>
      <c r="K32" s="498"/>
      <c r="L32" s="498"/>
    </row>
    <row r="42" spans="3:3" ht="14.4" x14ac:dyDescent="0.3">
      <c r="C42" s="490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showGridLines="0" zoomScale="120" zoomScaleNormal="120" workbookViewId="0"/>
  </sheetViews>
  <sheetFormatPr defaultColWidth="9.109375" defaultRowHeight="10.199999999999999" x14ac:dyDescent="0.2"/>
  <cols>
    <col min="1" max="1" width="12.109375" style="445" bestFit="1" customWidth="1"/>
    <col min="2" max="2" width="36.44140625" style="445" customWidth="1"/>
    <col min="3" max="3" width="15" style="445" customWidth="1"/>
    <col min="4" max="4" width="9.44140625" style="445" customWidth="1"/>
    <col min="5" max="6" width="8.109375" style="445" customWidth="1"/>
    <col min="7" max="14" width="6" style="445" customWidth="1"/>
    <col min="15" max="15" width="4.6640625" style="445" bestFit="1" customWidth="1"/>
    <col min="16" max="16" width="4.109375" style="445" bestFit="1" customWidth="1"/>
    <col min="17" max="18" width="4.88671875" style="445" bestFit="1" customWidth="1"/>
    <col min="19" max="19" width="4.6640625" style="445" bestFit="1" customWidth="1"/>
    <col min="20" max="20" width="4.109375" style="445" bestFit="1" customWidth="1"/>
    <col min="21" max="21" width="4.6640625" style="445" bestFit="1" customWidth="1"/>
    <col min="22" max="16384" width="9.109375" style="445"/>
  </cols>
  <sheetData>
    <row r="1" spans="1:21" ht="14.4" x14ac:dyDescent="0.3">
      <c r="A1" s="499" t="s">
        <v>72</v>
      </c>
      <c r="B1" s="500" t="s">
        <v>518</v>
      </c>
      <c r="C1" s="444"/>
      <c r="D1" s="444"/>
      <c r="E1" s="444"/>
      <c r="F1" s="501" t="s">
        <v>74</v>
      </c>
    </row>
    <row r="2" spans="1:21" ht="14.4" x14ac:dyDescent="0.3">
      <c r="A2" s="499" t="s">
        <v>75</v>
      </c>
      <c r="B2" s="500" t="s">
        <v>519</v>
      </c>
      <c r="C2" s="444"/>
      <c r="D2" s="444"/>
      <c r="E2" s="444"/>
      <c r="F2" s="444"/>
    </row>
    <row r="3" spans="1:21" ht="14.4" x14ac:dyDescent="0.3">
      <c r="A3" s="502" t="s">
        <v>76</v>
      </c>
      <c r="B3" s="3" t="s">
        <v>77</v>
      </c>
      <c r="C3" s="444"/>
      <c r="D3" s="444"/>
      <c r="E3" s="444"/>
      <c r="F3" s="444"/>
    </row>
    <row r="4" spans="1:21" ht="14.4" x14ac:dyDescent="0.3">
      <c r="A4" s="502" t="s">
        <v>78</v>
      </c>
      <c r="B4" s="3" t="s">
        <v>79</v>
      </c>
      <c r="C4" s="444"/>
      <c r="D4" s="444"/>
      <c r="E4" s="444"/>
      <c r="F4" s="444"/>
    </row>
    <row r="5" spans="1:21" ht="14.4" x14ac:dyDescent="0.3">
      <c r="A5" s="502" t="s">
        <v>80</v>
      </c>
      <c r="C5" s="444"/>
      <c r="D5" s="444"/>
      <c r="E5" s="444"/>
      <c r="F5" s="444"/>
    </row>
    <row r="6" spans="1:21" ht="14.4" x14ac:dyDescent="0.3">
      <c r="A6" s="502" t="s">
        <v>81</v>
      </c>
      <c r="C6" s="444"/>
      <c r="D6" s="444"/>
      <c r="E6" s="444"/>
      <c r="F6" s="444"/>
    </row>
    <row r="7" spans="1:21" x14ac:dyDescent="0.2">
      <c r="G7" s="367" t="s">
        <v>61</v>
      </c>
      <c r="H7" s="367"/>
      <c r="I7" s="367" t="s">
        <v>68</v>
      </c>
      <c r="J7" s="367"/>
      <c r="K7" s="367" t="s">
        <v>103</v>
      </c>
      <c r="L7" s="367"/>
      <c r="M7" s="367" t="s">
        <v>107</v>
      </c>
      <c r="N7" s="367"/>
      <c r="O7" s="367" t="s">
        <v>116</v>
      </c>
      <c r="P7" s="367"/>
      <c r="Q7" s="367" t="s">
        <v>222</v>
      </c>
      <c r="R7" s="367"/>
      <c r="S7" s="367" t="s">
        <v>228</v>
      </c>
      <c r="T7" s="367"/>
      <c r="U7" s="367" t="s">
        <v>256</v>
      </c>
    </row>
    <row r="8" spans="1:21" x14ac:dyDescent="0.2">
      <c r="E8" s="492"/>
      <c r="F8" s="493"/>
      <c r="G8" s="367" t="s">
        <v>26</v>
      </c>
      <c r="H8" s="367"/>
      <c r="I8" s="367" t="s">
        <v>389</v>
      </c>
      <c r="J8" s="367"/>
      <c r="K8" s="367" t="s">
        <v>104</v>
      </c>
      <c r="L8" s="367"/>
      <c r="M8" s="367" t="s">
        <v>390</v>
      </c>
      <c r="N8" s="367"/>
      <c r="O8" s="367" t="s">
        <v>117</v>
      </c>
      <c r="P8" s="367"/>
      <c r="Q8" s="367" t="s">
        <v>391</v>
      </c>
      <c r="R8" s="367"/>
      <c r="S8" s="367" t="s">
        <v>229</v>
      </c>
      <c r="T8" s="367"/>
      <c r="U8" s="367" t="s">
        <v>392</v>
      </c>
    </row>
    <row r="9" spans="1:21" x14ac:dyDescent="0.2">
      <c r="B9" s="483"/>
      <c r="E9" s="483" t="s">
        <v>510</v>
      </c>
      <c r="F9" s="445" t="s">
        <v>511</v>
      </c>
      <c r="G9" s="495">
        <v>1.18</v>
      </c>
      <c r="H9" s="495">
        <v>1.24</v>
      </c>
      <c r="I9" s="495">
        <v>1.72</v>
      </c>
      <c r="J9" s="495">
        <v>1.77</v>
      </c>
      <c r="K9" s="495">
        <v>7.0000000000000007E-2</v>
      </c>
      <c r="L9" s="495">
        <v>0.86</v>
      </c>
      <c r="M9" s="495">
        <v>1.63</v>
      </c>
      <c r="N9" s="495">
        <v>1.0585260531899998</v>
      </c>
      <c r="O9" s="495">
        <v>0.8610329266500002</v>
      </c>
      <c r="P9" s="495">
        <v>1.7808971252599999</v>
      </c>
      <c r="Q9" s="495">
        <v>3.1352554921400002</v>
      </c>
      <c r="R9" s="495">
        <v>3.0092985131799987</v>
      </c>
      <c r="S9" s="495">
        <v>0.5052946157</v>
      </c>
      <c r="T9" s="495">
        <v>1.1709360628400001</v>
      </c>
      <c r="U9" s="495">
        <v>1.7565962851899999</v>
      </c>
    </row>
    <row r="10" spans="1:21" x14ac:dyDescent="0.2">
      <c r="A10" s="503"/>
      <c r="E10" s="446" t="s">
        <v>56</v>
      </c>
      <c r="F10" s="446" t="s">
        <v>32</v>
      </c>
      <c r="G10" s="448">
        <v>2.3699999999999999E-2</v>
      </c>
      <c r="H10" s="448">
        <v>2.5499999999999998E-2</v>
      </c>
      <c r="I10" s="448">
        <v>3.6700000000000003E-2</v>
      </c>
      <c r="J10" s="448">
        <v>3.7699999999999997E-2</v>
      </c>
      <c r="K10" s="448">
        <v>1E-3</v>
      </c>
      <c r="L10" s="448">
        <v>1.77E-2</v>
      </c>
      <c r="M10" s="448">
        <v>2.6466820787106979E-2</v>
      </c>
      <c r="N10" s="448">
        <v>2.185504162952193E-2</v>
      </c>
      <c r="O10" s="448">
        <v>1.833792240408183E-2</v>
      </c>
      <c r="P10" s="448">
        <v>3.7906561034289958E-2</v>
      </c>
      <c r="Q10" s="448">
        <v>6.5736111983963827E-2</v>
      </c>
      <c r="R10" s="448">
        <v>6.2255343541365388E-2</v>
      </c>
      <c r="S10" s="448">
        <v>1.02289345910174E-2</v>
      </c>
      <c r="T10" s="448">
        <v>2.3832620616249509E-2</v>
      </c>
      <c r="U10" s="448">
        <v>3.5679519068977747E-2</v>
      </c>
    </row>
    <row r="11" spans="1:21" s="483" customFormat="1" x14ac:dyDescent="0.2">
      <c r="E11" s="446" t="s">
        <v>55</v>
      </c>
      <c r="F11" s="446" t="s">
        <v>33</v>
      </c>
      <c r="G11" s="448">
        <v>4.9799999999999997E-2</v>
      </c>
      <c r="H11" s="448">
        <v>5.4199999999999998E-2</v>
      </c>
      <c r="I11" s="448">
        <v>7.8600000000000003E-2</v>
      </c>
      <c r="J11" s="448">
        <v>8.1299999999999997E-2</v>
      </c>
      <c r="K11" s="448">
        <v>2.2000000000000001E-3</v>
      </c>
      <c r="L11" s="448">
        <v>3.9300000000000002E-2</v>
      </c>
      <c r="M11" s="448">
        <v>5.8959933238224772E-2</v>
      </c>
      <c r="N11" s="448">
        <v>4.8974494299246413E-2</v>
      </c>
      <c r="O11" s="448">
        <v>4.2147439589360881E-2</v>
      </c>
      <c r="P11" s="448">
        <v>8.6012460813365305E-2</v>
      </c>
      <c r="Q11" s="448">
        <v>0.14873481565383229</v>
      </c>
      <c r="R11" s="448">
        <v>0.14232633419214361</v>
      </c>
      <c r="S11" s="448">
        <v>2.5191950122158829E-2</v>
      </c>
      <c r="T11" s="448">
        <v>5.9562615409112507E-2</v>
      </c>
      <c r="U11" s="448">
        <v>9.0829657152621215E-2</v>
      </c>
    </row>
    <row r="12" spans="1:21" s="483" customFormat="1" x14ac:dyDescent="0.2"/>
    <row r="13" spans="1:21" s="483" customFormat="1" x14ac:dyDescent="0.2"/>
    <row r="14" spans="1:21" s="483" customFormat="1" x14ac:dyDescent="0.2"/>
    <row r="15" spans="1:21" s="483" customFormat="1" x14ac:dyDescent="0.2">
      <c r="G15" s="471"/>
      <c r="H15" s="471"/>
      <c r="I15" s="471"/>
      <c r="J15" s="471"/>
      <c r="K15" s="471"/>
      <c r="L15" s="471"/>
      <c r="M15" s="471"/>
      <c r="N15" s="471"/>
      <c r="O15" s="471"/>
      <c r="P15" s="471"/>
      <c r="Q15" s="471"/>
      <c r="R15" s="471"/>
      <c r="S15" s="471"/>
      <c r="T15" s="471"/>
    </row>
    <row r="16" spans="1:21" ht="12.75" customHeight="1" x14ac:dyDescent="0.2"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</row>
    <row r="24" spans="2:19" x14ac:dyDescent="0.2">
      <c r="G24" s="448"/>
      <c r="H24" s="448"/>
      <c r="I24" s="448"/>
      <c r="J24" s="448"/>
      <c r="K24" s="448"/>
      <c r="L24" s="448"/>
      <c r="M24" s="448"/>
      <c r="N24" s="448"/>
      <c r="O24" s="448"/>
      <c r="P24" s="448"/>
    </row>
    <row r="25" spans="2:19" x14ac:dyDescent="0.2">
      <c r="G25" s="449"/>
      <c r="H25" s="449"/>
      <c r="I25" s="449"/>
      <c r="J25" s="449"/>
      <c r="K25" s="448"/>
      <c r="L25" s="448"/>
      <c r="M25" s="448"/>
      <c r="N25" s="448"/>
      <c r="O25" s="448"/>
      <c r="P25" s="448"/>
      <c r="S25" s="450"/>
    </row>
    <row r="26" spans="2:19" x14ac:dyDescent="0.2">
      <c r="G26" s="449"/>
      <c r="H26" s="449"/>
      <c r="I26" s="449"/>
      <c r="J26" s="449"/>
      <c r="K26" s="448"/>
      <c r="L26" s="448"/>
      <c r="M26" s="448"/>
      <c r="N26" s="448"/>
      <c r="O26" s="448"/>
      <c r="P26" s="448"/>
    </row>
    <row r="27" spans="2:19" x14ac:dyDescent="0.2">
      <c r="G27" s="451"/>
      <c r="H27" s="451"/>
      <c r="I27" s="451"/>
      <c r="J27" s="451"/>
      <c r="K27" s="451"/>
      <c r="L27" s="451"/>
      <c r="M27" s="451"/>
      <c r="N27" s="451"/>
      <c r="O27" s="451"/>
    </row>
    <row r="28" spans="2:19" x14ac:dyDescent="0.2">
      <c r="G28" s="451"/>
      <c r="H28" s="451"/>
      <c r="I28" s="451"/>
      <c r="J28" s="451"/>
      <c r="K28" s="451"/>
      <c r="L28" s="451"/>
      <c r="M28" s="451"/>
      <c r="N28" s="451"/>
      <c r="O28" s="451"/>
    </row>
    <row r="29" spans="2:19" x14ac:dyDescent="0.2">
      <c r="K29" s="449"/>
      <c r="L29" s="449"/>
      <c r="M29" s="449"/>
      <c r="N29" s="449"/>
    </row>
    <row r="30" spans="2:19" x14ac:dyDescent="0.2">
      <c r="B30" s="483"/>
    </row>
    <row r="45" spans="4:4" ht="14.4" x14ac:dyDescent="0.3">
      <c r="D45" s="490"/>
    </row>
  </sheetData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showGridLines="0" zoomScale="120" zoomScaleNormal="120" workbookViewId="0"/>
  </sheetViews>
  <sheetFormatPr defaultColWidth="9.109375" defaultRowHeight="10.199999999999999" x14ac:dyDescent="0.2"/>
  <cols>
    <col min="1" max="1" width="12.109375" style="445" bestFit="1" customWidth="1"/>
    <col min="2" max="2" width="36.44140625" style="445" customWidth="1"/>
    <col min="3" max="3" width="15" style="445" customWidth="1"/>
    <col min="4" max="6" width="4.6640625" style="445" bestFit="1" customWidth="1"/>
    <col min="7" max="7" width="9.6640625" style="445" customWidth="1"/>
    <col min="8" max="17" width="4.6640625" style="445" bestFit="1" customWidth="1"/>
    <col min="18" max="18" width="9.6640625" style="445" bestFit="1" customWidth="1"/>
    <col min="19" max="19" width="1.44140625" style="445" customWidth="1"/>
    <col min="20" max="20" width="4.6640625" style="445" bestFit="1" customWidth="1"/>
    <col min="21" max="21" width="5.6640625" style="445" bestFit="1" customWidth="1"/>
    <col min="22" max="28" width="4.6640625" style="445" bestFit="1" customWidth="1"/>
    <col min="29" max="29" width="5.6640625" style="445" bestFit="1" customWidth="1"/>
    <col min="30" max="16384" width="9.109375" style="445"/>
  </cols>
  <sheetData>
    <row r="1" spans="1:33" ht="14.4" x14ac:dyDescent="0.3">
      <c r="A1" s="2" t="s">
        <v>72</v>
      </c>
      <c r="B1" s="2" t="s">
        <v>520</v>
      </c>
      <c r="C1" s="444"/>
      <c r="G1" s="501" t="s">
        <v>74</v>
      </c>
    </row>
    <row r="2" spans="1:33" ht="14.4" x14ac:dyDescent="0.3">
      <c r="A2" s="2" t="s">
        <v>75</v>
      </c>
      <c r="B2" s="2" t="s">
        <v>521</v>
      </c>
      <c r="C2" s="444"/>
    </row>
    <row r="3" spans="1:33" ht="14.4" x14ac:dyDescent="0.3">
      <c r="A3" s="3" t="s">
        <v>76</v>
      </c>
      <c r="B3" s="3" t="s">
        <v>77</v>
      </c>
      <c r="C3" s="444"/>
    </row>
    <row r="4" spans="1:33" ht="14.4" x14ac:dyDescent="0.3">
      <c r="A4" s="3" t="s">
        <v>78</v>
      </c>
      <c r="B4" s="3" t="s">
        <v>79</v>
      </c>
      <c r="C4" s="444"/>
    </row>
    <row r="5" spans="1:33" x14ac:dyDescent="0.2">
      <c r="A5" s="4" t="s">
        <v>80</v>
      </c>
      <c r="B5" s="480"/>
      <c r="C5" s="480"/>
    </row>
    <row r="6" spans="1:33" ht="14.4" x14ac:dyDescent="0.3">
      <c r="A6" s="4" t="s">
        <v>81</v>
      </c>
      <c r="B6" s="470" t="s">
        <v>483</v>
      </c>
      <c r="C6" s="444"/>
    </row>
    <row r="7" spans="1:33" x14ac:dyDescent="0.2">
      <c r="B7" s="491"/>
    </row>
    <row r="8" spans="1:33" x14ac:dyDescent="0.2">
      <c r="D8" s="451"/>
      <c r="E8" s="451"/>
      <c r="F8" s="451"/>
      <c r="G8" s="451"/>
      <c r="H8" s="537" t="s">
        <v>522</v>
      </c>
      <c r="I8" s="537"/>
      <c r="J8" s="537"/>
      <c r="K8" s="537"/>
      <c r="L8" s="537"/>
      <c r="M8" s="537"/>
      <c r="N8" s="537"/>
      <c r="O8" s="537"/>
      <c r="P8" s="537"/>
      <c r="Q8" s="537"/>
      <c r="R8" s="537"/>
      <c r="S8" s="471"/>
      <c r="T8" s="537" t="s">
        <v>523</v>
      </c>
      <c r="U8" s="537"/>
      <c r="V8" s="537"/>
      <c r="W8" s="537"/>
      <c r="X8" s="537"/>
      <c r="Y8" s="537"/>
      <c r="Z8" s="537"/>
      <c r="AA8" s="537"/>
      <c r="AB8" s="537"/>
      <c r="AC8" s="537"/>
      <c r="AD8" s="537"/>
    </row>
    <row r="9" spans="1:33" x14ac:dyDescent="0.2">
      <c r="B9" s="483"/>
      <c r="H9" s="471"/>
      <c r="J9" s="471"/>
      <c r="K9" s="422" t="s">
        <v>111</v>
      </c>
      <c r="L9" s="471"/>
      <c r="N9" s="471"/>
      <c r="O9" s="422" t="s">
        <v>224</v>
      </c>
      <c r="P9" s="471"/>
      <c r="R9" s="422" t="s">
        <v>256</v>
      </c>
      <c r="S9" s="471"/>
      <c r="T9" s="471"/>
      <c r="U9" s="422"/>
      <c r="V9" s="471"/>
      <c r="W9" s="422" t="s">
        <v>111</v>
      </c>
      <c r="X9" s="471"/>
      <c r="Z9" s="471"/>
      <c r="AA9" s="422" t="s">
        <v>224</v>
      </c>
      <c r="AB9" s="471"/>
      <c r="AD9" s="422" t="s">
        <v>256</v>
      </c>
    </row>
    <row r="10" spans="1:33" x14ac:dyDescent="0.2">
      <c r="H10" s="537" t="s">
        <v>524</v>
      </c>
      <c r="I10" s="537"/>
      <c r="J10" s="537"/>
      <c r="K10" s="537"/>
      <c r="L10" s="537"/>
      <c r="M10" s="537"/>
      <c r="N10" s="537"/>
      <c r="O10" s="537"/>
      <c r="P10" s="537"/>
      <c r="Q10" s="537"/>
      <c r="R10" s="537"/>
      <c r="S10" s="471"/>
      <c r="T10" s="537" t="s">
        <v>525</v>
      </c>
      <c r="U10" s="537"/>
      <c r="V10" s="537"/>
      <c r="W10" s="537"/>
      <c r="X10" s="537"/>
      <c r="Y10" s="537"/>
      <c r="Z10" s="537"/>
      <c r="AA10" s="537"/>
      <c r="AB10" s="537"/>
      <c r="AC10" s="537"/>
      <c r="AD10" s="537"/>
    </row>
    <row r="11" spans="1:33" x14ac:dyDescent="0.2">
      <c r="H11" s="471"/>
      <c r="I11" s="471"/>
      <c r="J11" s="471"/>
      <c r="K11" s="471" t="s">
        <v>110</v>
      </c>
      <c r="L11" s="471"/>
      <c r="M11" s="471"/>
      <c r="N11" s="471"/>
      <c r="O11" s="471" t="s">
        <v>225</v>
      </c>
      <c r="P11" s="471"/>
      <c r="R11" s="471" t="s">
        <v>526</v>
      </c>
      <c r="S11" s="471"/>
      <c r="T11" s="471"/>
      <c r="W11" s="471" t="s">
        <v>110</v>
      </c>
      <c r="X11" s="471"/>
      <c r="Y11" s="471"/>
      <c r="AA11" s="471" t="s">
        <v>225</v>
      </c>
      <c r="AD11" s="471" t="s">
        <v>526</v>
      </c>
    </row>
    <row r="12" spans="1:33" x14ac:dyDescent="0.2">
      <c r="F12" s="537"/>
      <c r="G12" s="483" t="s">
        <v>527</v>
      </c>
      <c r="H12" s="460">
        <v>0.42949999999999999</v>
      </c>
      <c r="I12" s="460">
        <v>0.44650000000000001</v>
      </c>
      <c r="J12" s="460">
        <v>0.43909649326029049</v>
      </c>
      <c r="K12" s="460">
        <v>0.38517498926360649</v>
      </c>
      <c r="L12" s="460">
        <v>0.39287876388560677</v>
      </c>
      <c r="M12" s="460">
        <v>0.41276313235329293</v>
      </c>
      <c r="N12" s="460">
        <v>0.43631404642247218</v>
      </c>
      <c r="O12" s="460">
        <v>0.42302912754677452</v>
      </c>
      <c r="P12" s="460">
        <v>0.42911997878948932</v>
      </c>
      <c r="Q12" s="460">
        <v>0.41418007185447397</v>
      </c>
      <c r="R12" s="460">
        <v>0.40638312492915868</v>
      </c>
      <c r="S12" s="460"/>
      <c r="T12" s="448">
        <v>0.4000547487963711</v>
      </c>
      <c r="U12" s="448">
        <v>0.41960840472493399</v>
      </c>
      <c r="V12" s="448">
        <v>0.41047945723418661</v>
      </c>
      <c r="W12" s="448">
        <v>0.42322307890241379</v>
      </c>
      <c r="X12" s="448">
        <v>0.42123236796478558</v>
      </c>
      <c r="Y12" s="448">
        <v>0.40785732962812787</v>
      </c>
      <c r="Z12" s="448">
        <v>0.41094194272109302</v>
      </c>
      <c r="AA12" s="448">
        <v>0.40256523202341532</v>
      </c>
      <c r="AB12" s="448">
        <v>0.40312966121882732</v>
      </c>
      <c r="AC12" s="448">
        <v>0.42480489758591472</v>
      </c>
      <c r="AD12" s="448">
        <v>0.43475885501605688</v>
      </c>
    </row>
    <row r="13" spans="1:33" x14ac:dyDescent="0.2">
      <c r="F13" s="537"/>
      <c r="G13" s="483" t="s">
        <v>528</v>
      </c>
      <c r="H13" s="460">
        <v>0.90429999999999999</v>
      </c>
      <c r="I13" s="460">
        <v>0.8982</v>
      </c>
      <c r="J13" s="460">
        <v>0.89177015016688421</v>
      </c>
      <c r="K13" s="460">
        <v>0.84614093263867396</v>
      </c>
      <c r="L13" s="460">
        <v>0.85372253941032017</v>
      </c>
      <c r="M13" s="460">
        <v>0.88661720933541788</v>
      </c>
      <c r="N13" s="460">
        <v>0.91703589124240048</v>
      </c>
      <c r="O13" s="460">
        <v>0.92986516374560813</v>
      </c>
      <c r="P13" s="460">
        <v>0.94554416238362538</v>
      </c>
      <c r="Q13" s="460">
        <v>0.93640955104631485</v>
      </c>
      <c r="R13" s="460">
        <v>0.92398276678791014</v>
      </c>
      <c r="S13" s="460"/>
      <c r="T13" s="448">
        <v>0.98022681091678687</v>
      </c>
      <c r="U13" s="448">
        <v>1.002263787913495</v>
      </c>
      <c r="V13" s="448">
        <v>0.99490937286525671</v>
      </c>
      <c r="W13" s="448">
        <v>0.99427357057105992</v>
      </c>
      <c r="X13" s="448">
        <v>0.98569587810642822</v>
      </c>
      <c r="Y13" s="448">
        <v>0.98017630777300158</v>
      </c>
      <c r="Z13" s="448">
        <v>0.98180296972379888</v>
      </c>
      <c r="AA13" s="448">
        <v>0.99161981439040625</v>
      </c>
      <c r="AB13" s="448">
        <v>0.99602501885175077</v>
      </c>
      <c r="AC13" s="448">
        <v>1.0202389078754519</v>
      </c>
      <c r="AD13" s="448">
        <v>1.021381194150754</v>
      </c>
    </row>
    <row r="14" spans="1:33" x14ac:dyDescent="0.2">
      <c r="F14" s="537"/>
      <c r="G14" s="445" t="s">
        <v>529</v>
      </c>
      <c r="H14" s="460">
        <v>0.86929999999999996</v>
      </c>
      <c r="I14" s="460">
        <v>0.86450000000000005</v>
      </c>
      <c r="J14" s="460">
        <v>0.86021805444422161</v>
      </c>
      <c r="K14" s="460">
        <v>0.80994437600260893</v>
      </c>
      <c r="L14" s="460">
        <v>0.81249575908889005</v>
      </c>
      <c r="M14" s="460">
        <v>0.84195866774495232</v>
      </c>
      <c r="N14" s="460">
        <v>0.86304038223637292</v>
      </c>
      <c r="O14" s="460">
        <v>0.87267780038643061</v>
      </c>
      <c r="P14" s="460">
        <v>0.87879622067329199</v>
      </c>
      <c r="Q14" s="460">
        <v>0.86413976738238807</v>
      </c>
      <c r="R14" s="460">
        <v>0.85003375427978489</v>
      </c>
      <c r="S14" s="460"/>
      <c r="T14" s="448">
        <v>0.93632128440288109</v>
      </c>
      <c r="U14" s="448">
        <v>0.95968633710317497</v>
      </c>
      <c r="V14" s="448">
        <v>0.95541111346988905</v>
      </c>
      <c r="W14" s="448">
        <v>0.94943281441368232</v>
      </c>
      <c r="X14" s="448">
        <v>0.93519934464326793</v>
      </c>
      <c r="Y14" s="448">
        <v>0.92623790747205881</v>
      </c>
      <c r="Z14" s="448">
        <v>0.91768287188164455</v>
      </c>
      <c r="AA14" s="448">
        <v>0.92515556158618317</v>
      </c>
      <c r="AB14" s="448">
        <v>0.91939316072267496</v>
      </c>
      <c r="AC14" s="448">
        <v>0.93783856698247525</v>
      </c>
      <c r="AD14" s="448">
        <v>0.93757096866753087</v>
      </c>
    </row>
    <row r="15" spans="1:33" x14ac:dyDescent="0.2">
      <c r="F15" s="537"/>
      <c r="G15" s="483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AD15" s="448"/>
    </row>
    <row r="16" spans="1:33" x14ac:dyDescent="0.2">
      <c r="F16" s="537"/>
      <c r="G16" s="483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67"/>
      <c r="AG16" s="367"/>
    </row>
    <row r="17" spans="3:29" x14ac:dyDescent="0.2">
      <c r="F17" s="537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51"/>
      <c r="U17" s="451"/>
      <c r="V17" s="451"/>
      <c r="W17" s="451"/>
      <c r="X17" s="451"/>
      <c r="Y17" s="451"/>
      <c r="Z17" s="451"/>
      <c r="AA17" s="451"/>
      <c r="AB17" s="451"/>
      <c r="AC17" s="451"/>
    </row>
    <row r="18" spans="3:29" x14ac:dyDescent="0.2">
      <c r="T18" s="451"/>
      <c r="U18" s="451"/>
      <c r="V18" s="451"/>
      <c r="W18" s="451"/>
      <c r="X18" s="451"/>
      <c r="Y18" s="451"/>
      <c r="Z18" s="451"/>
      <c r="AA18" s="451"/>
      <c r="AB18" s="451"/>
      <c r="AC18" s="451"/>
    </row>
    <row r="19" spans="3:29" x14ac:dyDescent="0.2">
      <c r="T19" s="451"/>
      <c r="U19" s="451"/>
      <c r="V19" s="451"/>
      <c r="W19" s="451"/>
      <c r="X19" s="451"/>
      <c r="Y19" s="451"/>
      <c r="Z19" s="451"/>
      <c r="AA19" s="451"/>
      <c r="AB19" s="451"/>
      <c r="AC19" s="451"/>
    </row>
    <row r="20" spans="3:29" x14ac:dyDescent="0.2">
      <c r="H20" s="448"/>
      <c r="I20" s="448"/>
      <c r="J20" s="448"/>
      <c r="K20" s="448"/>
      <c r="L20" s="448"/>
      <c r="M20" s="448"/>
      <c r="N20" s="448"/>
      <c r="O20" s="448"/>
      <c r="P20" s="448"/>
      <c r="Q20" s="448"/>
    </row>
    <row r="21" spans="3:29" ht="14.4" x14ac:dyDescent="0.3">
      <c r="C21" s="490"/>
      <c r="H21" s="448"/>
      <c r="I21" s="448"/>
      <c r="J21" s="448"/>
      <c r="K21" s="448"/>
      <c r="L21" s="448"/>
      <c r="M21" s="448"/>
      <c r="N21" s="448"/>
      <c r="O21" s="448"/>
      <c r="P21" s="448"/>
      <c r="Q21" s="448"/>
    </row>
    <row r="22" spans="3:29" x14ac:dyDescent="0.2">
      <c r="H22" s="448"/>
      <c r="I22" s="448"/>
      <c r="J22" s="448"/>
      <c r="K22" s="448"/>
      <c r="L22" s="448"/>
      <c r="M22" s="448"/>
      <c r="N22" s="448"/>
      <c r="O22" s="448"/>
      <c r="P22" s="448"/>
      <c r="Q22" s="448"/>
    </row>
  </sheetData>
  <mergeCells count="6">
    <mergeCell ref="F15:F17"/>
    <mergeCell ref="H8:R8"/>
    <mergeCell ref="T8:AD8"/>
    <mergeCell ref="H10:R10"/>
    <mergeCell ref="T10:AD10"/>
    <mergeCell ref="F12:F14"/>
  </mergeCells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120" zoomScaleNormal="120" workbookViewId="0"/>
  </sheetViews>
  <sheetFormatPr defaultColWidth="8.6640625" defaultRowHeight="14.4" x14ac:dyDescent="0.3"/>
  <cols>
    <col min="1" max="5" width="8.6640625" style="340"/>
    <col min="6" max="6" width="15.109375" style="340" customWidth="1"/>
    <col min="7" max="7" width="11.44140625" style="340" bestFit="1" customWidth="1"/>
    <col min="8" max="16384" width="8.6640625" style="340"/>
  </cols>
  <sheetData>
    <row r="1" spans="1:13" x14ac:dyDescent="0.3">
      <c r="A1" s="442" t="s">
        <v>72</v>
      </c>
      <c r="B1" s="443" t="s">
        <v>530</v>
      </c>
      <c r="H1" s="501" t="s">
        <v>74</v>
      </c>
    </row>
    <row r="2" spans="1:13" x14ac:dyDescent="0.3">
      <c r="A2" s="442" t="s">
        <v>75</v>
      </c>
      <c r="B2" s="443" t="s">
        <v>531</v>
      </c>
    </row>
    <row r="3" spans="1:13" x14ac:dyDescent="0.3">
      <c r="A3" s="446" t="s">
        <v>76</v>
      </c>
      <c r="B3" s="3" t="s">
        <v>77</v>
      </c>
    </row>
    <row r="4" spans="1:13" x14ac:dyDescent="0.3">
      <c r="A4" s="446" t="s">
        <v>78</v>
      </c>
      <c r="B4" s="3" t="s">
        <v>79</v>
      </c>
    </row>
    <row r="5" spans="1:13" x14ac:dyDescent="0.3">
      <c r="A5" s="446" t="s">
        <v>80</v>
      </c>
      <c r="B5" s="445"/>
    </row>
    <row r="6" spans="1:13" x14ac:dyDescent="0.3">
      <c r="A6" s="446" t="s">
        <v>81</v>
      </c>
      <c r="B6" s="445"/>
      <c r="H6" s="538" t="s">
        <v>457</v>
      </c>
      <c r="I6" s="538"/>
      <c r="J6" s="538"/>
      <c r="K6" s="538" t="s">
        <v>458</v>
      </c>
      <c r="L6" s="538"/>
      <c r="M6" s="538"/>
    </row>
    <row r="7" spans="1:13" x14ac:dyDescent="0.3">
      <c r="H7" s="18" t="s">
        <v>459</v>
      </c>
      <c r="I7" s="18" t="s">
        <v>460</v>
      </c>
      <c r="J7" s="18" t="s">
        <v>461</v>
      </c>
      <c r="K7" s="18" t="s">
        <v>459</v>
      </c>
      <c r="L7" s="18" t="s">
        <v>460</v>
      </c>
      <c r="M7" s="18" t="s">
        <v>461</v>
      </c>
    </row>
    <row r="8" spans="1:13" x14ac:dyDescent="0.3">
      <c r="G8" s="18"/>
      <c r="H8" s="539" t="s">
        <v>353</v>
      </c>
      <c r="I8" s="539"/>
      <c r="J8" s="539"/>
      <c r="K8" s="539" t="s">
        <v>351</v>
      </c>
      <c r="L8" s="539"/>
      <c r="M8" s="539"/>
    </row>
    <row r="9" spans="1:13" x14ac:dyDescent="0.3">
      <c r="G9" s="18"/>
      <c r="H9" s="18" t="s">
        <v>462</v>
      </c>
      <c r="I9" s="18" t="s">
        <v>463</v>
      </c>
      <c r="J9" s="18" t="s">
        <v>464</v>
      </c>
      <c r="K9" s="18" t="s">
        <v>462</v>
      </c>
      <c r="L9" s="18" t="s">
        <v>463</v>
      </c>
      <c r="M9" s="18" t="s">
        <v>464</v>
      </c>
    </row>
    <row r="10" spans="1:13" x14ac:dyDescent="0.3">
      <c r="G10" s="18" t="s">
        <v>532</v>
      </c>
      <c r="H10" s="34">
        <v>0.28143712574850299</v>
      </c>
      <c r="I10" s="34">
        <v>0.16153846153846155</v>
      </c>
      <c r="J10" s="34">
        <v>0.20175438596491227</v>
      </c>
      <c r="K10" s="34">
        <v>0.16666666666666666</v>
      </c>
      <c r="L10" s="34">
        <v>0.16666666666666666</v>
      </c>
      <c r="M10" s="34">
        <v>0.16666666666666666</v>
      </c>
    </row>
    <row r="11" spans="1:13" x14ac:dyDescent="0.3">
      <c r="G11" s="18" t="s">
        <v>533</v>
      </c>
      <c r="H11" s="34">
        <v>0.3712574850299401</v>
      </c>
      <c r="I11" s="34">
        <v>0.35384615384615387</v>
      </c>
      <c r="J11" s="34">
        <v>0.48245614035087719</v>
      </c>
      <c r="K11" s="34">
        <v>0.66666666666666663</v>
      </c>
      <c r="L11" s="34">
        <v>0.5</v>
      </c>
      <c r="M11" s="34">
        <v>0.5</v>
      </c>
    </row>
    <row r="12" spans="1:13" x14ac:dyDescent="0.3">
      <c r="G12" s="18" t="s">
        <v>534</v>
      </c>
      <c r="H12" s="34">
        <v>0.1437125748502994</v>
      </c>
      <c r="I12" s="34">
        <v>0.17692307692307693</v>
      </c>
      <c r="J12" s="34">
        <v>8.771929824561403E-2</v>
      </c>
      <c r="K12" s="34">
        <v>8.3333333333333329E-2</v>
      </c>
      <c r="L12" s="34">
        <v>0.25</v>
      </c>
      <c r="M12" s="34">
        <v>8.3333333333333329E-2</v>
      </c>
    </row>
    <row r="13" spans="1:13" x14ac:dyDescent="0.3">
      <c r="G13" s="18" t="s">
        <v>535</v>
      </c>
      <c r="H13" s="34">
        <v>8.9820359281437126E-2</v>
      </c>
      <c r="I13" s="34">
        <v>0.1</v>
      </c>
      <c r="J13" s="34">
        <v>0.13157894736842105</v>
      </c>
      <c r="K13" s="34">
        <v>8.3333333333333329E-2</v>
      </c>
      <c r="L13" s="34">
        <v>0</v>
      </c>
      <c r="M13" s="34">
        <v>0.16666666666666666</v>
      </c>
    </row>
    <row r="14" spans="1:13" x14ac:dyDescent="0.3">
      <c r="G14" s="18" t="s">
        <v>536</v>
      </c>
      <c r="H14" s="34">
        <v>0.11377245508982035</v>
      </c>
      <c r="I14" s="34">
        <v>0.2076923076923077</v>
      </c>
      <c r="J14" s="34">
        <v>9.6491228070175433E-2</v>
      </c>
      <c r="K14" s="34">
        <v>0</v>
      </c>
      <c r="L14" s="34">
        <v>8.3333333333333329E-2</v>
      </c>
      <c r="M14" s="34">
        <v>8.3333333333333329E-2</v>
      </c>
    </row>
  </sheetData>
  <mergeCells count="4">
    <mergeCell ref="H6:J6"/>
    <mergeCell ref="K6:M6"/>
    <mergeCell ref="H8:J8"/>
    <mergeCell ref="K8:M8"/>
  </mergeCells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="120" zoomScaleNormal="120" workbookViewId="0"/>
  </sheetViews>
  <sheetFormatPr defaultColWidth="8.6640625" defaultRowHeight="10.199999999999999" x14ac:dyDescent="0.2"/>
  <cols>
    <col min="1" max="7" width="8.6640625" style="445"/>
    <col min="8" max="9" width="8" style="445" customWidth="1"/>
    <col min="10" max="19" width="4.6640625" style="445" bestFit="1" customWidth="1"/>
    <col min="20" max="20" width="5.109375" style="445" bestFit="1" customWidth="1"/>
    <col min="21" max="21" width="4.88671875" style="445" bestFit="1" customWidth="1"/>
    <col min="22" max="22" width="4.6640625" style="445" bestFit="1" customWidth="1"/>
    <col min="23" max="24" width="4.88671875" style="445" bestFit="1" customWidth="1"/>
    <col min="25" max="16384" width="8.6640625" style="445"/>
  </cols>
  <sheetData>
    <row r="1" spans="1:24" x14ac:dyDescent="0.2">
      <c r="A1" s="504" t="s">
        <v>72</v>
      </c>
      <c r="B1" s="505" t="s">
        <v>537</v>
      </c>
      <c r="M1" s="535" t="s">
        <v>74</v>
      </c>
      <c r="N1" s="536"/>
      <c r="O1" s="536"/>
      <c r="P1" s="536"/>
    </row>
    <row r="2" spans="1:24" x14ac:dyDescent="0.2">
      <c r="A2" s="504" t="s">
        <v>75</v>
      </c>
      <c r="B2" s="505" t="s">
        <v>538</v>
      </c>
    </row>
    <row r="3" spans="1:24" x14ac:dyDescent="0.2">
      <c r="A3" s="445" t="s">
        <v>76</v>
      </c>
      <c r="B3" s="3" t="s">
        <v>77</v>
      </c>
    </row>
    <row r="4" spans="1:24" x14ac:dyDescent="0.2">
      <c r="A4" s="445" t="s">
        <v>78</v>
      </c>
      <c r="B4" s="3" t="s">
        <v>79</v>
      </c>
    </row>
    <row r="5" spans="1:24" x14ac:dyDescent="0.2">
      <c r="A5" s="445" t="s">
        <v>80</v>
      </c>
    </row>
    <row r="6" spans="1:24" x14ac:dyDescent="0.2">
      <c r="A6" s="445" t="s">
        <v>81</v>
      </c>
    </row>
    <row r="8" spans="1:24" x14ac:dyDescent="0.2"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</row>
    <row r="9" spans="1:24" x14ac:dyDescent="0.2">
      <c r="J9" s="471"/>
      <c r="K9" s="471"/>
      <c r="L9" s="471"/>
      <c r="M9" s="471"/>
      <c r="N9" s="471"/>
      <c r="O9" s="471"/>
      <c r="P9" s="471"/>
      <c r="Q9" s="471"/>
      <c r="R9" s="471"/>
      <c r="S9" s="471"/>
      <c r="T9" s="471"/>
      <c r="U9" s="471"/>
      <c r="V9" s="471"/>
      <c r="W9" s="471"/>
    </row>
    <row r="11" spans="1:24" x14ac:dyDescent="0.2">
      <c r="J11" s="367" t="s">
        <v>61</v>
      </c>
      <c r="K11" s="367"/>
      <c r="L11" s="367" t="s">
        <v>68</v>
      </c>
      <c r="M11" s="367"/>
      <c r="N11" s="367" t="s">
        <v>103</v>
      </c>
      <c r="O11" s="367"/>
      <c r="P11" s="367" t="s">
        <v>107</v>
      </c>
      <c r="Q11" s="367"/>
      <c r="R11" s="367" t="s">
        <v>116</v>
      </c>
      <c r="S11" s="367"/>
      <c r="T11" s="367" t="s">
        <v>222</v>
      </c>
      <c r="U11" s="367"/>
      <c r="V11" s="367" t="s">
        <v>228</v>
      </c>
      <c r="W11" s="367"/>
      <c r="X11" s="367" t="s">
        <v>256</v>
      </c>
    </row>
    <row r="12" spans="1:24" x14ac:dyDescent="0.2">
      <c r="J12" s="367" t="s">
        <v>26</v>
      </c>
      <c r="K12" s="367"/>
      <c r="L12" s="367" t="s">
        <v>389</v>
      </c>
      <c r="M12" s="367"/>
      <c r="N12" s="367" t="s">
        <v>104</v>
      </c>
      <c r="O12" s="367"/>
      <c r="P12" s="367" t="s">
        <v>390</v>
      </c>
      <c r="Q12" s="367"/>
      <c r="R12" s="367" t="s">
        <v>117</v>
      </c>
      <c r="S12" s="367"/>
      <c r="T12" s="367" t="s">
        <v>391</v>
      </c>
      <c r="U12" s="367"/>
      <c r="V12" s="367" t="s">
        <v>229</v>
      </c>
      <c r="W12" s="367"/>
      <c r="X12" s="367" t="s">
        <v>392</v>
      </c>
    </row>
    <row r="13" spans="1:24" x14ac:dyDescent="0.2">
      <c r="H13" s="445" t="s">
        <v>510</v>
      </c>
      <c r="I13" s="445" t="s">
        <v>511</v>
      </c>
      <c r="J13" s="449">
        <v>0.18</v>
      </c>
      <c r="K13" s="449">
        <v>0.28000000000000003</v>
      </c>
      <c r="L13" s="449">
        <v>0.4</v>
      </c>
      <c r="M13" s="449">
        <v>0.39</v>
      </c>
      <c r="N13" s="449">
        <v>7.0000000000000007E-2</v>
      </c>
      <c r="O13" s="449">
        <v>0.19</v>
      </c>
      <c r="P13" s="449">
        <v>0.27542246144999999</v>
      </c>
      <c r="Q13" s="449">
        <v>0.32717080404999999</v>
      </c>
      <c r="R13" s="449">
        <v>9.714073715999999E-2</v>
      </c>
      <c r="S13" s="449">
        <v>0.30611121133999997</v>
      </c>
      <c r="T13" s="449">
        <v>0.33365993031000002</v>
      </c>
      <c r="U13" s="449">
        <v>0.34468731073999997</v>
      </c>
      <c r="V13" s="449">
        <v>0.24746279852</v>
      </c>
      <c r="W13" s="449">
        <v>0.45212302425999995</v>
      </c>
      <c r="X13" s="449">
        <v>0.70278232724</v>
      </c>
    </row>
    <row r="14" spans="1:24" x14ac:dyDescent="0.2">
      <c r="H14" s="445" t="s">
        <v>56</v>
      </c>
      <c r="I14" s="445" t="s">
        <v>32</v>
      </c>
      <c r="J14" s="448">
        <v>1.3100000000000001E-2</v>
      </c>
      <c r="K14" s="448">
        <v>2.0500000000000001E-2</v>
      </c>
      <c r="L14" s="448">
        <v>2.9399999999999999E-2</v>
      </c>
      <c r="M14" s="448">
        <v>2.7900000000000001E-2</v>
      </c>
      <c r="N14" s="448">
        <v>4.4999999999999997E-3</v>
      </c>
      <c r="O14" s="448">
        <v>1.1599999999999999E-2</v>
      </c>
      <c r="P14" s="448">
        <v>1.686236436341482E-2</v>
      </c>
      <c r="Q14" s="448">
        <v>1.9777890107390669E-2</v>
      </c>
      <c r="R14" s="448">
        <v>5.4791617769834409E-3</v>
      </c>
      <c r="S14" s="448">
        <v>1.7012326834307541E-2</v>
      </c>
      <c r="T14" s="448">
        <v>1.811646603949767E-2</v>
      </c>
      <c r="U14" s="448">
        <v>1.8245180293532441E-2</v>
      </c>
      <c r="V14" s="448">
        <v>1.178914004016323E-2</v>
      </c>
      <c r="W14" s="448">
        <v>2.1148861747055929E-2</v>
      </c>
      <c r="X14" s="448">
        <v>3.2199999999999999E-2</v>
      </c>
    </row>
    <row r="15" spans="1:24" x14ac:dyDescent="0.2">
      <c r="H15" s="445" t="s">
        <v>55</v>
      </c>
      <c r="I15" s="445" t="s">
        <v>33</v>
      </c>
      <c r="J15" s="448">
        <v>7.2599999999999998E-2</v>
      </c>
      <c r="K15" s="448">
        <v>0.11310000000000001</v>
      </c>
      <c r="L15" s="448">
        <v>0.16170000000000001</v>
      </c>
      <c r="M15" s="448">
        <v>0.15479999999999999</v>
      </c>
      <c r="N15" s="448">
        <v>2.69E-2</v>
      </c>
      <c r="O15" s="448">
        <v>7.1199999999999999E-2</v>
      </c>
      <c r="P15" s="448">
        <v>0.1057066607046524</v>
      </c>
      <c r="Q15" s="448">
        <v>0.12676815435060201</v>
      </c>
      <c r="R15" s="448">
        <v>4.0817952198146872E-2</v>
      </c>
      <c r="S15" s="448">
        <v>0.1280824952983067</v>
      </c>
      <c r="T15" s="448">
        <v>0.13831339397100489</v>
      </c>
      <c r="U15" s="448">
        <v>0.14236503676093251</v>
      </c>
      <c r="V15" s="448">
        <v>9.5017172652804641E-2</v>
      </c>
      <c r="W15" s="448">
        <v>0.1662472954916131</v>
      </c>
      <c r="X15" s="448">
        <v>0.24804266948055459</v>
      </c>
    </row>
    <row r="16" spans="1:24" ht="14.4" x14ac:dyDescent="0.3">
      <c r="Q16" s="340"/>
      <c r="R16" s="340"/>
    </row>
    <row r="18" spans="20:24" x14ac:dyDescent="0.2">
      <c r="T18" s="506"/>
      <c r="U18" s="506"/>
      <c r="V18" s="506"/>
      <c r="W18" s="506"/>
      <c r="X18" s="506"/>
    </row>
    <row r="39" spans="7:7" ht="14.4" x14ac:dyDescent="0.3">
      <c r="G39" s="490"/>
    </row>
  </sheetData>
  <mergeCells count="1">
    <mergeCell ref="M1:P1"/>
  </mergeCells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="120" zoomScaleNormal="120" workbookViewId="0"/>
  </sheetViews>
  <sheetFormatPr defaultColWidth="9.109375" defaultRowHeight="10.199999999999999" x14ac:dyDescent="0.2"/>
  <cols>
    <col min="1" max="1" width="12.109375" style="445" bestFit="1" customWidth="1"/>
    <col min="2" max="2" width="36.44140625" style="445" customWidth="1"/>
    <col min="3" max="3" width="15" style="445" customWidth="1"/>
    <col min="4" max="4" width="9.44140625" style="445" customWidth="1"/>
    <col min="5" max="6" width="8.109375" style="445" customWidth="1"/>
    <col min="7" max="7" width="8.6640625" style="445" customWidth="1"/>
    <col min="8" max="9" width="7.88671875" style="445" customWidth="1"/>
    <col min="10" max="10" width="12.33203125" style="445" customWidth="1"/>
    <col min="11" max="16" width="6" style="445" customWidth="1"/>
    <col min="17" max="16384" width="9.109375" style="445"/>
  </cols>
  <sheetData>
    <row r="1" spans="1:12" ht="14.4" x14ac:dyDescent="0.3">
      <c r="A1" s="442" t="s">
        <v>72</v>
      </c>
      <c r="B1" s="443" t="s">
        <v>456</v>
      </c>
      <c r="C1" s="444"/>
      <c r="D1" s="444"/>
      <c r="E1" s="444"/>
      <c r="F1" s="415" t="s">
        <v>74</v>
      </c>
    </row>
    <row r="2" spans="1:12" ht="14.4" x14ac:dyDescent="0.3">
      <c r="A2" s="442" t="s">
        <v>75</v>
      </c>
      <c r="B2" s="443" t="s">
        <v>608</v>
      </c>
      <c r="C2" s="444"/>
      <c r="D2" s="444"/>
      <c r="E2" s="444"/>
      <c r="F2" s="444"/>
    </row>
    <row r="3" spans="1:12" ht="14.4" x14ac:dyDescent="0.3">
      <c r="A3" s="446" t="s">
        <v>76</v>
      </c>
      <c r="B3" s="3" t="s">
        <v>77</v>
      </c>
      <c r="C3" s="444"/>
      <c r="D3" s="444"/>
      <c r="E3" s="444"/>
      <c r="F3" s="444"/>
    </row>
    <row r="4" spans="1:12" ht="14.4" x14ac:dyDescent="0.3">
      <c r="A4" s="446" t="s">
        <v>78</v>
      </c>
      <c r="B4" s="3" t="s">
        <v>79</v>
      </c>
      <c r="C4" s="444"/>
      <c r="D4" s="444"/>
      <c r="E4" s="444"/>
      <c r="F4" s="444"/>
    </row>
    <row r="5" spans="1:12" ht="14.4" x14ac:dyDescent="0.3">
      <c r="A5" s="446" t="s">
        <v>80</v>
      </c>
      <c r="C5" s="444"/>
      <c r="G5" s="445" t="s">
        <v>457</v>
      </c>
      <c r="J5" s="445" t="s">
        <v>458</v>
      </c>
    </row>
    <row r="6" spans="1:12" ht="14.4" x14ac:dyDescent="0.3">
      <c r="A6" s="446" t="s">
        <v>81</v>
      </c>
      <c r="C6" s="444"/>
      <c r="G6" s="445" t="s">
        <v>459</v>
      </c>
      <c r="H6" s="445" t="s">
        <v>460</v>
      </c>
      <c r="I6" s="445" t="s">
        <v>461</v>
      </c>
      <c r="J6" s="445" t="s">
        <v>459</v>
      </c>
      <c r="K6" s="445" t="s">
        <v>460</v>
      </c>
      <c r="L6" s="445" t="s">
        <v>461</v>
      </c>
    </row>
    <row r="7" spans="1:12" x14ac:dyDescent="0.2">
      <c r="G7" s="445" t="s">
        <v>353</v>
      </c>
      <c r="J7" s="445" t="s">
        <v>351</v>
      </c>
    </row>
    <row r="8" spans="1:12" x14ac:dyDescent="0.2">
      <c r="G8" s="445" t="s">
        <v>462</v>
      </c>
      <c r="H8" s="445" t="s">
        <v>463</v>
      </c>
      <c r="I8" s="445" t="s">
        <v>464</v>
      </c>
      <c r="J8" s="445" t="s">
        <v>462</v>
      </c>
      <c r="K8" s="445" t="s">
        <v>463</v>
      </c>
      <c r="L8" s="445" t="s">
        <v>464</v>
      </c>
    </row>
    <row r="9" spans="1:12" x14ac:dyDescent="0.2">
      <c r="E9" s="445" t="s">
        <v>609</v>
      </c>
      <c r="F9" s="445" t="s">
        <v>465</v>
      </c>
      <c r="G9" s="447">
        <v>1.68</v>
      </c>
      <c r="H9" s="447">
        <v>3.02</v>
      </c>
      <c r="I9" s="447">
        <v>0.82</v>
      </c>
      <c r="J9" s="447">
        <v>-0.41</v>
      </c>
      <c r="K9" s="447">
        <v>-1.31</v>
      </c>
      <c r="L9" s="447">
        <v>-0.91</v>
      </c>
    </row>
    <row r="10" spans="1:12" x14ac:dyDescent="0.2">
      <c r="E10" s="445" t="s">
        <v>610</v>
      </c>
      <c r="F10" s="445" t="s">
        <v>466</v>
      </c>
      <c r="G10" s="447">
        <v>1.1200000000000001</v>
      </c>
      <c r="H10" s="447">
        <v>1.55</v>
      </c>
      <c r="I10" s="447">
        <v>2.12</v>
      </c>
      <c r="J10" s="447">
        <v>0.92</v>
      </c>
      <c r="K10" s="447">
        <v>1.29</v>
      </c>
      <c r="L10" s="447">
        <v>1.74</v>
      </c>
    </row>
    <row r="11" spans="1:12" x14ac:dyDescent="0.2">
      <c r="E11" s="445" t="s">
        <v>467</v>
      </c>
      <c r="F11" s="445" t="s">
        <v>468</v>
      </c>
      <c r="G11" s="447">
        <v>-0.35</v>
      </c>
      <c r="H11" s="447">
        <v>-0.05</v>
      </c>
      <c r="I11" s="447">
        <v>0</v>
      </c>
      <c r="J11" s="447">
        <v>-0.12</v>
      </c>
      <c r="K11" s="447">
        <v>0.55000000000000004</v>
      </c>
      <c r="L11" s="447">
        <v>0.04</v>
      </c>
    </row>
    <row r="12" spans="1:12" x14ac:dyDescent="0.2">
      <c r="E12" s="445" t="s">
        <v>469</v>
      </c>
      <c r="F12" s="445" t="s">
        <v>470</v>
      </c>
      <c r="G12" s="447">
        <v>-1.17</v>
      </c>
      <c r="H12" s="447">
        <v>-1.38</v>
      </c>
      <c r="I12" s="447">
        <v>-1.18</v>
      </c>
      <c r="J12" s="447">
        <v>-0.12</v>
      </c>
      <c r="K12" s="447">
        <v>-0.18</v>
      </c>
      <c r="L12" s="447">
        <v>-0.17</v>
      </c>
    </row>
    <row r="13" spans="1:12" x14ac:dyDescent="0.2">
      <c r="E13" s="445" t="s">
        <v>471</v>
      </c>
      <c r="F13" s="445" t="s">
        <v>324</v>
      </c>
      <c r="G13" s="447">
        <v>1.29</v>
      </c>
      <c r="H13" s="447">
        <v>3.14</v>
      </c>
      <c r="I13" s="447">
        <v>1.76</v>
      </c>
      <c r="J13" s="447">
        <v>0.28000000000000003</v>
      </c>
      <c r="K13" s="447">
        <v>0.33</v>
      </c>
      <c r="L13" s="447">
        <v>0.7</v>
      </c>
    </row>
    <row r="16" spans="1:12" ht="12.75" customHeight="1" x14ac:dyDescent="0.2"/>
    <row r="18" spans="7:18" x14ac:dyDescent="0.2">
      <c r="G18" s="447"/>
      <c r="H18" s="447"/>
      <c r="I18" s="447"/>
      <c r="J18" s="447"/>
      <c r="K18" s="447"/>
      <c r="L18" s="447"/>
    </row>
    <row r="19" spans="7:18" x14ac:dyDescent="0.2">
      <c r="G19" s="447"/>
      <c r="H19" s="447"/>
      <c r="I19" s="447"/>
      <c r="J19" s="447"/>
      <c r="K19" s="447"/>
      <c r="L19" s="447"/>
    </row>
    <row r="20" spans="7:18" x14ac:dyDescent="0.2">
      <c r="G20" s="447"/>
      <c r="H20" s="447"/>
      <c r="I20" s="447"/>
      <c r="J20" s="447"/>
      <c r="K20" s="447"/>
      <c r="L20" s="447"/>
    </row>
    <row r="21" spans="7:18" x14ac:dyDescent="0.2">
      <c r="G21" s="447"/>
      <c r="H21" s="447"/>
      <c r="I21" s="447"/>
      <c r="J21" s="447"/>
      <c r="K21" s="447"/>
      <c r="L21" s="447"/>
    </row>
    <row r="22" spans="7:18" x14ac:dyDescent="0.2">
      <c r="G22" s="447"/>
      <c r="H22" s="447"/>
      <c r="I22" s="447"/>
      <c r="J22" s="447"/>
      <c r="K22" s="447"/>
      <c r="L22" s="447"/>
    </row>
    <row r="23" spans="7:18" x14ac:dyDescent="0.2">
      <c r="G23" s="447"/>
      <c r="H23" s="447"/>
      <c r="I23" s="447"/>
      <c r="J23" s="447"/>
      <c r="K23" s="447"/>
      <c r="L23" s="447"/>
    </row>
    <row r="24" spans="7:18" x14ac:dyDescent="0.2">
      <c r="G24" s="448"/>
      <c r="H24" s="448"/>
      <c r="I24" s="448"/>
      <c r="J24" s="448"/>
      <c r="K24" s="448"/>
      <c r="L24" s="448"/>
      <c r="M24" s="448"/>
      <c r="N24" s="448"/>
      <c r="O24" s="448"/>
    </row>
    <row r="25" spans="7:18" x14ac:dyDescent="0.2">
      <c r="G25" s="449"/>
      <c r="H25" s="449"/>
      <c r="I25" s="449"/>
      <c r="J25" s="448"/>
      <c r="K25" s="448"/>
      <c r="L25" s="448"/>
      <c r="M25" s="448"/>
      <c r="N25" s="448"/>
      <c r="O25" s="448"/>
      <c r="R25" s="450"/>
    </row>
    <row r="26" spans="7:18" x14ac:dyDescent="0.2">
      <c r="G26" s="449"/>
      <c r="H26" s="449"/>
      <c r="I26" s="449"/>
      <c r="J26" s="448"/>
      <c r="K26" s="448"/>
      <c r="L26" s="448"/>
      <c r="M26" s="448"/>
      <c r="N26" s="448"/>
      <c r="O26" s="448"/>
    </row>
    <row r="27" spans="7:18" x14ac:dyDescent="0.2">
      <c r="G27" s="451"/>
      <c r="H27" s="451"/>
      <c r="I27" s="451"/>
      <c r="J27" s="451"/>
      <c r="K27" s="451"/>
      <c r="L27" s="451"/>
      <c r="M27" s="451"/>
      <c r="N27" s="451"/>
    </row>
    <row r="28" spans="7:18" x14ac:dyDescent="0.2">
      <c r="G28" s="451"/>
      <c r="H28" s="451"/>
      <c r="I28" s="451"/>
      <c r="J28" s="451"/>
      <c r="K28" s="451"/>
      <c r="L28" s="451"/>
      <c r="M28" s="451"/>
      <c r="N28" s="451"/>
    </row>
    <row r="29" spans="7:18" x14ac:dyDescent="0.2">
      <c r="J29" s="449"/>
      <c r="K29" s="449"/>
      <c r="L29" s="449"/>
      <c r="M29" s="449"/>
    </row>
    <row r="45" spans="4:4" ht="14.4" x14ac:dyDescent="0.3">
      <c r="D45" s="452"/>
    </row>
  </sheetData>
  <hyperlinks>
    <hyperlink ref="F1" location="Перелік_Index!A1" display="Повернутися до переліку / Return to the Index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120" zoomScaleNormal="120" workbookViewId="0"/>
  </sheetViews>
  <sheetFormatPr defaultColWidth="8.6640625" defaultRowHeight="14.4" x14ac:dyDescent="0.3"/>
  <cols>
    <col min="1" max="1" width="8.6640625" style="340"/>
    <col min="2" max="3" width="11.109375" style="340" bestFit="1" customWidth="1"/>
    <col min="4" max="6" width="9.6640625" style="340" bestFit="1" customWidth="1"/>
    <col min="7" max="7" width="7.44140625" style="340" bestFit="1" customWidth="1"/>
    <col min="8" max="9" width="4.6640625" style="340" bestFit="1" customWidth="1"/>
    <col min="10" max="10" width="5.6640625" style="340" customWidth="1"/>
    <col min="11" max="20" width="4.6640625" style="340" bestFit="1" customWidth="1"/>
    <col min="21" max="16384" width="8.6640625" style="340"/>
  </cols>
  <sheetData>
    <row r="1" spans="1:20" x14ac:dyDescent="0.3">
      <c r="A1" s="28" t="s">
        <v>72</v>
      </c>
      <c r="B1" s="355" t="s">
        <v>601</v>
      </c>
      <c r="C1" s="507"/>
      <c r="N1" s="535" t="s">
        <v>74</v>
      </c>
      <c r="O1" s="536"/>
      <c r="P1" s="536"/>
      <c r="Q1" s="536"/>
    </row>
    <row r="2" spans="1:20" x14ac:dyDescent="0.3">
      <c r="A2" s="28" t="s">
        <v>75</v>
      </c>
      <c r="B2" s="355" t="s">
        <v>603</v>
      </c>
      <c r="C2" s="507"/>
    </row>
    <row r="3" spans="1:20" x14ac:dyDescent="0.3">
      <c r="A3" s="18" t="s">
        <v>76</v>
      </c>
      <c r="B3" s="3" t="s">
        <v>77</v>
      </c>
      <c r="C3" s="507"/>
    </row>
    <row r="4" spans="1:20" x14ac:dyDescent="0.3">
      <c r="A4" s="18" t="s">
        <v>78</v>
      </c>
      <c r="B4" s="3" t="s">
        <v>79</v>
      </c>
      <c r="C4" s="507"/>
    </row>
    <row r="5" spans="1:20" x14ac:dyDescent="0.3">
      <c r="A5" s="18" t="s">
        <v>80</v>
      </c>
      <c r="B5" s="417" t="s">
        <v>546</v>
      </c>
      <c r="C5" s="508"/>
    </row>
    <row r="6" spans="1:20" x14ac:dyDescent="0.3">
      <c r="A6" s="18" t="s">
        <v>81</v>
      </c>
      <c r="B6" s="417" t="s">
        <v>547</v>
      </c>
      <c r="C6" s="508"/>
    </row>
    <row r="7" spans="1:20" x14ac:dyDescent="0.3">
      <c r="B7" s="509"/>
      <c r="C7" s="509"/>
      <c r="D7" s="509"/>
      <c r="E7" s="509"/>
      <c r="F7" s="509"/>
      <c r="G7" s="509"/>
      <c r="H7" s="509"/>
      <c r="I7" s="509"/>
      <c r="J7" s="509"/>
      <c r="K7" s="509"/>
      <c r="L7" s="509"/>
      <c r="M7" s="509"/>
    </row>
    <row r="8" spans="1:20" x14ac:dyDescent="0.3">
      <c r="B8" s="509"/>
      <c r="C8" s="509"/>
      <c r="D8" s="509"/>
      <c r="E8" s="509"/>
      <c r="F8" s="509"/>
      <c r="G8" s="509"/>
      <c r="H8" s="509"/>
      <c r="I8" s="509"/>
      <c r="J8" s="509"/>
      <c r="K8" s="509"/>
      <c r="L8" s="509"/>
    </row>
    <row r="10" spans="1:20" x14ac:dyDescent="0.3">
      <c r="I10" s="18" t="s">
        <v>539</v>
      </c>
      <c r="J10" s="18" t="s">
        <v>540</v>
      </c>
    </row>
    <row r="11" spans="1:20" x14ac:dyDescent="0.3">
      <c r="I11" s="18" t="s">
        <v>355</v>
      </c>
      <c r="J11" s="18" t="s">
        <v>541</v>
      </c>
    </row>
    <row r="12" spans="1:20" x14ac:dyDescent="0.3">
      <c r="G12" s="417" t="s">
        <v>542</v>
      </c>
      <c r="H12" s="18"/>
      <c r="I12" s="523">
        <v>3</v>
      </c>
      <c r="J12" s="524">
        <v>0.308675058</v>
      </c>
      <c r="K12" s="18"/>
      <c r="L12" s="18"/>
      <c r="M12" s="34">
        <f>J12/SUM($J$12:$J$15)</f>
        <v>4.2068326680625486E-3</v>
      </c>
      <c r="N12" s="18"/>
      <c r="O12" s="18"/>
      <c r="P12" s="18"/>
      <c r="Q12" s="18"/>
      <c r="R12" s="18"/>
      <c r="S12" s="18"/>
      <c r="T12" s="18"/>
    </row>
    <row r="13" spans="1:20" x14ac:dyDescent="0.3">
      <c r="G13" s="417" t="s">
        <v>543</v>
      </c>
      <c r="H13" s="367"/>
      <c r="I13" s="523">
        <v>7</v>
      </c>
      <c r="J13" s="525">
        <v>4.2710293114800004</v>
      </c>
      <c r="K13" s="367"/>
      <c r="L13" s="367"/>
      <c r="M13" s="34">
        <f t="shared" ref="M13:M15" si="0">J13/SUM($J$12:$J$15)</f>
        <v>5.8208479007677907E-2</v>
      </c>
      <c r="N13" s="134"/>
      <c r="O13" s="367"/>
      <c r="P13" s="367"/>
      <c r="Q13" s="367"/>
      <c r="R13" s="367"/>
      <c r="S13" s="367"/>
      <c r="T13" s="367"/>
    </row>
    <row r="14" spans="1:20" x14ac:dyDescent="0.3">
      <c r="G14" s="417" t="s">
        <v>544</v>
      </c>
      <c r="H14" s="460"/>
      <c r="I14" s="526">
        <v>88</v>
      </c>
      <c r="J14" s="527">
        <v>65.689670846669998</v>
      </c>
      <c r="K14" s="460"/>
      <c r="L14" s="460"/>
      <c r="M14" s="34">
        <f t="shared" si="0"/>
        <v>0.8952633071896835</v>
      </c>
      <c r="N14" s="460"/>
      <c r="O14" s="460"/>
      <c r="P14" s="460"/>
      <c r="Q14" s="460"/>
      <c r="R14" s="460"/>
      <c r="S14" s="460"/>
      <c r="T14" s="460"/>
    </row>
    <row r="15" spans="1:20" x14ac:dyDescent="0.3">
      <c r="A15" s="510"/>
      <c r="G15" s="417" t="s">
        <v>545</v>
      </c>
      <c r="H15" s="460"/>
      <c r="I15" s="526">
        <v>10</v>
      </c>
      <c r="J15" s="527">
        <v>3.1053183730199998</v>
      </c>
      <c r="K15" s="460"/>
      <c r="L15" s="460"/>
      <c r="M15" s="34">
        <f t="shared" si="0"/>
        <v>4.2321381134576085E-2</v>
      </c>
      <c r="N15" s="460"/>
      <c r="O15" s="460"/>
      <c r="P15" s="460"/>
      <c r="Q15" s="460"/>
      <c r="R15" s="460"/>
      <c r="S15" s="460"/>
      <c r="T15" s="460"/>
    </row>
    <row r="16" spans="1:20" x14ac:dyDescent="0.3">
      <c r="A16" s="511"/>
      <c r="B16" s="512"/>
      <c r="G16" s="513"/>
      <c r="H16" s="460"/>
      <c r="I16" s="460"/>
      <c r="J16" s="460"/>
      <c r="K16" s="460"/>
      <c r="L16" s="460"/>
      <c r="M16" s="460"/>
      <c r="N16" s="460"/>
      <c r="O16" s="460"/>
      <c r="P16" s="460"/>
      <c r="Q16" s="460"/>
      <c r="R16" s="460"/>
      <c r="S16" s="460"/>
      <c r="T16" s="460"/>
    </row>
    <row r="17" spans="1:20" x14ac:dyDescent="0.3">
      <c r="A17" s="511"/>
      <c r="B17" s="512"/>
      <c r="G17" s="513"/>
      <c r="H17" s="460"/>
      <c r="I17" s="460"/>
      <c r="J17" s="460"/>
      <c r="K17" s="460"/>
      <c r="L17" s="460"/>
      <c r="M17" s="460"/>
      <c r="N17" s="460"/>
      <c r="O17" s="460"/>
      <c r="P17" s="460"/>
      <c r="Q17" s="460"/>
      <c r="R17" s="460"/>
      <c r="S17" s="460"/>
      <c r="T17" s="460"/>
    </row>
    <row r="18" spans="1:20" x14ac:dyDescent="0.3">
      <c r="A18" s="511"/>
      <c r="B18" s="512"/>
    </row>
    <row r="19" spans="1:20" x14ac:dyDescent="0.3">
      <c r="A19" s="511"/>
      <c r="B19" s="512"/>
    </row>
    <row r="22" spans="1:20" x14ac:dyDescent="0.3">
      <c r="E22" s="514"/>
      <c r="F22" s="515"/>
      <c r="G22" s="516"/>
      <c r="H22" s="517"/>
      <c r="I22" s="518"/>
    </row>
    <row r="23" spans="1:20" x14ac:dyDescent="0.3">
      <c r="E23" s="514"/>
      <c r="F23" s="515"/>
      <c r="G23" s="516"/>
      <c r="H23" s="517"/>
      <c r="I23" s="518"/>
    </row>
    <row r="24" spans="1:20" x14ac:dyDescent="0.3">
      <c r="E24" s="514"/>
      <c r="F24" s="515"/>
      <c r="G24" s="516"/>
      <c r="H24" s="517"/>
      <c r="I24" s="518"/>
    </row>
    <row r="25" spans="1:20" x14ac:dyDescent="0.3">
      <c r="E25" s="514"/>
      <c r="F25" s="515"/>
      <c r="G25" s="516"/>
      <c r="H25" s="517"/>
      <c r="I25" s="518"/>
    </row>
  </sheetData>
  <mergeCells count="1">
    <mergeCell ref="N1:Q1"/>
  </mergeCells>
  <hyperlinks>
    <hyperlink ref="N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120" zoomScaleNormal="120" workbookViewId="0"/>
  </sheetViews>
  <sheetFormatPr defaultColWidth="8.88671875" defaultRowHeight="14.4" x14ac:dyDescent="0.3"/>
  <cols>
    <col min="1" max="1" width="8.88671875" style="340"/>
    <col min="2" max="3" width="11.109375" style="340" bestFit="1" customWidth="1"/>
    <col min="4" max="6" width="9.88671875" style="340" bestFit="1" customWidth="1"/>
    <col min="7" max="7" width="7.5546875" style="340" bestFit="1" customWidth="1"/>
    <col min="8" max="20" width="4.88671875" style="340" bestFit="1" customWidth="1"/>
    <col min="21" max="21" width="6.88671875" style="340" customWidth="1"/>
    <col min="22" max="16384" width="8.88671875" style="340"/>
  </cols>
  <sheetData>
    <row r="1" spans="1:22" x14ac:dyDescent="0.3">
      <c r="A1" s="28" t="s">
        <v>72</v>
      </c>
      <c r="B1" s="355" t="s">
        <v>602</v>
      </c>
      <c r="C1" s="507"/>
      <c r="N1" s="535" t="s">
        <v>74</v>
      </c>
      <c r="O1" s="536"/>
      <c r="P1" s="536"/>
      <c r="Q1" s="536"/>
    </row>
    <row r="2" spans="1:22" x14ac:dyDescent="0.3">
      <c r="A2" s="28" t="s">
        <v>75</v>
      </c>
      <c r="B2" s="355" t="s">
        <v>606</v>
      </c>
      <c r="C2" s="507"/>
    </row>
    <row r="3" spans="1:22" x14ac:dyDescent="0.3">
      <c r="A3" s="18" t="s">
        <v>76</v>
      </c>
      <c r="B3" s="3" t="s">
        <v>77</v>
      </c>
      <c r="C3" s="507"/>
    </row>
    <row r="4" spans="1:22" x14ac:dyDescent="0.3">
      <c r="A4" s="18" t="s">
        <v>78</v>
      </c>
      <c r="B4" s="3" t="s">
        <v>79</v>
      </c>
      <c r="C4" s="507"/>
    </row>
    <row r="5" spans="1:22" x14ac:dyDescent="0.3">
      <c r="A5" s="18" t="s">
        <v>80</v>
      </c>
      <c r="B5" s="417" t="s">
        <v>546</v>
      </c>
      <c r="C5" s="508"/>
    </row>
    <row r="6" spans="1:22" x14ac:dyDescent="0.3">
      <c r="A6" s="18" t="s">
        <v>81</v>
      </c>
      <c r="B6" s="417" t="s">
        <v>547</v>
      </c>
      <c r="C6" s="508"/>
    </row>
    <row r="7" spans="1:22" x14ac:dyDescent="0.3">
      <c r="B7" s="509"/>
      <c r="C7" s="509"/>
      <c r="D7" s="509"/>
      <c r="E7" s="509"/>
      <c r="F7" s="509"/>
      <c r="G7" s="509"/>
      <c r="H7" s="509"/>
      <c r="I7" s="509"/>
      <c r="J7" s="509"/>
      <c r="K7" s="509"/>
      <c r="L7" s="509"/>
      <c r="M7" s="509"/>
    </row>
    <row r="8" spans="1:22" x14ac:dyDescent="0.3">
      <c r="B8" s="509"/>
      <c r="C8" s="509"/>
      <c r="D8" s="509"/>
      <c r="E8" s="509"/>
      <c r="F8" s="509"/>
      <c r="G8" s="509"/>
      <c r="H8" s="509"/>
      <c r="I8" s="509"/>
      <c r="J8" s="509"/>
      <c r="K8" s="509"/>
      <c r="L8" s="509"/>
    </row>
    <row r="12" spans="1:22" x14ac:dyDescent="0.3">
      <c r="H12" s="18" t="s">
        <v>62</v>
      </c>
      <c r="I12" s="18"/>
      <c r="J12" s="18"/>
      <c r="K12" s="18" t="s">
        <v>103</v>
      </c>
      <c r="L12" s="18"/>
      <c r="M12" s="18" t="s">
        <v>107</v>
      </c>
      <c r="N12" s="18"/>
      <c r="O12" s="18" t="s">
        <v>116</v>
      </c>
      <c r="P12" s="18"/>
      <c r="Q12" s="18" t="s">
        <v>222</v>
      </c>
      <c r="R12" s="18"/>
      <c r="S12" s="18" t="s">
        <v>228</v>
      </c>
      <c r="T12" s="18"/>
      <c r="U12" s="18" t="s">
        <v>256</v>
      </c>
    </row>
    <row r="13" spans="1:22" x14ac:dyDescent="0.3">
      <c r="G13" s="18"/>
      <c r="H13" s="528" t="s">
        <v>27</v>
      </c>
      <c r="I13" s="528"/>
      <c r="J13" s="12"/>
      <c r="K13" s="528" t="s">
        <v>104</v>
      </c>
      <c r="L13" s="528"/>
      <c r="M13" s="528" t="s">
        <v>109</v>
      </c>
      <c r="N13" s="12"/>
      <c r="O13" s="528" t="s">
        <v>117</v>
      </c>
      <c r="P13" s="528"/>
      <c r="Q13" s="528" t="s">
        <v>223</v>
      </c>
      <c r="R13" s="528"/>
      <c r="S13" s="528" t="s">
        <v>227</v>
      </c>
      <c r="T13" s="528"/>
      <c r="U13" s="528" t="s">
        <v>392</v>
      </c>
    </row>
    <row r="14" spans="1:22" x14ac:dyDescent="0.3">
      <c r="G14" s="513" t="s">
        <v>542</v>
      </c>
      <c r="H14" s="460">
        <v>5.9400000000000001E-2</v>
      </c>
      <c r="I14" s="460">
        <v>5.1700000000000003E-2</v>
      </c>
      <c r="J14" s="460">
        <v>4.5199999999999997E-2</v>
      </c>
      <c r="K14" s="460">
        <v>3.32E-2</v>
      </c>
      <c r="L14" s="460">
        <v>1.41E-2</v>
      </c>
      <c r="M14" s="460">
        <v>6.6E-3</v>
      </c>
      <c r="N14" s="460">
        <v>0</v>
      </c>
      <c r="O14" s="460">
        <v>9.4999999999999998E-3</v>
      </c>
      <c r="P14" s="460">
        <v>1.3599999999999999E-2</v>
      </c>
      <c r="Q14" s="460">
        <v>2.0999999999999999E-3</v>
      </c>
      <c r="R14" s="460">
        <v>1.8E-3</v>
      </c>
      <c r="S14" s="460">
        <v>7.1000000000000004E-3</v>
      </c>
      <c r="T14" s="460">
        <v>4.8999999999999998E-3</v>
      </c>
      <c r="U14" s="460">
        <v>4.1999999999999997E-3</v>
      </c>
      <c r="V14" s="360"/>
    </row>
    <row r="15" spans="1:22" x14ac:dyDescent="0.3">
      <c r="A15" s="510"/>
      <c r="G15" s="513" t="s">
        <v>543</v>
      </c>
      <c r="H15" s="460">
        <v>5.7500000000000002E-2</v>
      </c>
      <c r="I15" s="460">
        <v>0.05</v>
      </c>
      <c r="J15" s="460">
        <v>3.1699999999999999E-2</v>
      </c>
      <c r="K15" s="460">
        <v>3.8300000000000001E-2</v>
      </c>
      <c r="L15" s="460">
        <v>2.4799999999999999E-2</v>
      </c>
      <c r="M15" s="460">
        <v>3.9199999999999999E-2</v>
      </c>
      <c r="N15" s="460">
        <v>2.7199999999999998E-2</v>
      </c>
      <c r="O15" s="460">
        <v>1.61E-2</v>
      </c>
      <c r="P15" s="460">
        <v>1.5699999999999999E-2</v>
      </c>
      <c r="Q15" s="460">
        <v>3.3E-3</v>
      </c>
      <c r="R15" s="460">
        <v>4.4000000000000003E-3</v>
      </c>
      <c r="S15" s="460">
        <v>8.0000000000000002E-3</v>
      </c>
      <c r="T15" s="460">
        <v>1.29E-2</v>
      </c>
      <c r="U15" s="460">
        <v>5.8200000000000002E-2</v>
      </c>
      <c r="V15" s="360"/>
    </row>
    <row r="16" spans="1:22" x14ac:dyDescent="0.3">
      <c r="A16" s="511"/>
      <c r="B16" s="512"/>
      <c r="G16" s="513" t="s">
        <v>544</v>
      </c>
      <c r="H16" s="460">
        <v>0.8286</v>
      </c>
      <c r="I16" s="460">
        <v>0.84519999999999995</v>
      </c>
      <c r="J16" s="460">
        <v>0.88500000000000001</v>
      </c>
      <c r="K16" s="460">
        <v>0.88200000000000001</v>
      </c>
      <c r="L16" s="460">
        <v>0.92879999999999996</v>
      </c>
      <c r="M16" s="460">
        <v>0.91110000000000002</v>
      </c>
      <c r="N16" s="460">
        <v>0.92200000000000004</v>
      </c>
      <c r="O16" s="460">
        <v>0.93410000000000004</v>
      </c>
      <c r="P16" s="460">
        <v>0.89480000000000004</v>
      </c>
      <c r="Q16" s="460">
        <v>0.90749999999999997</v>
      </c>
      <c r="R16" s="460">
        <v>0.91059999999999997</v>
      </c>
      <c r="S16" s="460">
        <v>0.90780000000000005</v>
      </c>
      <c r="T16" s="460">
        <v>0.95809999999999995</v>
      </c>
      <c r="U16" s="460">
        <v>0.8952</v>
      </c>
      <c r="V16" s="360"/>
    </row>
    <row r="17" spans="1:22" x14ac:dyDescent="0.3">
      <c r="A17" s="511"/>
      <c r="B17" s="512"/>
      <c r="G17" s="513" t="s">
        <v>545</v>
      </c>
      <c r="H17" s="460">
        <v>5.45E-2</v>
      </c>
      <c r="I17" s="460">
        <v>5.3100000000000001E-2</v>
      </c>
      <c r="J17" s="460">
        <v>3.8100000000000002E-2</v>
      </c>
      <c r="K17" s="460">
        <v>4.6399999999999997E-2</v>
      </c>
      <c r="L17" s="460">
        <v>3.2300000000000002E-2</v>
      </c>
      <c r="M17" s="460">
        <v>4.2999999999999997E-2</v>
      </c>
      <c r="N17" s="460">
        <v>5.0700000000000002E-2</v>
      </c>
      <c r="O17" s="460">
        <v>4.0300000000000002E-2</v>
      </c>
      <c r="P17" s="460">
        <v>7.5999999999999998E-2</v>
      </c>
      <c r="Q17" s="460">
        <v>8.7099999999999997E-2</v>
      </c>
      <c r="R17" s="460">
        <v>8.3199999999999996E-2</v>
      </c>
      <c r="S17" s="460">
        <v>7.7100000000000002E-2</v>
      </c>
      <c r="T17" s="460">
        <v>2.41E-2</v>
      </c>
      <c r="U17" s="460">
        <v>4.24E-2</v>
      </c>
      <c r="V17" s="360"/>
    </row>
    <row r="18" spans="1:22" x14ac:dyDescent="0.3">
      <c r="A18" s="511"/>
      <c r="B18" s="512"/>
    </row>
    <row r="19" spans="1:22" x14ac:dyDescent="0.3">
      <c r="A19" s="511"/>
      <c r="B19" s="512"/>
    </row>
    <row r="22" spans="1:22" x14ac:dyDescent="0.3">
      <c r="D22" s="530"/>
      <c r="E22" s="514"/>
      <c r="F22" s="515"/>
      <c r="G22" s="516"/>
      <c r="H22" s="517"/>
      <c r="I22" s="518"/>
    </row>
    <row r="23" spans="1:22" x14ac:dyDescent="0.3">
      <c r="D23" s="530"/>
      <c r="E23" s="514"/>
      <c r="F23" s="515"/>
      <c r="G23" s="516"/>
      <c r="H23" s="517"/>
      <c r="I23" s="518"/>
    </row>
    <row r="24" spans="1:22" x14ac:dyDescent="0.3">
      <c r="D24" s="530"/>
      <c r="E24" s="514"/>
      <c r="F24" s="515"/>
      <c r="G24" s="516"/>
      <c r="H24" s="517"/>
      <c r="I24" s="518"/>
    </row>
    <row r="25" spans="1:22" x14ac:dyDescent="0.3">
      <c r="D25" s="530"/>
      <c r="E25" s="514"/>
      <c r="F25" s="515"/>
      <c r="G25" s="516"/>
      <c r="H25" s="517"/>
      <c r="I25" s="518"/>
    </row>
  </sheetData>
  <mergeCells count="1">
    <mergeCell ref="N1:Q1"/>
  </mergeCells>
  <hyperlinks>
    <hyperlink ref="N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3"/>
  <dimension ref="A1:U29"/>
  <sheetViews>
    <sheetView showGridLines="0" zoomScale="120" zoomScaleNormal="120" workbookViewId="0"/>
  </sheetViews>
  <sheetFormatPr defaultColWidth="9.33203125" defaultRowHeight="15.6" x14ac:dyDescent="0.3"/>
  <cols>
    <col min="1" max="1" width="10.6640625" style="144" customWidth="1"/>
    <col min="2" max="4" width="9.33203125" style="144"/>
    <col min="5" max="5" width="10.6640625" style="144" customWidth="1"/>
    <col min="6" max="6" width="14.33203125" style="149" customWidth="1"/>
    <col min="7" max="7" width="22.33203125" style="159" customWidth="1"/>
    <col min="8" max="8" width="15.44140625" style="159" customWidth="1"/>
    <col min="9" max="9" width="9.5546875" style="159" customWidth="1"/>
    <col min="10" max="10" width="9.6640625" style="165" customWidth="1"/>
    <col min="11" max="11" width="10.33203125" style="165" customWidth="1"/>
    <col min="12" max="12" width="13.44140625" style="149" customWidth="1"/>
    <col min="13" max="13" width="10.6640625" style="149" customWidth="1"/>
    <col min="14" max="15" width="11.88671875" style="149" customWidth="1"/>
    <col min="16" max="18" width="13.6640625" style="144" customWidth="1"/>
    <col min="19" max="19" width="11.44140625" style="144" customWidth="1"/>
    <col min="20" max="20" width="42.33203125" style="144" customWidth="1"/>
    <col min="21" max="21" width="15.6640625" style="144" customWidth="1"/>
    <col min="22" max="16384" width="9.33203125" style="144"/>
  </cols>
  <sheetData>
    <row r="1" spans="1:21" s="136" customFormat="1" ht="10.5" customHeight="1" x14ac:dyDescent="0.2">
      <c r="A1" s="2" t="s">
        <v>72</v>
      </c>
      <c r="B1" s="135" t="s">
        <v>263</v>
      </c>
      <c r="F1" s="137"/>
      <c r="G1" s="137"/>
      <c r="I1" s="540" t="s">
        <v>74</v>
      </c>
      <c r="J1" s="541"/>
    </row>
    <row r="2" spans="1:21" s="139" customFormat="1" ht="10.5" customHeight="1" x14ac:dyDescent="0.2">
      <c r="A2" s="2" t="s">
        <v>75</v>
      </c>
      <c r="B2" s="138" t="s">
        <v>264</v>
      </c>
      <c r="F2" s="140"/>
      <c r="G2" s="140"/>
      <c r="H2" s="140"/>
    </row>
    <row r="3" spans="1:21" s="139" customFormat="1" ht="10.5" customHeight="1" x14ac:dyDescent="0.2">
      <c r="A3" s="3" t="s">
        <v>76</v>
      </c>
      <c r="B3" s="139" t="s">
        <v>77</v>
      </c>
      <c r="F3" s="140"/>
      <c r="G3" s="140"/>
      <c r="H3" s="140"/>
    </row>
    <row r="4" spans="1:21" s="139" customFormat="1" ht="10.5" customHeight="1" x14ac:dyDescent="0.2">
      <c r="A4" s="3" t="s">
        <v>78</v>
      </c>
      <c r="B4" s="139" t="s">
        <v>79</v>
      </c>
      <c r="F4" s="140"/>
      <c r="G4" s="140"/>
      <c r="H4" s="140"/>
    </row>
    <row r="5" spans="1:21" s="139" customFormat="1" ht="10.5" customHeight="1" x14ac:dyDescent="0.2">
      <c r="A5" s="4" t="s">
        <v>80</v>
      </c>
      <c r="B5" s="141"/>
      <c r="F5" s="140"/>
      <c r="G5" s="140"/>
      <c r="H5" s="140"/>
    </row>
    <row r="6" spans="1:21" s="139" customFormat="1" ht="10.5" customHeight="1" x14ac:dyDescent="0.2">
      <c r="A6" s="4" t="s">
        <v>81</v>
      </c>
      <c r="B6" s="142"/>
      <c r="F6" s="140"/>
      <c r="H6" s="140"/>
      <c r="I6" s="143"/>
      <c r="J6" s="143"/>
      <c r="K6" s="143"/>
    </row>
    <row r="7" spans="1:21" ht="15" customHeight="1" x14ac:dyDescent="0.3">
      <c r="F7" s="145"/>
      <c r="G7" s="146"/>
      <c r="H7" s="147"/>
      <c r="I7" s="148"/>
      <c r="J7" s="148"/>
      <c r="K7" s="148"/>
      <c r="L7" s="148"/>
      <c r="M7" s="148"/>
      <c r="N7" s="148"/>
      <c r="O7" s="148"/>
    </row>
    <row r="8" spans="1:21" s="149" customFormat="1" x14ac:dyDescent="0.3">
      <c r="E8" s="144"/>
      <c r="G8" s="150"/>
      <c r="H8" s="151"/>
      <c r="I8" s="152" t="s">
        <v>265</v>
      </c>
      <c r="J8" s="152" t="s">
        <v>266</v>
      </c>
      <c r="K8" s="152" t="s">
        <v>267</v>
      </c>
      <c r="L8" s="152" t="s">
        <v>268</v>
      </c>
      <c r="M8" s="152" t="s">
        <v>269</v>
      </c>
      <c r="N8" s="152" t="s">
        <v>270</v>
      </c>
      <c r="O8" s="152" t="s">
        <v>271</v>
      </c>
      <c r="P8" s="153"/>
      <c r="Q8" s="153"/>
      <c r="R8" s="144"/>
      <c r="S8" s="144"/>
      <c r="T8" s="144"/>
      <c r="U8" s="144"/>
    </row>
    <row r="9" spans="1:21" s="149" customFormat="1" x14ac:dyDescent="0.3">
      <c r="E9" s="144"/>
      <c r="G9" s="154" t="s">
        <v>272</v>
      </c>
      <c r="H9" s="155" t="s">
        <v>273</v>
      </c>
      <c r="I9" s="156">
        <v>1.9</v>
      </c>
      <c r="J9" s="156">
        <v>2</v>
      </c>
      <c r="K9" s="156">
        <v>1.9081991332399997</v>
      </c>
      <c r="L9" s="156">
        <v>1.1538476551400003</v>
      </c>
      <c r="M9" s="156">
        <v>1.1052476762000001</v>
      </c>
      <c r="N9" s="156">
        <v>1.11651175053</v>
      </c>
      <c r="O9" s="156">
        <v>1.1502687940699996</v>
      </c>
      <c r="P9" s="153"/>
      <c r="Q9" s="153"/>
      <c r="R9" s="144"/>
      <c r="S9" s="144"/>
      <c r="T9" s="144"/>
      <c r="U9" s="144"/>
    </row>
    <row r="10" spans="1:21" s="149" customFormat="1" x14ac:dyDescent="0.3">
      <c r="E10" s="144"/>
      <c r="G10" s="154" t="s">
        <v>274</v>
      </c>
      <c r="H10" s="155" t="s">
        <v>275</v>
      </c>
      <c r="I10" s="156">
        <v>0.6</v>
      </c>
      <c r="J10" s="156">
        <v>0.3</v>
      </c>
      <c r="K10" s="156">
        <v>0.42154142524000093</v>
      </c>
      <c r="L10" s="156">
        <v>0.29527807763000063</v>
      </c>
      <c r="M10" s="156">
        <v>0.27521686803000023</v>
      </c>
      <c r="N10" s="156">
        <v>0.3</v>
      </c>
      <c r="O10" s="156">
        <v>0.26783165203999992</v>
      </c>
      <c r="P10" s="153"/>
      <c r="Q10" s="153"/>
      <c r="R10" s="144"/>
      <c r="S10" s="144"/>
      <c r="T10" s="144"/>
      <c r="U10" s="144"/>
    </row>
    <row r="11" spans="1:21" s="149" customFormat="1" x14ac:dyDescent="0.3">
      <c r="E11" s="144"/>
      <c r="G11" s="155" t="s">
        <v>276</v>
      </c>
      <c r="H11" s="155" t="s">
        <v>277</v>
      </c>
      <c r="I11" s="157">
        <v>0.25164299110826127</v>
      </c>
      <c r="J11" s="157">
        <v>0.22701231337180777</v>
      </c>
      <c r="K11" s="157">
        <v>0.22073167638496291</v>
      </c>
      <c r="L11" s="157">
        <v>0.15755434360183435</v>
      </c>
      <c r="M11" s="157">
        <v>0.15318944367084411</v>
      </c>
      <c r="N11" s="157">
        <v>0.15703651187522152</v>
      </c>
      <c r="O11" s="157">
        <v>0.1529295828343098</v>
      </c>
      <c r="P11" s="153"/>
      <c r="Q11" s="153"/>
      <c r="R11" s="144"/>
      <c r="S11" s="144"/>
      <c r="T11" s="144"/>
      <c r="U11" s="144"/>
    </row>
    <row r="12" spans="1:21" s="149" customFormat="1" x14ac:dyDescent="0.3">
      <c r="A12" s="158"/>
      <c r="E12" s="144"/>
      <c r="G12" s="159"/>
      <c r="H12" s="159"/>
      <c r="I12" s="160"/>
      <c r="J12" s="160"/>
      <c r="K12" s="160"/>
      <c r="L12" s="160"/>
      <c r="M12" s="160"/>
      <c r="N12" s="160"/>
      <c r="O12" s="160"/>
      <c r="P12" s="153"/>
      <c r="Q12" s="153"/>
      <c r="R12" s="144"/>
      <c r="S12" s="144"/>
      <c r="T12" s="144"/>
      <c r="U12" s="144"/>
    </row>
    <row r="13" spans="1:21" s="149" customFormat="1" x14ac:dyDescent="0.3">
      <c r="E13" s="144"/>
      <c r="I13" s="161"/>
      <c r="J13" s="161"/>
      <c r="K13" s="162"/>
      <c r="L13" s="162"/>
      <c r="M13" s="162"/>
      <c r="N13" s="162"/>
      <c r="O13" s="162"/>
      <c r="P13" s="153"/>
      <c r="Q13" s="153"/>
      <c r="R13" s="144"/>
      <c r="S13" s="144"/>
      <c r="T13" s="144"/>
      <c r="U13" s="144"/>
    </row>
    <row r="14" spans="1:21" x14ac:dyDescent="0.3">
      <c r="J14" s="163"/>
      <c r="K14" s="163"/>
      <c r="L14" s="164"/>
      <c r="M14" s="164"/>
      <c r="N14" s="164"/>
      <c r="O14" s="164"/>
      <c r="P14" s="153"/>
      <c r="Q14" s="153"/>
    </row>
    <row r="15" spans="1:21" x14ac:dyDescent="0.3">
      <c r="I15" s="165"/>
    </row>
    <row r="24" spans="7:8" x14ac:dyDescent="0.3">
      <c r="G24" s="166"/>
      <c r="H24" s="166"/>
    </row>
    <row r="29" spans="7:8" x14ac:dyDescent="0.3">
      <c r="G29" s="158"/>
    </row>
  </sheetData>
  <mergeCells count="1">
    <mergeCell ref="I1:J1"/>
  </mergeCells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Q18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12" width="11.109375" customWidth="1"/>
  </cols>
  <sheetData>
    <row r="1" spans="1:17" x14ac:dyDescent="0.3">
      <c r="A1" s="2" t="s">
        <v>72</v>
      </c>
      <c r="B1" s="11" t="s">
        <v>82</v>
      </c>
      <c r="I1" s="85" t="s">
        <v>74</v>
      </c>
    </row>
    <row r="2" spans="1:17" x14ac:dyDescent="0.3">
      <c r="A2" s="2" t="s">
        <v>75</v>
      </c>
      <c r="B2" s="11" t="s">
        <v>83</v>
      </c>
    </row>
    <row r="3" spans="1:17" x14ac:dyDescent="0.3">
      <c r="A3" s="3" t="s">
        <v>76</v>
      </c>
      <c r="B3" s="3" t="s">
        <v>77</v>
      </c>
    </row>
    <row r="4" spans="1:17" x14ac:dyDescent="0.3">
      <c r="A4" s="3" t="s">
        <v>78</v>
      </c>
      <c r="B4" s="3" t="s">
        <v>79</v>
      </c>
    </row>
    <row r="5" spans="1:17" x14ac:dyDescent="0.3">
      <c r="A5" s="4" t="s">
        <v>80</v>
      </c>
      <c r="B5" s="3" t="s">
        <v>100</v>
      </c>
    </row>
    <row r="6" spans="1:17" x14ac:dyDescent="0.3">
      <c r="A6" s="4" t="s">
        <v>81</v>
      </c>
      <c r="B6" s="3" t="s">
        <v>101</v>
      </c>
    </row>
    <row r="10" spans="1:17" x14ac:dyDescent="0.3">
      <c r="H10" s="9"/>
      <c r="I10" s="9"/>
      <c r="J10" s="6">
        <v>43830</v>
      </c>
      <c r="K10" s="6">
        <v>44196</v>
      </c>
      <c r="L10" s="6">
        <v>44561</v>
      </c>
      <c r="M10" s="6">
        <v>44926</v>
      </c>
      <c r="N10" s="6">
        <v>45016</v>
      </c>
      <c r="O10" s="6">
        <v>45107</v>
      </c>
      <c r="P10" s="6">
        <v>45199</v>
      </c>
    </row>
    <row r="11" spans="1:17" x14ac:dyDescent="0.3">
      <c r="H11" s="5" t="s">
        <v>34</v>
      </c>
      <c r="I11" s="9" t="s">
        <v>0</v>
      </c>
      <c r="J11" s="13">
        <v>75</v>
      </c>
      <c r="K11" s="14">
        <v>73</v>
      </c>
      <c r="L11" s="14">
        <v>71</v>
      </c>
      <c r="M11" s="9">
        <v>67</v>
      </c>
      <c r="N11" s="9">
        <v>65</v>
      </c>
      <c r="O11" s="9">
        <v>65</v>
      </c>
      <c r="P11" s="9">
        <v>63</v>
      </c>
      <c r="Q11" s="9"/>
    </row>
    <row r="12" spans="1:17" x14ac:dyDescent="0.3">
      <c r="H12" s="5" t="s">
        <v>84</v>
      </c>
      <c r="I12" s="9" t="s">
        <v>85</v>
      </c>
      <c r="J12" s="15">
        <v>233</v>
      </c>
      <c r="K12" s="16">
        <v>210</v>
      </c>
      <c r="L12" s="14">
        <v>155</v>
      </c>
      <c r="M12" s="9">
        <v>128</v>
      </c>
      <c r="N12" s="9">
        <v>122</v>
      </c>
      <c r="O12" s="9">
        <v>115</v>
      </c>
      <c r="P12" s="9">
        <v>111</v>
      </c>
      <c r="Q12" s="9"/>
    </row>
    <row r="13" spans="1:17" x14ac:dyDescent="0.3">
      <c r="H13" s="5" t="s">
        <v>67</v>
      </c>
      <c r="I13" s="9" t="s">
        <v>1</v>
      </c>
      <c r="J13" s="15">
        <v>986</v>
      </c>
      <c r="K13" s="16">
        <v>960</v>
      </c>
      <c r="L13" s="16">
        <v>922</v>
      </c>
      <c r="M13" s="9">
        <v>760</v>
      </c>
      <c r="N13" s="9">
        <v>682</v>
      </c>
      <c r="O13" s="9">
        <v>629</v>
      </c>
      <c r="P13" s="9">
        <v>594</v>
      </c>
      <c r="Q13" s="9"/>
    </row>
    <row r="14" spans="1:17" x14ac:dyDescent="0.3">
      <c r="H14" s="17" t="s">
        <v>37</v>
      </c>
      <c r="I14" s="9" t="s">
        <v>2</v>
      </c>
      <c r="J14" s="15">
        <v>157</v>
      </c>
      <c r="K14" s="16">
        <v>146</v>
      </c>
      <c r="L14" s="14">
        <v>137</v>
      </c>
      <c r="M14" s="9">
        <v>98</v>
      </c>
      <c r="N14" s="9">
        <v>89</v>
      </c>
      <c r="O14" s="9">
        <v>82</v>
      </c>
      <c r="P14" s="9">
        <v>82</v>
      </c>
      <c r="Q14" s="9"/>
    </row>
    <row r="15" spans="1:17" x14ac:dyDescent="0.3">
      <c r="H15" s="5" t="s">
        <v>35</v>
      </c>
      <c r="I15" s="9" t="s">
        <v>3</v>
      </c>
      <c r="J15" s="15">
        <v>337</v>
      </c>
      <c r="K15" s="16">
        <v>322</v>
      </c>
      <c r="L15" s="14">
        <v>278</v>
      </c>
      <c r="M15" s="9">
        <v>162</v>
      </c>
      <c r="N15" s="9">
        <v>157</v>
      </c>
      <c r="O15" s="9">
        <v>151</v>
      </c>
      <c r="P15" s="9">
        <v>143</v>
      </c>
      <c r="Q15" s="9"/>
    </row>
    <row r="16" spans="1:17" x14ac:dyDescent="0.3">
      <c r="H16" s="5" t="s">
        <v>36</v>
      </c>
      <c r="I16" s="9" t="s">
        <v>4</v>
      </c>
      <c r="J16" s="15">
        <v>324</v>
      </c>
      <c r="K16" s="16">
        <v>302</v>
      </c>
      <c r="L16" s="14">
        <v>261</v>
      </c>
      <c r="M16" s="18">
        <v>183</v>
      </c>
      <c r="N16" s="9">
        <v>171</v>
      </c>
      <c r="O16" s="9">
        <v>164</v>
      </c>
      <c r="P16" s="9">
        <v>158</v>
      </c>
      <c r="Q16" s="9"/>
    </row>
    <row r="17" spans="9:16" x14ac:dyDescent="0.3">
      <c r="I17" s="9"/>
      <c r="J17" s="19"/>
      <c r="K17" s="19"/>
      <c r="L17" s="9"/>
      <c r="N17" s="9"/>
      <c r="O17" s="9"/>
      <c r="P17" s="9"/>
    </row>
    <row r="18" spans="9:16" x14ac:dyDescent="0.3">
      <c r="K18" s="1"/>
      <c r="L18" s="1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4"/>
  <dimension ref="A1:BU39"/>
  <sheetViews>
    <sheetView showGridLines="0" zoomScale="120" zoomScaleNormal="120" workbookViewId="0"/>
  </sheetViews>
  <sheetFormatPr defaultColWidth="8.5546875" defaultRowHeight="14.4" x14ac:dyDescent="0.3"/>
  <cols>
    <col min="1" max="7" width="8.5546875" style="197"/>
    <col min="8" max="8" width="13.6640625" style="197" customWidth="1"/>
    <col min="9" max="9" width="21.33203125" style="172" customWidth="1"/>
    <col min="10" max="10" width="8.5546875" style="172" customWidth="1"/>
    <col min="11" max="12" width="4.33203125" style="172" bestFit="1" customWidth="1"/>
    <col min="13" max="13" width="4.33203125" style="200" bestFit="1" customWidth="1"/>
    <col min="14" max="17" width="4.33203125" style="197" bestFit="1" customWidth="1"/>
    <col min="18" max="18" width="11" style="197" customWidth="1"/>
    <col min="19" max="19" width="10.5546875" style="197" bestFit="1" customWidth="1"/>
    <col min="20" max="20" width="11.6640625" style="197" customWidth="1"/>
    <col min="21" max="21" width="12.6640625" style="197" customWidth="1"/>
    <col min="22" max="22" width="8.5546875" style="200"/>
    <col min="23" max="23" width="23.44140625" style="200" customWidth="1"/>
    <col min="24" max="24" width="14.33203125" style="200" bestFit="1" customWidth="1"/>
    <col min="25" max="26" width="12.5546875" style="200" bestFit="1" customWidth="1"/>
    <col min="27" max="27" width="14.33203125" style="200" bestFit="1" customWidth="1"/>
    <col min="28" max="33" width="8.5546875" style="201"/>
    <col min="34" max="34" width="12.5546875" style="201" customWidth="1"/>
    <col min="35" max="37" width="8.5546875" style="201"/>
    <col min="38" max="38" width="13" style="201" customWidth="1"/>
    <col min="39" max="54" width="8.5546875" style="201"/>
    <col min="55" max="55" width="12.33203125" style="201" customWidth="1"/>
    <col min="56" max="73" width="8.5546875" style="201"/>
    <col min="74" max="16384" width="8.5546875" style="197"/>
  </cols>
  <sheetData>
    <row r="1" spans="1:73" s="139" customFormat="1" ht="10.5" customHeight="1" x14ac:dyDescent="0.2">
      <c r="A1" s="2" t="s">
        <v>72</v>
      </c>
      <c r="B1" s="138" t="s">
        <v>278</v>
      </c>
      <c r="F1" s="133"/>
      <c r="G1" s="133"/>
      <c r="H1" s="133"/>
      <c r="I1" s="167" t="s">
        <v>74</v>
      </c>
      <c r="J1" s="59"/>
      <c r="M1" s="136"/>
    </row>
    <row r="2" spans="1:73" s="139" customFormat="1" ht="10.5" customHeight="1" x14ac:dyDescent="0.2">
      <c r="A2" s="2" t="s">
        <v>75</v>
      </c>
      <c r="B2" s="138" t="s">
        <v>279</v>
      </c>
      <c r="F2" s="140"/>
      <c r="G2" s="140"/>
      <c r="H2" s="140"/>
      <c r="I2" s="168"/>
      <c r="J2" s="168"/>
      <c r="M2" s="136"/>
    </row>
    <row r="3" spans="1:73" s="139" customFormat="1" ht="10.5" customHeight="1" x14ac:dyDescent="0.2">
      <c r="A3" s="3" t="s">
        <v>76</v>
      </c>
      <c r="B3" s="139" t="s">
        <v>77</v>
      </c>
      <c r="F3" s="140"/>
      <c r="G3" s="140"/>
      <c r="H3" s="140"/>
      <c r="I3" s="169"/>
      <c r="J3" s="169"/>
      <c r="M3" s="136"/>
    </row>
    <row r="4" spans="1:73" s="139" customFormat="1" ht="10.5" customHeight="1" x14ac:dyDescent="0.2">
      <c r="A4" s="3" t="s">
        <v>78</v>
      </c>
      <c r="B4" s="139" t="s">
        <v>79</v>
      </c>
      <c r="F4" s="140"/>
      <c r="G4" s="140"/>
      <c r="H4" s="140"/>
      <c r="I4" s="168"/>
      <c r="J4" s="168"/>
      <c r="M4" s="136"/>
    </row>
    <row r="5" spans="1:73" s="139" customFormat="1" ht="10.5" customHeight="1" x14ac:dyDescent="0.2">
      <c r="A5" s="4" t="s">
        <v>80</v>
      </c>
      <c r="B5" s="141"/>
      <c r="F5" s="140"/>
      <c r="G5" s="140"/>
      <c r="H5" s="140"/>
      <c r="I5" s="168"/>
      <c r="J5" s="168"/>
      <c r="M5" s="136"/>
    </row>
    <row r="6" spans="1:73" s="139" customFormat="1" ht="10.5" customHeight="1" x14ac:dyDescent="0.2">
      <c r="A6" s="4" t="s">
        <v>81</v>
      </c>
      <c r="F6" s="140"/>
      <c r="G6" s="140"/>
      <c r="H6" s="140"/>
      <c r="I6" s="168"/>
      <c r="J6" s="168"/>
      <c r="M6" s="170"/>
    </row>
    <row r="7" spans="1:73" s="171" customFormat="1" ht="15.6" x14ac:dyDescent="0.3">
      <c r="I7" s="172"/>
      <c r="J7" s="172"/>
      <c r="K7" s="172"/>
      <c r="L7" s="172"/>
      <c r="M7" s="173"/>
      <c r="V7" s="174"/>
      <c r="W7" s="174"/>
      <c r="X7" s="174"/>
      <c r="Y7" s="174"/>
      <c r="Z7" s="174"/>
      <c r="AA7" s="174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</row>
    <row r="8" spans="1:73" s="176" customFormat="1" ht="15.6" x14ac:dyDescent="0.3">
      <c r="I8" s="177"/>
      <c r="J8" s="147"/>
      <c r="K8" s="146"/>
      <c r="L8" s="178"/>
      <c r="M8" s="179"/>
      <c r="V8" s="180"/>
      <c r="W8" s="180"/>
      <c r="X8" s="180"/>
      <c r="Y8" s="180"/>
      <c r="Z8" s="180"/>
      <c r="AA8" s="180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</row>
    <row r="9" spans="1:73" s="182" customFormat="1" x14ac:dyDescent="0.3">
      <c r="G9" s="183"/>
      <c r="I9" s="184"/>
      <c r="J9" s="184"/>
      <c r="K9" s="152" t="s">
        <v>265</v>
      </c>
      <c r="L9" s="152" t="s">
        <v>266</v>
      </c>
      <c r="M9" s="185" t="s">
        <v>267</v>
      </c>
      <c r="N9" s="185" t="s">
        <v>268</v>
      </c>
      <c r="O9" s="185" t="s">
        <v>269</v>
      </c>
      <c r="P9" s="185" t="s">
        <v>270</v>
      </c>
      <c r="Q9" s="185" t="s">
        <v>271</v>
      </c>
      <c r="R9" s="186"/>
      <c r="S9" s="187"/>
      <c r="T9" s="187"/>
      <c r="U9" s="187"/>
      <c r="V9" s="188"/>
      <c r="W9" s="188"/>
      <c r="X9" s="188"/>
      <c r="Y9" s="188"/>
      <c r="Z9" s="188"/>
      <c r="AA9" s="188"/>
      <c r="AB9" s="189"/>
      <c r="AC9" s="189"/>
      <c r="AD9" s="189"/>
      <c r="AE9" s="189"/>
      <c r="AF9" s="189"/>
      <c r="AG9" s="189"/>
      <c r="AH9" s="189"/>
      <c r="AI9" s="190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</row>
    <row r="10" spans="1:73" s="182" customFormat="1" x14ac:dyDescent="0.3">
      <c r="I10" s="192" t="s">
        <v>280</v>
      </c>
      <c r="J10" s="192" t="s">
        <v>281</v>
      </c>
      <c r="K10" s="193">
        <v>662.14765024000008</v>
      </c>
      <c r="L10" s="194">
        <v>701.96021398000005</v>
      </c>
      <c r="M10" s="195">
        <v>370.31101588000001</v>
      </c>
      <c r="N10" s="194">
        <v>298.32324287</v>
      </c>
      <c r="O10" s="194">
        <v>305.15793549</v>
      </c>
      <c r="P10" s="194">
        <v>338.96856061</v>
      </c>
      <c r="Q10" s="194">
        <v>324.63677641999999</v>
      </c>
      <c r="R10" s="186"/>
      <c r="S10" s="187"/>
      <c r="T10" s="187"/>
      <c r="U10" s="187"/>
      <c r="V10" s="188"/>
      <c r="W10" s="188"/>
      <c r="X10" s="188"/>
      <c r="Y10" s="188"/>
      <c r="Z10" s="188"/>
      <c r="AA10" s="188"/>
      <c r="AB10" s="189"/>
      <c r="AC10" s="189"/>
      <c r="AD10" s="189"/>
      <c r="AE10" s="189"/>
      <c r="AF10" s="189"/>
      <c r="AG10" s="189"/>
      <c r="AH10" s="189"/>
      <c r="AI10" s="190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</row>
    <row r="11" spans="1:73" s="182" customFormat="1" x14ac:dyDescent="0.3">
      <c r="I11" s="192" t="s">
        <v>282</v>
      </c>
      <c r="J11" s="192" t="s">
        <v>283</v>
      </c>
      <c r="K11" s="193">
        <v>428.76304399999998</v>
      </c>
      <c r="L11" s="193">
        <v>583.22406463000004</v>
      </c>
      <c r="M11" s="196">
        <v>551.28774609000004</v>
      </c>
      <c r="N11" s="193">
        <v>251.83104072999998</v>
      </c>
      <c r="O11" s="193">
        <v>237.18747684000002</v>
      </c>
      <c r="P11" s="193">
        <v>244.87466589000002</v>
      </c>
      <c r="Q11" s="193">
        <v>251.92190289999999</v>
      </c>
      <c r="R11" s="186"/>
      <c r="S11" s="187"/>
      <c r="T11" s="187"/>
      <c r="U11" s="187"/>
      <c r="V11" s="188"/>
      <c r="W11" s="188"/>
      <c r="X11" s="188"/>
      <c r="Y11" s="188"/>
      <c r="Z11" s="188"/>
      <c r="AA11" s="188"/>
      <c r="AB11" s="189"/>
      <c r="AC11" s="189"/>
      <c r="AD11" s="189"/>
      <c r="AE11" s="189"/>
      <c r="AF11" s="189"/>
      <c r="AG11" s="189"/>
      <c r="AH11" s="189"/>
      <c r="AI11" s="190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</row>
    <row r="12" spans="1:73" s="182" customFormat="1" x14ac:dyDescent="0.3">
      <c r="I12" s="192" t="s">
        <v>284</v>
      </c>
      <c r="J12" s="192" t="s">
        <v>285</v>
      </c>
      <c r="K12" s="193">
        <v>1196.5198774900002</v>
      </c>
      <c r="L12" s="193">
        <v>1100.78317442</v>
      </c>
      <c r="M12" s="196">
        <v>1121.3317095299999</v>
      </c>
      <c r="N12" s="193">
        <v>698.26353257000005</v>
      </c>
      <c r="O12" s="193">
        <v>669.16936536000003</v>
      </c>
      <c r="P12" s="193">
        <v>669.75028075</v>
      </c>
      <c r="Q12" s="193">
        <v>667.48512820999997</v>
      </c>
      <c r="R12" s="186"/>
      <c r="S12" s="187"/>
      <c r="T12" s="187"/>
      <c r="U12" s="187"/>
      <c r="V12" s="188"/>
      <c r="W12" s="188"/>
      <c r="X12" s="188"/>
      <c r="Y12" s="188"/>
      <c r="Z12" s="188"/>
      <c r="AA12" s="188"/>
      <c r="AB12" s="189"/>
      <c r="AC12" s="189"/>
      <c r="AD12" s="189"/>
      <c r="AE12" s="189"/>
      <c r="AF12" s="189"/>
      <c r="AG12" s="189"/>
      <c r="AH12" s="189"/>
      <c r="AI12" s="190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</row>
    <row r="13" spans="1:73" x14ac:dyDescent="0.3">
      <c r="I13" s="172" t="s">
        <v>286</v>
      </c>
      <c r="J13" s="172" t="s">
        <v>287</v>
      </c>
      <c r="K13" s="198">
        <v>8.5161278286919315E-2</v>
      </c>
      <c r="L13" s="198">
        <v>0.27491153012172248</v>
      </c>
      <c r="M13" s="199">
        <v>0.15954066706033559</v>
      </c>
      <c r="N13" s="198">
        <v>0.32486073401614635</v>
      </c>
      <c r="O13" s="198">
        <v>0.31773242105935556</v>
      </c>
      <c r="P13" s="198">
        <v>0.30376181770845323</v>
      </c>
      <c r="Q13" s="198">
        <v>0.28000000000000003</v>
      </c>
    </row>
    <row r="14" spans="1:73" x14ac:dyDescent="0.3">
      <c r="M14" s="196"/>
    </row>
    <row r="16" spans="1:73" ht="15.6" x14ac:dyDescent="0.3">
      <c r="I16" s="150"/>
      <c r="K16" s="202"/>
      <c r="L16" s="202"/>
      <c r="M16" s="203"/>
      <c r="N16" s="204"/>
      <c r="O16" s="204"/>
      <c r="P16" s="204"/>
      <c r="Q16" s="204"/>
    </row>
    <row r="17" spans="1:17" x14ac:dyDescent="0.3">
      <c r="I17" s="184"/>
      <c r="J17" s="184"/>
      <c r="K17" s="152"/>
      <c r="L17" s="152"/>
      <c r="M17" s="185"/>
      <c r="N17" s="185"/>
      <c r="O17" s="185"/>
      <c r="P17" s="185"/>
      <c r="Q17" s="185"/>
    </row>
    <row r="18" spans="1:17" x14ac:dyDescent="0.3">
      <c r="I18" s="192"/>
      <c r="J18" s="192"/>
      <c r="K18" s="193"/>
      <c r="L18" s="194"/>
      <c r="M18" s="195"/>
      <c r="N18" s="194"/>
      <c r="O18" s="194"/>
      <c r="P18" s="194"/>
      <c r="Q18" s="194"/>
    </row>
    <row r="19" spans="1:17" x14ac:dyDescent="0.3">
      <c r="I19" s="192"/>
    </row>
    <row r="20" spans="1:17" x14ac:dyDescent="0.3">
      <c r="I20" s="192"/>
      <c r="J20" s="192"/>
      <c r="K20" s="193"/>
      <c r="L20" s="193"/>
      <c r="M20" s="196"/>
      <c r="N20" s="193"/>
      <c r="O20" s="193"/>
      <c r="P20" s="193"/>
      <c r="Q20" s="193"/>
    </row>
    <row r="21" spans="1:17" x14ac:dyDescent="0.3">
      <c r="A21" s="158"/>
      <c r="I21" s="192"/>
    </row>
    <row r="22" spans="1:17" x14ac:dyDescent="0.3">
      <c r="I22" s="192"/>
      <c r="J22" s="192"/>
      <c r="K22" s="193"/>
      <c r="L22" s="193"/>
      <c r="M22" s="196"/>
      <c r="N22" s="193"/>
      <c r="O22" s="193"/>
      <c r="P22" s="193"/>
      <c r="Q22" s="193"/>
    </row>
    <row r="23" spans="1:17" x14ac:dyDescent="0.3">
      <c r="G23" s="183"/>
      <c r="I23" s="192"/>
    </row>
    <row r="26" spans="1:17" x14ac:dyDescent="0.3">
      <c r="M26" s="205"/>
      <c r="N26" s="206"/>
      <c r="O26" s="206"/>
      <c r="P26" s="206"/>
      <c r="Q26" s="206"/>
    </row>
    <row r="39" spans="1:73" s="172" customFormat="1" x14ac:dyDescent="0.3">
      <c r="A39" s="197"/>
      <c r="B39" s="197"/>
      <c r="C39" s="197"/>
      <c r="D39" s="197"/>
      <c r="E39" s="197"/>
      <c r="F39" s="197"/>
      <c r="G39" s="197"/>
      <c r="H39" s="197"/>
      <c r="I39" s="158"/>
      <c r="M39" s="200"/>
      <c r="N39" s="197"/>
      <c r="O39" s="197"/>
      <c r="P39" s="197"/>
      <c r="Q39" s="197"/>
      <c r="R39" s="197"/>
      <c r="S39" s="197"/>
      <c r="T39" s="197"/>
      <c r="U39" s="197"/>
      <c r="V39" s="200"/>
      <c r="W39" s="200"/>
      <c r="X39" s="200"/>
      <c r="Y39" s="200"/>
      <c r="Z39" s="200"/>
      <c r="AA39" s="200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5"/>
  <dimension ref="A1:P25"/>
  <sheetViews>
    <sheetView showGridLines="0" zoomScale="120" zoomScaleNormal="120" workbookViewId="0"/>
  </sheetViews>
  <sheetFormatPr defaultColWidth="8.6640625" defaultRowHeight="11.4" x14ac:dyDescent="0.2"/>
  <cols>
    <col min="1" max="5" width="8.6640625" style="212"/>
    <col min="6" max="6" width="4.6640625" style="212" customWidth="1"/>
    <col min="7" max="7" width="3.33203125" style="212" customWidth="1"/>
    <col min="8" max="8" width="14.6640625" style="213" customWidth="1"/>
    <col min="9" max="9" width="16.44140625" style="213" customWidth="1"/>
    <col min="10" max="10" width="9.6640625" style="221" customWidth="1"/>
    <col min="11" max="16" width="8.6640625" style="212" bestFit="1" customWidth="1"/>
    <col min="17" max="20" width="11.5546875" style="212" bestFit="1" customWidth="1"/>
    <col min="21" max="22" width="8.6640625" style="212" bestFit="1" customWidth="1"/>
    <col min="23" max="24" width="11.5546875" style="212" bestFit="1" customWidth="1"/>
    <col min="25" max="31" width="8.6640625" style="212" bestFit="1" customWidth="1"/>
    <col min="32" max="32" width="10" style="212" bestFit="1" customWidth="1"/>
    <col min="33" max="36" width="8.6640625" style="212" bestFit="1" customWidth="1"/>
    <col min="37" max="38" width="10" style="212" bestFit="1" customWidth="1"/>
    <col min="39" max="40" width="11.5546875" style="212" bestFit="1" customWidth="1"/>
    <col min="41" max="44" width="10" style="212" bestFit="1" customWidth="1"/>
    <col min="45" max="46" width="8.6640625" style="212" bestFit="1" customWidth="1"/>
    <col min="47" max="48" width="10" style="212" bestFit="1" customWidth="1"/>
    <col min="49" max="50" width="11.5546875" style="212" bestFit="1" customWidth="1"/>
    <col min="51" max="52" width="8.6640625" style="212" bestFit="1" customWidth="1"/>
    <col min="53" max="56" width="11.5546875" style="212" bestFit="1" customWidth="1"/>
    <col min="57" max="58" width="8.6640625" style="212" bestFit="1" customWidth="1"/>
    <col min="59" max="16384" width="8.6640625" style="212"/>
  </cols>
  <sheetData>
    <row r="1" spans="1:16" s="136" customFormat="1" ht="10.5" customHeight="1" x14ac:dyDescent="0.2">
      <c r="A1" s="2" t="s">
        <v>72</v>
      </c>
      <c r="B1" s="11" t="s">
        <v>288</v>
      </c>
      <c r="F1" s="137"/>
      <c r="G1" s="137"/>
      <c r="H1" s="540" t="s">
        <v>74</v>
      </c>
      <c r="I1" s="541"/>
      <c r="J1" s="132"/>
    </row>
    <row r="2" spans="1:16" s="136" customFormat="1" ht="10.5" customHeight="1" x14ac:dyDescent="0.2">
      <c r="A2" s="2" t="s">
        <v>75</v>
      </c>
      <c r="B2" s="542" t="s">
        <v>289</v>
      </c>
      <c r="C2" s="542"/>
      <c r="D2" s="542"/>
      <c r="E2" s="542"/>
      <c r="F2" s="542"/>
      <c r="G2" s="542"/>
      <c r="H2" s="542"/>
      <c r="I2" s="207"/>
    </row>
    <row r="3" spans="1:16" s="136" customFormat="1" ht="10.5" customHeight="1" x14ac:dyDescent="0.2">
      <c r="A3" s="55" t="s">
        <v>76</v>
      </c>
      <c r="B3" s="136" t="s">
        <v>77</v>
      </c>
      <c r="F3" s="208"/>
      <c r="G3" s="208"/>
      <c r="H3" s="209"/>
      <c r="I3" s="209"/>
    </row>
    <row r="4" spans="1:16" s="136" customFormat="1" ht="10.5" customHeight="1" x14ac:dyDescent="0.2">
      <c r="A4" s="55" t="s">
        <v>78</v>
      </c>
      <c r="B4" s="136" t="s">
        <v>79</v>
      </c>
      <c r="F4" s="208"/>
      <c r="G4" s="208"/>
      <c r="H4" s="207"/>
      <c r="I4" s="207"/>
    </row>
    <row r="5" spans="1:16" s="136" customFormat="1" ht="10.5" customHeight="1" x14ac:dyDescent="0.2">
      <c r="A5" s="210" t="s">
        <v>80</v>
      </c>
      <c r="B5" s="211" t="s">
        <v>290</v>
      </c>
      <c r="C5" s="211"/>
      <c r="D5" s="211"/>
      <c r="E5" s="211"/>
      <c r="F5" s="211"/>
      <c r="G5" s="208"/>
      <c r="H5" s="207"/>
      <c r="I5" s="207"/>
    </row>
    <row r="6" spans="1:16" s="136" customFormat="1" ht="10.5" customHeight="1" x14ac:dyDescent="0.2">
      <c r="A6" s="210" t="s">
        <v>81</v>
      </c>
      <c r="B6" s="211" t="s">
        <v>291</v>
      </c>
      <c r="F6" s="208"/>
      <c r="G6" s="208"/>
      <c r="H6" s="207"/>
      <c r="I6" s="207"/>
    </row>
    <row r="7" spans="1:16" ht="15.6" x14ac:dyDescent="0.3">
      <c r="C7" s="183"/>
      <c r="I7" s="147"/>
      <c r="J7" s="146"/>
      <c r="K7" s="178"/>
      <c r="L7" s="214"/>
      <c r="M7" s="214"/>
      <c r="N7" s="214"/>
      <c r="O7" s="214"/>
      <c r="P7" s="214"/>
    </row>
    <row r="8" spans="1:16" s="215" customFormat="1" x14ac:dyDescent="0.2">
      <c r="H8" s="216"/>
      <c r="I8" s="216"/>
      <c r="J8" s="152" t="s">
        <v>265</v>
      </c>
      <c r="K8" s="152" t="s">
        <v>266</v>
      </c>
      <c r="L8" s="152" t="s">
        <v>267</v>
      </c>
      <c r="M8" s="152" t="s">
        <v>268</v>
      </c>
      <c r="N8" s="152" t="s">
        <v>269</v>
      </c>
      <c r="O8" s="152" t="s">
        <v>270</v>
      </c>
      <c r="P8" s="152" t="s">
        <v>271</v>
      </c>
    </row>
    <row r="9" spans="1:16" ht="20.399999999999999" x14ac:dyDescent="0.2">
      <c r="H9" s="217" t="s">
        <v>292</v>
      </c>
      <c r="I9" s="217" t="s">
        <v>293</v>
      </c>
      <c r="J9" s="196">
        <v>11.578168170000001</v>
      </c>
      <c r="K9" s="196">
        <v>11.552711690000001</v>
      </c>
      <c r="L9" s="196">
        <v>10.43606393</v>
      </c>
      <c r="M9" s="196">
        <v>8.6417939699999984</v>
      </c>
      <c r="N9" s="196">
        <v>8.2601332599999999</v>
      </c>
      <c r="O9" s="196">
        <v>7.9185569100000004</v>
      </c>
      <c r="P9" s="196">
        <v>7.7011599200000003</v>
      </c>
    </row>
    <row r="10" spans="1:16" ht="20.399999999999999" x14ac:dyDescent="0.2">
      <c r="H10" s="217" t="s">
        <v>294</v>
      </c>
      <c r="I10" s="217" t="s">
        <v>295</v>
      </c>
      <c r="J10" s="196">
        <v>402.69999483999999</v>
      </c>
      <c r="K10" s="196">
        <v>309.65859612000008</v>
      </c>
      <c r="L10" s="196">
        <v>265.74823254</v>
      </c>
      <c r="M10" s="196">
        <v>153.00072787000002</v>
      </c>
      <c r="N10" s="196">
        <v>140.31671919000001</v>
      </c>
      <c r="O10" s="196">
        <v>136.39265662</v>
      </c>
      <c r="P10" s="196">
        <v>144.41849260999999</v>
      </c>
    </row>
    <row r="11" spans="1:16" x14ac:dyDescent="0.2">
      <c r="H11" s="217" t="s">
        <v>296</v>
      </c>
      <c r="I11" s="218" t="s">
        <v>297</v>
      </c>
      <c r="J11" s="196">
        <v>563.07934253999974</v>
      </c>
      <c r="K11" s="196">
        <v>574.38665150000008</v>
      </c>
      <c r="L11" s="196">
        <v>557.38353830999995</v>
      </c>
      <c r="M11" s="196">
        <v>435.92186869999978</v>
      </c>
      <c r="N11" s="196">
        <v>434.45445808999966</v>
      </c>
      <c r="O11" s="196">
        <v>432.18459194999997</v>
      </c>
      <c r="P11" s="196">
        <v>427.3895291</v>
      </c>
    </row>
    <row r="12" spans="1:16" ht="12" customHeight="1" x14ac:dyDescent="0.2">
      <c r="H12" s="217" t="s">
        <v>548</v>
      </c>
      <c r="I12" s="217" t="s">
        <v>298</v>
      </c>
      <c r="J12" s="196">
        <v>108.32801440999997</v>
      </c>
      <c r="K12" s="196">
        <v>-223.41758737999999</v>
      </c>
      <c r="L12" s="196">
        <v>136.38330433000002</v>
      </c>
      <c r="M12" s="196">
        <v>47.398356590000006</v>
      </c>
      <c r="N12" s="196">
        <v>40.934736120000011</v>
      </c>
      <c r="O12" s="196">
        <v>57.569421950000006</v>
      </c>
      <c r="P12" s="196">
        <v>72.146257920000011</v>
      </c>
    </row>
    <row r="13" spans="1:16" x14ac:dyDescent="0.2">
      <c r="H13" s="217" t="s">
        <v>299</v>
      </c>
      <c r="I13" s="218" t="s">
        <v>300</v>
      </c>
      <c r="J13" s="196">
        <v>1261.3270728100001</v>
      </c>
      <c r="K13" s="196">
        <v>1519.9600020099999</v>
      </c>
      <c r="L13" s="196">
        <v>1215.00616393</v>
      </c>
      <c r="M13" s="196">
        <v>673.20645062000017</v>
      </c>
      <c r="N13" s="196">
        <v>634.07272939000006</v>
      </c>
      <c r="O13" s="196">
        <v>621.68131715999994</v>
      </c>
      <c r="P13" s="196">
        <v>615.32630825999991</v>
      </c>
    </row>
    <row r="14" spans="1:16" ht="20.100000000000001" customHeight="1" x14ac:dyDescent="0.2">
      <c r="H14" s="217" t="s">
        <v>301</v>
      </c>
      <c r="I14" s="217" t="s">
        <v>302</v>
      </c>
      <c r="J14" s="196">
        <v>155.45703638999976</v>
      </c>
      <c r="K14" s="196">
        <v>124.90341178000108</v>
      </c>
      <c r="L14" s="196">
        <v>144.78325544000063</v>
      </c>
      <c r="M14" s="196">
        <v>130.95653502000118</v>
      </c>
      <c r="N14" s="196">
        <v>118</v>
      </c>
      <c r="O14" s="196">
        <v>134</v>
      </c>
      <c r="P14" s="196">
        <v>151.11869829999938</v>
      </c>
    </row>
    <row r="15" spans="1:16" x14ac:dyDescent="0.2">
      <c r="H15" s="217"/>
      <c r="I15" s="218"/>
      <c r="J15" s="196"/>
      <c r="K15" s="196"/>
      <c r="L15" s="196"/>
      <c r="M15" s="219"/>
      <c r="N15" s="219"/>
      <c r="O15" s="219"/>
      <c r="P15" s="219"/>
    </row>
    <row r="16" spans="1:16" x14ac:dyDescent="0.2">
      <c r="J16" s="220"/>
      <c r="K16" s="220"/>
      <c r="L16" s="196"/>
      <c r="M16" s="220"/>
      <c r="N16" s="220"/>
      <c r="O16" s="220"/>
      <c r="P16" s="220"/>
    </row>
    <row r="18" spans="1:16" x14ac:dyDescent="0.2">
      <c r="J18" s="220"/>
      <c r="K18" s="220"/>
      <c r="L18" s="220"/>
      <c r="M18" s="220"/>
      <c r="N18" s="220"/>
      <c r="O18" s="220"/>
      <c r="P18" s="220"/>
    </row>
    <row r="23" spans="1:16" x14ac:dyDescent="0.2">
      <c r="A23" s="158"/>
    </row>
    <row r="25" spans="1:16" ht="14.4" x14ac:dyDescent="0.3">
      <c r="B25" s="183"/>
    </row>
  </sheetData>
  <mergeCells count="2">
    <mergeCell ref="H1:I1"/>
    <mergeCell ref="B2:H2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6"/>
  <dimension ref="A1:R36"/>
  <sheetViews>
    <sheetView showGridLines="0" zoomScale="120" zoomScaleNormal="120" workbookViewId="0"/>
  </sheetViews>
  <sheetFormatPr defaultColWidth="8.5546875" defaultRowHeight="10.199999999999999" x14ac:dyDescent="0.2"/>
  <cols>
    <col min="1" max="6" width="8.5546875" style="223"/>
    <col min="7" max="7" width="6.5546875" style="223" customWidth="1"/>
    <col min="8" max="8" width="7.33203125" style="225" customWidth="1"/>
    <col min="9" max="9" width="8.5546875" style="227"/>
    <col min="10" max="10" width="9.6640625" style="227" bestFit="1" customWidth="1"/>
    <col min="11" max="12" width="8.5546875" style="227"/>
    <col min="13" max="13" width="14" style="227" customWidth="1"/>
    <col min="14" max="15" width="8.5546875" style="227"/>
    <col min="16" max="17" width="8.5546875" style="223"/>
    <col min="18" max="18" width="10.44140625" style="223" bestFit="1" customWidth="1"/>
    <col min="19" max="16384" width="8.5546875" style="223"/>
  </cols>
  <sheetData>
    <row r="1" spans="1:18" s="136" customFormat="1" ht="10.5" customHeight="1" x14ac:dyDescent="0.2">
      <c r="A1" s="55" t="s">
        <v>72</v>
      </c>
      <c r="B1" s="135" t="s">
        <v>303</v>
      </c>
      <c r="F1" s="137"/>
      <c r="G1" s="137"/>
      <c r="H1" s="543" t="s">
        <v>74</v>
      </c>
      <c r="I1" s="544"/>
      <c r="J1" s="544"/>
      <c r="K1" s="545"/>
      <c r="L1" s="545"/>
      <c r="O1" s="222"/>
    </row>
    <row r="2" spans="1:18" s="136" customFormat="1" ht="10.5" customHeight="1" x14ac:dyDescent="0.2">
      <c r="A2" s="55" t="s">
        <v>75</v>
      </c>
      <c r="B2" s="546" t="s">
        <v>304</v>
      </c>
      <c r="C2" s="546"/>
      <c r="D2" s="546"/>
      <c r="E2" s="546"/>
      <c r="F2" s="546"/>
      <c r="G2" s="546"/>
      <c r="H2" s="207"/>
      <c r="I2" s="207"/>
      <c r="J2" s="207"/>
      <c r="O2" s="222"/>
    </row>
    <row r="3" spans="1:18" s="136" customFormat="1" ht="10.5" customHeight="1" x14ac:dyDescent="0.2">
      <c r="A3" s="55" t="s">
        <v>76</v>
      </c>
      <c r="B3" s="136" t="s">
        <v>77</v>
      </c>
      <c r="F3" s="208"/>
      <c r="G3" s="208"/>
      <c r="H3" s="209"/>
      <c r="I3" s="209"/>
      <c r="J3" s="209"/>
      <c r="O3" s="222"/>
    </row>
    <row r="4" spans="1:18" s="136" customFormat="1" ht="10.5" customHeight="1" x14ac:dyDescent="0.2">
      <c r="A4" s="55" t="s">
        <v>78</v>
      </c>
      <c r="B4" s="136" t="s">
        <v>79</v>
      </c>
      <c r="F4" s="208"/>
      <c r="G4" s="208"/>
      <c r="H4" s="207"/>
      <c r="I4" s="207"/>
      <c r="J4" s="207"/>
      <c r="O4" s="222"/>
    </row>
    <row r="5" spans="1:18" s="136" customFormat="1" ht="10.5" customHeight="1" x14ac:dyDescent="0.2">
      <c r="A5" s="210" t="s">
        <v>80</v>
      </c>
      <c r="F5" s="208"/>
      <c r="G5" s="208"/>
      <c r="H5" s="207"/>
      <c r="I5" s="207"/>
      <c r="J5" s="207"/>
      <c r="O5" s="222"/>
    </row>
    <row r="6" spans="1:18" s="136" customFormat="1" ht="10.5" customHeight="1" x14ac:dyDescent="0.2">
      <c r="A6" s="210" t="s">
        <v>81</v>
      </c>
      <c r="F6" s="208"/>
      <c r="G6" s="208"/>
      <c r="H6" s="207"/>
      <c r="I6" s="207"/>
      <c r="J6" s="207"/>
      <c r="O6" s="222"/>
    </row>
    <row r="7" spans="1:18" x14ac:dyDescent="0.2">
      <c r="B7" s="224"/>
      <c r="I7" s="226"/>
      <c r="O7" s="228"/>
    </row>
    <row r="8" spans="1:18" ht="11.4" x14ac:dyDescent="0.2">
      <c r="B8" s="229"/>
    </row>
    <row r="10" spans="1:18" s="230" customFormat="1" ht="30.6" x14ac:dyDescent="0.3">
      <c r="G10" s="231"/>
      <c r="H10" s="232"/>
      <c r="I10" s="233" t="s">
        <v>305</v>
      </c>
      <c r="J10" s="233" t="s">
        <v>306</v>
      </c>
      <c r="K10" s="234" t="s">
        <v>307</v>
      </c>
      <c r="L10" s="234" t="s">
        <v>308</v>
      </c>
      <c r="M10" s="234" t="s">
        <v>309</v>
      </c>
      <c r="N10" s="234" t="s">
        <v>310</v>
      </c>
      <c r="O10" s="234" t="s">
        <v>311</v>
      </c>
    </row>
    <row r="11" spans="1:18" s="230" customFormat="1" ht="28.5" customHeight="1" x14ac:dyDescent="0.3">
      <c r="H11" s="232"/>
      <c r="I11" s="233" t="s">
        <v>163</v>
      </c>
      <c r="J11" s="233" t="s">
        <v>312</v>
      </c>
      <c r="K11" s="234" t="s">
        <v>313</v>
      </c>
      <c r="L11" s="234" t="s">
        <v>314</v>
      </c>
      <c r="M11" s="234" t="s">
        <v>315</v>
      </c>
      <c r="N11" s="234" t="s">
        <v>316</v>
      </c>
      <c r="O11" s="234" t="s">
        <v>317</v>
      </c>
    </row>
    <row r="12" spans="1:18" x14ac:dyDescent="0.2">
      <c r="G12" s="227" t="s">
        <v>61</v>
      </c>
      <c r="H12" s="227" t="s">
        <v>26</v>
      </c>
      <c r="I12" s="235">
        <v>2.1</v>
      </c>
      <c r="J12" s="235">
        <v>4.8191994200000021</v>
      </c>
      <c r="K12" s="235">
        <v>5.3184688200000005</v>
      </c>
      <c r="L12" s="235">
        <v>129.93352639000003</v>
      </c>
      <c r="M12" s="235">
        <v>-77.515495390000041</v>
      </c>
      <c r="N12" s="235">
        <v>-1.32070095</v>
      </c>
      <c r="O12" s="235">
        <v>-117.16340758000003</v>
      </c>
      <c r="P12" s="236"/>
      <c r="Q12" s="236"/>
      <c r="R12" s="237"/>
    </row>
    <row r="13" spans="1:18" x14ac:dyDescent="0.2">
      <c r="G13" s="227" t="s">
        <v>62</v>
      </c>
      <c r="H13" s="225" t="s">
        <v>27</v>
      </c>
      <c r="I13" s="235">
        <v>4.6134686800000004</v>
      </c>
      <c r="J13" s="235">
        <v>9.6259542200000023</v>
      </c>
      <c r="K13" s="235">
        <v>103.9885718</v>
      </c>
      <c r="L13" s="235">
        <v>295.25885796000006</v>
      </c>
      <c r="M13" s="235">
        <v>-161.91938084</v>
      </c>
      <c r="N13" s="235">
        <v>-9.2729141299999984</v>
      </c>
      <c r="O13" s="235">
        <v>-221.90823718999999</v>
      </c>
      <c r="P13" s="236"/>
      <c r="Q13" s="236"/>
      <c r="R13" s="237"/>
    </row>
    <row r="14" spans="1:18" x14ac:dyDescent="0.2">
      <c r="G14" s="227" t="s">
        <v>68</v>
      </c>
      <c r="H14" s="227" t="s">
        <v>180</v>
      </c>
      <c r="I14" s="235">
        <v>6.8733143700000001</v>
      </c>
      <c r="J14" s="235">
        <v>14.20918326</v>
      </c>
      <c r="K14" s="235">
        <v>133.07253032</v>
      </c>
      <c r="L14" s="235">
        <v>433.09584832000007</v>
      </c>
      <c r="M14" s="235">
        <v>-211.59413542999999</v>
      </c>
      <c r="N14" s="235">
        <v>-15.757235230000001</v>
      </c>
      <c r="O14" s="235">
        <v>-338.97163036999996</v>
      </c>
      <c r="P14" s="236"/>
      <c r="Q14" s="236"/>
      <c r="R14" s="237"/>
    </row>
    <row r="15" spans="1:18" x14ac:dyDescent="0.2">
      <c r="G15" s="227" t="s">
        <v>89</v>
      </c>
      <c r="H15" s="227" t="s">
        <v>88</v>
      </c>
      <c r="I15" s="235">
        <v>32.459310039999991</v>
      </c>
      <c r="J15" s="235">
        <v>19.455446060000003</v>
      </c>
      <c r="K15" s="235">
        <v>138.78022365999999</v>
      </c>
      <c r="L15" s="235">
        <v>574.39995151999995</v>
      </c>
      <c r="M15" s="235">
        <v>-570.3195154</v>
      </c>
      <c r="N15" s="235">
        <v>-36.053797179999989</v>
      </c>
      <c r="O15" s="235">
        <v>-482.68069093999998</v>
      </c>
      <c r="P15" s="236"/>
      <c r="Q15" s="236"/>
      <c r="R15" s="237"/>
    </row>
    <row r="16" spans="1:18" x14ac:dyDescent="0.2">
      <c r="G16" s="227" t="s">
        <v>103</v>
      </c>
      <c r="H16" s="227" t="s">
        <v>104</v>
      </c>
      <c r="I16" s="235">
        <v>5.5561744399999995</v>
      </c>
      <c r="J16" s="235">
        <v>6.4863551499999996</v>
      </c>
      <c r="K16" s="235">
        <v>15.95037099</v>
      </c>
      <c r="L16" s="235">
        <v>135.76601518000001</v>
      </c>
      <c r="M16" s="235">
        <v>-33.973042640000003</v>
      </c>
      <c r="N16" s="235">
        <v>-2.2874085800000006</v>
      </c>
      <c r="O16" s="235">
        <v>-116.89993058</v>
      </c>
      <c r="P16" s="236"/>
      <c r="Q16" s="236"/>
      <c r="R16" s="237"/>
    </row>
    <row r="17" spans="7:18" x14ac:dyDescent="0.2">
      <c r="G17" s="227" t="s">
        <v>105</v>
      </c>
      <c r="H17" s="227" t="s">
        <v>106</v>
      </c>
      <c r="I17" s="235">
        <v>15.353391029999997</v>
      </c>
      <c r="J17" s="235">
        <v>9.6287813699999987</v>
      </c>
      <c r="K17" s="235">
        <v>28.839453800000001</v>
      </c>
      <c r="L17" s="235">
        <v>285.66760081000001</v>
      </c>
      <c r="M17" s="235">
        <v>-56.486628920000001</v>
      </c>
      <c r="N17" s="235">
        <v>-6.3758278000000006</v>
      </c>
      <c r="O17" s="235">
        <v>-242.63097797</v>
      </c>
      <c r="P17" s="236"/>
      <c r="Q17" s="236"/>
      <c r="R17" s="237"/>
    </row>
    <row r="18" spans="7:18" x14ac:dyDescent="0.2">
      <c r="G18" s="227" t="s">
        <v>107</v>
      </c>
      <c r="H18" s="227" t="s">
        <v>108</v>
      </c>
      <c r="I18" s="235">
        <v>24.825827499999999</v>
      </c>
      <c r="J18" s="235">
        <v>13.314679779999999</v>
      </c>
      <c r="K18" s="235">
        <v>46.674450189999995</v>
      </c>
      <c r="L18" s="235">
        <v>444.89989416999998</v>
      </c>
      <c r="M18" s="235">
        <v>-95.407148459999988</v>
      </c>
      <c r="N18" s="235">
        <v>-10.16685595</v>
      </c>
      <c r="O18" s="235">
        <v>-369.38036328999999</v>
      </c>
      <c r="P18" s="236"/>
      <c r="Q18" s="236"/>
      <c r="R18" s="237"/>
    </row>
    <row r="19" spans="7:18" x14ac:dyDescent="0.2">
      <c r="G19" s="227" t="s">
        <v>111</v>
      </c>
      <c r="H19" s="227" t="s">
        <v>110</v>
      </c>
      <c r="I19" s="235">
        <v>38.350593830000001</v>
      </c>
      <c r="J19" s="235">
        <v>17.789280160000001</v>
      </c>
      <c r="K19" s="235">
        <v>88.494801599999988</v>
      </c>
      <c r="L19" s="235">
        <v>586.75705686000003</v>
      </c>
      <c r="M19" s="235">
        <v>-140.75459421000002</v>
      </c>
      <c r="N19" s="235">
        <v>-14.022213299999999</v>
      </c>
      <c r="O19" s="235">
        <v>-526.30369753000002</v>
      </c>
      <c r="P19" s="236"/>
      <c r="Q19" s="236"/>
      <c r="R19" s="237"/>
    </row>
    <row r="20" spans="7:18" x14ac:dyDescent="0.2">
      <c r="G20" s="227" t="s">
        <v>116</v>
      </c>
      <c r="H20" s="227" t="s">
        <v>117</v>
      </c>
      <c r="I20" s="235">
        <v>5.0483473700000001</v>
      </c>
      <c r="J20" s="235">
        <v>4.3919670899999996</v>
      </c>
      <c r="K20" s="235">
        <v>17.690209450000005</v>
      </c>
      <c r="L20" s="235">
        <v>127.00334221000001</v>
      </c>
      <c r="M20" s="235">
        <v>-55.742825650000007</v>
      </c>
      <c r="N20" s="235">
        <v>-6.3223807600000006</v>
      </c>
      <c r="O20" s="235">
        <v>-95.627980579999999</v>
      </c>
      <c r="P20" s="236"/>
      <c r="Q20" s="236"/>
      <c r="R20" s="237"/>
    </row>
    <row r="21" spans="7:18" x14ac:dyDescent="0.2">
      <c r="G21" s="227" t="s">
        <v>174</v>
      </c>
      <c r="H21" s="227" t="s">
        <v>175</v>
      </c>
      <c r="I21" s="235">
        <v>8.790483459999999</v>
      </c>
      <c r="J21" s="235">
        <v>9.1638304099999992</v>
      </c>
      <c r="K21" s="235">
        <v>29.257661349999999</v>
      </c>
      <c r="L21" s="235">
        <v>237.19637672999997</v>
      </c>
      <c r="M21" s="235">
        <v>-68.363813269999994</v>
      </c>
      <c r="N21" s="235">
        <v>-8.493537869999999</v>
      </c>
      <c r="O21" s="235">
        <v>-174.69717289000002</v>
      </c>
      <c r="P21" s="236"/>
      <c r="Q21" s="236"/>
      <c r="R21" s="237"/>
    </row>
    <row r="22" spans="7:18" x14ac:dyDescent="0.2">
      <c r="G22" s="227" t="s">
        <v>222</v>
      </c>
      <c r="H22" s="227" t="s">
        <v>181</v>
      </c>
      <c r="I22" s="235">
        <v>12.09306698</v>
      </c>
      <c r="J22" s="235">
        <v>15.75101246</v>
      </c>
      <c r="K22" s="235">
        <v>43.574717110000002</v>
      </c>
      <c r="L22" s="235">
        <v>328.17555827999996</v>
      </c>
      <c r="M22" s="235">
        <v>-114.07973129999999</v>
      </c>
      <c r="N22" s="235">
        <v>-11.06496112</v>
      </c>
      <c r="O22" s="235">
        <v>-253.35877023999998</v>
      </c>
      <c r="P22" s="236"/>
      <c r="Q22" s="236"/>
      <c r="R22" s="237"/>
    </row>
    <row r="23" spans="7:18" x14ac:dyDescent="0.2">
      <c r="G23" s="227" t="s">
        <v>224</v>
      </c>
      <c r="H23" s="227" t="s">
        <v>225</v>
      </c>
      <c r="I23" s="235">
        <v>24.876042899999998</v>
      </c>
      <c r="J23" s="235">
        <v>24.945652589999995</v>
      </c>
      <c r="K23" s="235">
        <v>74.252481400000008</v>
      </c>
      <c r="L23" s="235">
        <v>388.53001585999993</v>
      </c>
      <c r="M23" s="235">
        <v>-233.39487898000002</v>
      </c>
      <c r="N23" s="235">
        <v>-17.17502996</v>
      </c>
      <c r="O23" s="235">
        <v>-332.44731281000003</v>
      </c>
      <c r="P23" s="236"/>
      <c r="Q23" s="236"/>
      <c r="R23" s="237"/>
    </row>
    <row r="24" spans="7:18" x14ac:dyDescent="0.2">
      <c r="G24" s="227" t="s">
        <v>228</v>
      </c>
      <c r="H24" s="227" t="s">
        <v>229</v>
      </c>
      <c r="I24" s="235">
        <v>10.78057759</v>
      </c>
      <c r="J24" s="238">
        <v>10.781094279999998</v>
      </c>
      <c r="K24" s="235">
        <v>30.77025648</v>
      </c>
      <c r="L24" s="235">
        <v>74.400399520000008</v>
      </c>
      <c r="M24" s="235">
        <v>-54.906990039999997</v>
      </c>
      <c r="N24" s="235">
        <v>-2.7885333399999999</v>
      </c>
      <c r="O24" s="235">
        <v>-77.108906329999996</v>
      </c>
      <c r="P24" s="236"/>
    </row>
    <row r="25" spans="7:18" s="236" customFormat="1" x14ac:dyDescent="0.2">
      <c r="G25" s="239" t="s">
        <v>232</v>
      </c>
      <c r="H25" s="239" t="s">
        <v>233</v>
      </c>
      <c r="I25" s="238">
        <v>14.64103952</v>
      </c>
      <c r="J25" s="239">
        <v>21</v>
      </c>
      <c r="K25" s="238">
        <v>58.8</v>
      </c>
      <c r="L25" s="238">
        <v>151.87934077</v>
      </c>
      <c r="M25" s="238">
        <v>-83.352109029999994</v>
      </c>
      <c r="N25" s="238">
        <v>-6.9752983900000007</v>
      </c>
      <c r="O25" s="238">
        <v>-151.4</v>
      </c>
    </row>
    <row r="26" spans="7:18" x14ac:dyDescent="0.2">
      <c r="G26" s="227" t="s">
        <v>256</v>
      </c>
      <c r="H26" s="225" t="s">
        <v>257</v>
      </c>
      <c r="I26" s="238">
        <v>18.856987350000001</v>
      </c>
      <c r="J26" s="238">
        <v>29.322803950000001</v>
      </c>
      <c r="K26" s="238">
        <v>86.926201450000008</v>
      </c>
      <c r="L26" s="238">
        <v>235.09220787000001</v>
      </c>
      <c r="M26" s="238">
        <v>-117.79355162</v>
      </c>
      <c r="N26" s="238">
        <v>-10.601004169999998</v>
      </c>
      <c r="O26" s="238">
        <v>-222.07476742999998</v>
      </c>
      <c r="P26" s="236"/>
    </row>
    <row r="27" spans="7:18" x14ac:dyDescent="0.2">
      <c r="G27" s="227"/>
      <c r="H27" s="227"/>
      <c r="I27" s="240"/>
      <c r="J27" s="240"/>
      <c r="K27" s="240"/>
      <c r="L27" s="240"/>
      <c r="M27" s="240"/>
      <c r="N27" s="240"/>
      <c r="O27" s="240"/>
    </row>
    <row r="28" spans="7:18" x14ac:dyDescent="0.2">
      <c r="G28" s="231"/>
      <c r="H28" s="227"/>
      <c r="I28" s="240"/>
      <c r="J28" s="240"/>
      <c r="K28" s="240"/>
      <c r="L28" s="240"/>
      <c r="M28" s="240"/>
      <c r="N28" s="240"/>
      <c r="O28" s="240"/>
    </row>
    <row r="29" spans="7:18" x14ac:dyDescent="0.2">
      <c r="G29" s="227"/>
      <c r="H29" s="227"/>
      <c r="I29" s="240"/>
      <c r="J29" s="240"/>
      <c r="K29" s="240"/>
      <c r="L29" s="240"/>
      <c r="M29" s="240"/>
      <c r="N29" s="240"/>
      <c r="O29" s="240"/>
    </row>
    <row r="30" spans="7:18" x14ac:dyDescent="0.2">
      <c r="G30" s="227"/>
      <c r="H30" s="227"/>
      <c r="I30" s="240"/>
      <c r="J30" s="240"/>
      <c r="K30" s="240"/>
      <c r="L30" s="240"/>
      <c r="M30" s="240"/>
      <c r="N30" s="240"/>
      <c r="O30" s="240"/>
    </row>
    <row r="31" spans="7:18" x14ac:dyDescent="0.2">
      <c r="G31" s="227"/>
      <c r="H31" s="227"/>
      <c r="I31" s="240"/>
      <c r="J31" s="240"/>
      <c r="K31" s="240"/>
      <c r="L31" s="240"/>
      <c r="M31" s="240"/>
      <c r="N31" s="240"/>
      <c r="O31" s="240"/>
    </row>
    <row r="32" spans="7:18" x14ac:dyDescent="0.2">
      <c r="G32" s="227"/>
      <c r="H32" s="227"/>
      <c r="I32" s="240"/>
      <c r="J32" s="240"/>
      <c r="K32" s="240"/>
      <c r="L32" s="240"/>
      <c r="M32" s="240"/>
      <c r="N32" s="240"/>
      <c r="O32" s="240"/>
    </row>
    <row r="33" spans="7:15" x14ac:dyDescent="0.2">
      <c r="G33" s="227"/>
      <c r="H33" s="227"/>
      <c r="I33" s="240"/>
      <c r="J33" s="240"/>
      <c r="K33" s="240"/>
      <c r="L33" s="240"/>
      <c r="M33" s="240"/>
      <c r="N33" s="240"/>
      <c r="O33" s="240"/>
    </row>
    <row r="34" spans="7:15" x14ac:dyDescent="0.2">
      <c r="G34" s="227"/>
      <c r="H34" s="227"/>
      <c r="I34" s="240"/>
      <c r="J34" s="240"/>
      <c r="K34" s="240"/>
      <c r="L34" s="240"/>
      <c r="M34" s="240"/>
      <c r="N34" s="240"/>
      <c r="O34" s="240"/>
    </row>
    <row r="35" spans="7:15" x14ac:dyDescent="0.2">
      <c r="G35" s="227"/>
      <c r="H35" s="227"/>
      <c r="I35" s="240"/>
      <c r="J35" s="240"/>
      <c r="K35" s="240"/>
      <c r="L35" s="240"/>
      <c r="M35" s="240"/>
      <c r="N35" s="240"/>
      <c r="O35" s="240"/>
    </row>
    <row r="36" spans="7:15" x14ac:dyDescent="0.2">
      <c r="I36" s="240"/>
      <c r="J36" s="240"/>
      <c r="K36" s="240"/>
      <c r="L36" s="240"/>
      <c r="M36" s="240"/>
      <c r="N36" s="240"/>
      <c r="O36" s="240"/>
    </row>
  </sheetData>
  <mergeCells count="2">
    <mergeCell ref="H1:L1"/>
    <mergeCell ref="B2:G2"/>
  </mergeCells>
  <hyperlinks>
    <hyperlink ref="H1" location="Tartalom_Index!A1" display="Vissza a Tartalomra / Return to the Index"/>
    <hyperlink ref="H1:L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7"/>
  <dimension ref="A1:AQ271"/>
  <sheetViews>
    <sheetView showGridLines="0" zoomScale="130" zoomScaleNormal="130" workbookViewId="0"/>
  </sheetViews>
  <sheetFormatPr defaultColWidth="9.33203125" defaultRowHeight="14.4" x14ac:dyDescent="0.3"/>
  <cols>
    <col min="1" max="1" width="6.6640625" style="261" customWidth="1"/>
    <col min="2" max="2" width="26.6640625" style="282" customWidth="1"/>
    <col min="3" max="3" width="12.6640625" style="282" customWidth="1"/>
    <col min="4" max="4" width="4.6640625" style="282" customWidth="1"/>
    <col min="5" max="5" width="7.44140625" style="283" customWidth="1"/>
    <col min="6" max="6" width="21" style="283" customWidth="1"/>
    <col min="7" max="7" width="20.6640625" style="283" customWidth="1"/>
    <col min="8" max="11" width="6.44140625" style="266" hidden="1" customWidth="1"/>
    <col min="12" max="12" width="4.5546875" style="266" bestFit="1" customWidth="1"/>
    <col min="13" max="13" width="4.33203125" style="266" bestFit="1" customWidth="1"/>
    <col min="14" max="14" width="4.5546875" style="266" bestFit="1" customWidth="1"/>
    <col min="15" max="15" width="3.6640625" style="266" bestFit="1" customWidth="1"/>
    <col min="16" max="16" width="4.5546875" style="284" bestFit="1" customWidth="1"/>
    <col min="17" max="17" width="3.6640625" style="284" bestFit="1" customWidth="1"/>
    <col min="18" max="19" width="5" style="284" bestFit="1" customWidth="1"/>
    <col min="20" max="20" width="4.5546875" style="284" bestFit="1" customWidth="1"/>
    <col min="21" max="21" width="3.6640625" style="284" bestFit="1" customWidth="1"/>
    <col min="22" max="22" width="4.5546875" style="284" bestFit="1" customWidth="1"/>
    <col min="23" max="23" width="3.6640625" style="284" bestFit="1" customWidth="1"/>
    <col min="24" max="24" width="4.5546875" style="284" bestFit="1" customWidth="1"/>
    <col min="25" max="25" width="3.6640625" style="284" bestFit="1" customWidth="1"/>
    <col min="26" max="26" width="4.5546875" style="284" bestFit="1" customWidth="1"/>
    <col min="27" max="27" width="4.33203125" style="284" bestFit="1" customWidth="1"/>
    <col min="28" max="28" width="4.5546875" style="284" bestFit="1" customWidth="1"/>
    <col min="29" max="29" width="4.33203125" style="288" bestFit="1" customWidth="1"/>
    <col min="30" max="30" width="4.5546875" style="288" bestFit="1" customWidth="1"/>
    <col min="31" max="31" width="4.33203125" style="288" bestFit="1" customWidth="1"/>
    <col min="32" max="32" width="4.5546875" style="288" bestFit="1" customWidth="1"/>
    <col min="33" max="33" width="3.6640625" style="288" bestFit="1" customWidth="1"/>
    <col min="34" max="34" width="5" style="288" bestFit="1" customWidth="1"/>
    <col min="35" max="35" width="4.33203125" style="288" bestFit="1" customWidth="1"/>
    <col min="36" max="36" width="6.44140625" style="288" customWidth="1"/>
    <col min="37" max="37" width="6.33203125" style="288" customWidth="1"/>
    <col min="38" max="38" width="6.44140625" style="288" customWidth="1"/>
    <col min="39" max="39" width="6.33203125" style="288" customWidth="1"/>
    <col min="40" max="16384" width="9.33203125" style="288"/>
  </cols>
  <sheetData>
    <row r="1" spans="1:43" s="242" customFormat="1" ht="10.5" customHeight="1" x14ac:dyDescent="0.2">
      <c r="A1" s="2" t="s">
        <v>72</v>
      </c>
      <c r="B1" s="241" t="s">
        <v>318</v>
      </c>
      <c r="D1" s="243"/>
      <c r="E1" s="243"/>
      <c r="F1" s="540" t="s">
        <v>74</v>
      </c>
      <c r="G1" s="541"/>
      <c r="H1" s="541"/>
      <c r="I1" s="541"/>
      <c r="J1" s="244"/>
      <c r="K1" s="244"/>
      <c r="L1" s="244"/>
      <c r="M1" s="244"/>
      <c r="N1" s="244"/>
      <c r="O1" s="244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</row>
    <row r="2" spans="1:43" s="242" customFormat="1" ht="10.5" customHeight="1" x14ac:dyDescent="0.2">
      <c r="A2" s="2" t="s">
        <v>75</v>
      </c>
      <c r="B2" s="548" t="s">
        <v>319</v>
      </c>
      <c r="C2" s="549"/>
      <c r="D2" s="246"/>
      <c r="E2" s="247"/>
      <c r="F2" s="247"/>
      <c r="G2" s="247"/>
      <c r="H2" s="244"/>
      <c r="I2" s="244"/>
      <c r="J2" s="244"/>
      <c r="K2" s="244"/>
      <c r="L2" s="244"/>
      <c r="M2" s="244"/>
      <c r="N2" s="244"/>
      <c r="O2" s="244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</row>
    <row r="3" spans="1:43" s="248" customFormat="1" ht="10.5" customHeight="1" x14ac:dyDescent="0.2">
      <c r="A3" s="125" t="s">
        <v>76</v>
      </c>
      <c r="B3" s="248" t="s">
        <v>77</v>
      </c>
      <c r="D3" s="249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251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</row>
    <row r="4" spans="1:43" s="248" customFormat="1" ht="10.5" customHeight="1" x14ac:dyDescent="0.2">
      <c r="A4" s="125" t="s">
        <v>78</v>
      </c>
      <c r="B4" s="248" t="s">
        <v>79</v>
      </c>
      <c r="D4" s="249"/>
      <c r="E4" s="253"/>
      <c r="F4" s="253"/>
      <c r="G4" s="253"/>
      <c r="H4" s="251"/>
      <c r="I4" s="251"/>
      <c r="J4" s="251"/>
      <c r="K4" s="251"/>
      <c r="L4" s="251"/>
      <c r="M4" s="251"/>
      <c r="N4" s="251"/>
      <c r="O4" s="251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</row>
    <row r="5" spans="1:43" s="248" customFormat="1" ht="10.5" customHeight="1" x14ac:dyDescent="0.2">
      <c r="A5" s="254" t="s">
        <v>80</v>
      </c>
      <c r="D5" s="249"/>
      <c r="E5" s="253"/>
      <c r="F5" s="253"/>
      <c r="G5" s="253"/>
      <c r="H5" s="251"/>
      <c r="I5" s="251"/>
      <c r="J5" s="251"/>
      <c r="K5" s="251"/>
      <c r="L5" s="251"/>
      <c r="M5" s="251"/>
      <c r="N5" s="251"/>
      <c r="O5" s="251"/>
      <c r="P5" s="252"/>
      <c r="Q5" s="252"/>
      <c r="R5" s="252"/>
      <c r="S5" s="252"/>
      <c r="T5" s="255"/>
      <c r="U5" s="255"/>
      <c r="V5" s="255"/>
      <c r="W5" s="255"/>
      <c r="X5" s="255"/>
      <c r="Y5" s="255"/>
      <c r="Z5" s="255"/>
      <c r="AA5" s="255"/>
      <c r="AB5" s="252"/>
    </row>
    <row r="6" spans="1:43" s="248" customFormat="1" ht="10.5" customHeight="1" x14ac:dyDescent="0.2">
      <c r="A6" s="254" t="s">
        <v>81</v>
      </c>
      <c r="D6" s="249"/>
      <c r="E6" s="253"/>
      <c r="F6" s="253"/>
      <c r="G6" s="253"/>
      <c r="H6" s="251"/>
      <c r="I6" s="251"/>
      <c r="J6" s="251"/>
      <c r="K6" s="251"/>
      <c r="L6" s="251"/>
      <c r="M6" s="251"/>
      <c r="N6" s="251"/>
      <c r="O6" s="251"/>
      <c r="P6" s="252"/>
      <c r="Q6" s="252"/>
      <c r="R6" s="252"/>
      <c r="S6" s="252"/>
      <c r="T6" s="252"/>
      <c r="U6" s="255"/>
      <c r="V6" s="255"/>
      <c r="W6" s="255"/>
      <c r="X6" s="255"/>
      <c r="Y6" s="255"/>
      <c r="Z6" s="255"/>
      <c r="AA6" s="255"/>
      <c r="AB6" s="255"/>
      <c r="AC6" s="255"/>
      <c r="AE6" s="69"/>
    </row>
    <row r="7" spans="1:43" s="260" customFormat="1" x14ac:dyDescent="0.3">
      <c r="A7" s="256"/>
      <c r="B7" s="257"/>
      <c r="C7" s="258"/>
      <c r="D7" s="259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2"/>
      <c r="V7" s="263"/>
      <c r="W7" s="262"/>
      <c r="X7" s="262"/>
      <c r="Y7" s="262"/>
      <c r="Z7" s="262"/>
      <c r="AA7" s="262"/>
      <c r="AB7" s="262"/>
      <c r="AC7" s="262"/>
      <c r="AD7" s="263"/>
      <c r="AE7" s="264"/>
    </row>
    <row r="8" spans="1:43" s="260" customFormat="1" ht="17.25" customHeight="1" x14ac:dyDescent="0.3">
      <c r="A8" s="256"/>
      <c r="B8" s="257"/>
      <c r="C8" s="258"/>
      <c r="D8" s="259"/>
      <c r="F8" s="265"/>
      <c r="G8" s="265"/>
      <c r="H8" s="266" t="s">
        <v>57</v>
      </c>
      <c r="I8" s="266" t="s">
        <v>58</v>
      </c>
      <c r="J8" s="266" t="s">
        <v>59</v>
      </c>
      <c r="K8" s="266" t="s">
        <v>60</v>
      </c>
      <c r="L8" s="547" t="s">
        <v>61</v>
      </c>
      <c r="M8" s="547"/>
      <c r="P8" s="547" t="s">
        <v>68</v>
      </c>
      <c r="Q8" s="547"/>
      <c r="R8" s="547"/>
      <c r="S8" s="547"/>
      <c r="T8" s="547" t="s">
        <v>103</v>
      </c>
      <c r="U8" s="547"/>
      <c r="X8" s="547" t="s">
        <v>107</v>
      </c>
      <c r="Y8" s="547"/>
      <c r="Z8" s="547"/>
      <c r="AA8" s="547"/>
      <c r="AB8" s="547" t="s">
        <v>116</v>
      </c>
      <c r="AC8" s="547"/>
      <c r="AF8" s="547" t="s">
        <v>222</v>
      </c>
      <c r="AG8" s="547"/>
      <c r="AH8" s="547"/>
      <c r="AI8" s="547"/>
      <c r="AJ8" s="547" t="s">
        <v>228</v>
      </c>
      <c r="AK8" s="547"/>
      <c r="AN8" s="267" t="s">
        <v>256</v>
      </c>
      <c r="AO8" s="267"/>
      <c r="AP8" s="547"/>
      <c r="AQ8" s="547"/>
    </row>
    <row r="9" spans="1:43" s="260" customFormat="1" x14ac:dyDescent="0.3">
      <c r="A9" s="256"/>
      <c r="B9" s="257"/>
      <c r="C9" s="258"/>
      <c r="D9" s="259"/>
      <c r="E9" s="268"/>
      <c r="F9" s="268"/>
      <c r="G9" s="268"/>
      <c r="H9" s="266" t="s">
        <v>23</v>
      </c>
      <c r="I9" s="266" t="s">
        <v>24</v>
      </c>
      <c r="J9" s="266" t="s">
        <v>25</v>
      </c>
      <c r="K9" s="266" t="s">
        <v>320</v>
      </c>
      <c r="L9" s="547" t="s">
        <v>179</v>
      </c>
      <c r="M9" s="547"/>
      <c r="P9" s="547" t="s">
        <v>69</v>
      </c>
      <c r="Q9" s="547"/>
      <c r="R9" s="547"/>
      <c r="S9" s="547"/>
      <c r="T9" s="547" t="s">
        <v>102</v>
      </c>
      <c r="U9" s="547"/>
      <c r="X9" s="547" t="s">
        <v>109</v>
      </c>
      <c r="Y9" s="547"/>
      <c r="Z9" s="547"/>
      <c r="AA9" s="547"/>
      <c r="AB9" s="547" t="s">
        <v>176</v>
      </c>
      <c r="AC9" s="547"/>
      <c r="AF9" s="547" t="s">
        <v>223</v>
      </c>
      <c r="AG9" s="547"/>
      <c r="AH9" s="547"/>
      <c r="AI9" s="547"/>
      <c r="AJ9" s="547" t="s">
        <v>227</v>
      </c>
      <c r="AK9" s="547"/>
      <c r="AN9" s="267" t="s">
        <v>258</v>
      </c>
      <c r="AO9" s="267"/>
      <c r="AP9" s="547"/>
      <c r="AQ9" s="547"/>
    </row>
    <row r="10" spans="1:43" s="260" customFormat="1" x14ac:dyDescent="0.3">
      <c r="A10" s="256"/>
      <c r="B10" s="257"/>
      <c r="C10" s="258"/>
      <c r="D10" s="259"/>
      <c r="F10" s="269" t="s">
        <v>549</v>
      </c>
      <c r="G10" s="269" t="s">
        <v>321</v>
      </c>
      <c r="H10" s="270">
        <v>126.11166410000006</v>
      </c>
      <c r="I10" s="270">
        <v>261.23609822999987</v>
      </c>
      <c r="J10" s="270">
        <v>408.42799795000013</v>
      </c>
      <c r="K10" s="270">
        <v>572.41670143999966</v>
      </c>
      <c r="L10" s="270">
        <v>129.93352639000003</v>
      </c>
      <c r="M10" s="270"/>
      <c r="N10" s="270">
        <v>295.25885796000011</v>
      </c>
      <c r="O10" s="270"/>
      <c r="P10" s="270">
        <v>433.09584832000007</v>
      </c>
      <c r="Q10" s="270"/>
      <c r="R10" s="270">
        <v>574.39995152000006</v>
      </c>
      <c r="S10" s="270"/>
      <c r="T10" s="270">
        <v>135.76601518000001</v>
      </c>
      <c r="U10" s="270"/>
      <c r="V10" s="270">
        <v>285.66760081000001</v>
      </c>
      <c r="W10" s="270"/>
      <c r="X10" s="270">
        <v>444.89989416999998</v>
      </c>
      <c r="Y10" s="270"/>
      <c r="Z10" s="270">
        <v>586.75705686000003</v>
      </c>
      <c r="AA10" s="270"/>
      <c r="AB10" s="270">
        <v>127.00334221000001</v>
      </c>
      <c r="AC10" s="271"/>
      <c r="AD10" s="270">
        <v>237.19637672999997</v>
      </c>
      <c r="AE10" s="271"/>
      <c r="AF10" s="270">
        <v>328.17555827999996</v>
      </c>
      <c r="AG10" s="271"/>
      <c r="AH10" s="270">
        <v>388.53001585999993</v>
      </c>
      <c r="AI10" s="271"/>
      <c r="AJ10" s="270">
        <v>74.400399520000008</v>
      </c>
      <c r="AL10" s="270">
        <v>151.87934077</v>
      </c>
      <c r="AN10" s="270">
        <v>235.09220787000001</v>
      </c>
    </row>
    <row r="11" spans="1:43" s="260" customFormat="1" x14ac:dyDescent="0.3">
      <c r="A11" s="256"/>
      <c r="B11" s="272"/>
      <c r="C11" s="273"/>
      <c r="D11" s="259"/>
      <c r="F11" s="268" t="s">
        <v>322</v>
      </c>
      <c r="G11" s="274" t="s">
        <v>323</v>
      </c>
      <c r="H11" s="270">
        <v>-8.5292679700000029</v>
      </c>
      <c r="I11" s="270">
        <v>-19.760701979999986</v>
      </c>
      <c r="J11" s="270">
        <v>-26.072432190000008</v>
      </c>
      <c r="K11" s="270">
        <v>-29.274690190000051</v>
      </c>
      <c r="L11" s="270">
        <v>-72.197026570000048</v>
      </c>
      <c r="M11" s="270"/>
      <c r="N11" s="270">
        <v>-57.930809040000007</v>
      </c>
      <c r="O11" s="270"/>
      <c r="P11" s="270">
        <v>-78.52160511000001</v>
      </c>
      <c r="Q11" s="270"/>
      <c r="R11" s="270">
        <v>-431.53929174000001</v>
      </c>
      <c r="S11" s="270"/>
      <c r="T11" s="270">
        <v>-18.022671649999999</v>
      </c>
      <c r="U11" s="270"/>
      <c r="V11" s="270">
        <v>-27.64717512</v>
      </c>
      <c r="W11" s="270"/>
      <c r="X11" s="270">
        <v>-48.732698269999993</v>
      </c>
      <c r="Y11" s="270"/>
      <c r="Z11" s="270">
        <v>-52.259792610000012</v>
      </c>
      <c r="AA11" s="270"/>
      <c r="AB11" s="270">
        <v>-38.052616200000003</v>
      </c>
      <c r="AC11" s="271"/>
      <c r="AD11" s="270">
        <v>-39.106151920000002</v>
      </c>
      <c r="AE11" s="271"/>
      <c r="AF11" s="270">
        <v>-70.505014189999997</v>
      </c>
      <c r="AG11" s="271"/>
      <c r="AH11" s="270">
        <v>-159.14239758000002</v>
      </c>
      <c r="AI11" s="271"/>
      <c r="AJ11" s="270">
        <v>-24.13673356</v>
      </c>
      <c r="AL11" s="270">
        <v>-24.589574839999997</v>
      </c>
      <c r="AN11" s="270">
        <v>-30.867350170000002</v>
      </c>
    </row>
    <row r="12" spans="1:43" s="260" customFormat="1" x14ac:dyDescent="0.3">
      <c r="A12" s="275"/>
      <c r="B12" s="272"/>
      <c r="C12" s="276"/>
      <c r="D12" s="259"/>
      <c r="F12" s="268" t="s">
        <v>324</v>
      </c>
      <c r="G12" s="268" t="s">
        <v>325</v>
      </c>
      <c r="H12" s="270">
        <v>17.365273190000053</v>
      </c>
      <c r="I12" s="270">
        <v>43.839129749999906</v>
      </c>
      <c r="J12" s="270">
        <v>80.488242319999841</v>
      </c>
      <c r="K12" s="270">
        <v>78.381758310000038</v>
      </c>
      <c r="M12" s="270">
        <v>-50.309379780000093</v>
      </c>
      <c r="O12" s="270">
        <v>19.637962880000096</v>
      </c>
      <c r="Q12" s="270">
        <v>19.393140850000115</v>
      </c>
      <c r="S12" s="270">
        <v>-327.18415793999986</v>
      </c>
      <c r="U12" s="270">
        <v>10</v>
      </c>
      <c r="W12" s="270">
        <v>31.696325610000002</v>
      </c>
      <c r="Y12" s="270">
        <v>50.84881919</v>
      </c>
      <c r="AA12" s="270">
        <v>45.461936009999995</v>
      </c>
      <c r="AC12" s="270">
        <v>-3.5781525699999452</v>
      </c>
      <c r="AD12" s="277"/>
      <c r="AE12" s="270">
        <v>32.834583329999958</v>
      </c>
      <c r="AF12" s="277"/>
      <c r="AG12" s="270">
        <v>21.040451579999896</v>
      </c>
      <c r="AH12" s="277"/>
      <c r="AI12" s="270">
        <v>-69.419685040000005</v>
      </c>
      <c r="AK12" s="270">
        <v>-8.118920840000003</v>
      </c>
      <c r="AM12" s="270">
        <v>4.4781836000000235</v>
      </c>
      <c r="AO12" s="270">
        <v>19.638224399999977</v>
      </c>
    </row>
    <row r="13" spans="1:43" s="260" customFormat="1" x14ac:dyDescent="0.3">
      <c r="A13" s="256"/>
      <c r="B13" s="257"/>
      <c r="C13" s="258"/>
      <c r="D13" s="259"/>
      <c r="F13" s="268" t="s">
        <v>326</v>
      </c>
      <c r="G13" s="268" t="s">
        <v>327</v>
      </c>
      <c r="H13" s="278">
        <v>0.801812751265917</v>
      </c>
      <c r="I13" s="278">
        <v>0.78703410392671724</v>
      </c>
      <c r="J13" s="278">
        <v>0.77056300750335305</v>
      </c>
      <c r="K13" s="278">
        <v>0.83266460385011776</v>
      </c>
      <c r="L13" s="278">
        <v>0.86946966657430924</v>
      </c>
      <c r="M13" s="278"/>
      <c r="N13" s="278">
        <v>0.7278428715530384</v>
      </c>
      <c r="O13" s="278"/>
      <c r="P13" s="278">
        <v>0.75780866844413131</v>
      </c>
      <c r="Q13" s="278"/>
      <c r="R13" s="278">
        <v>0.81279162049710374</v>
      </c>
      <c r="S13" s="278"/>
      <c r="T13" s="278">
        <v>0.82177843721558474</v>
      </c>
      <c r="U13" s="278"/>
      <c r="V13" s="278">
        <v>0.82165238930053197</v>
      </c>
      <c r="W13" s="278"/>
      <c r="X13" s="278">
        <v>0.806129670005447</v>
      </c>
      <c r="Y13" s="278"/>
      <c r="Z13" s="278">
        <v>0.87057627397813264</v>
      </c>
      <c r="AA13" s="278"/>
      <c r="AB13" s="278">
        <v>0.72778838977929916</v>
      </c>
      <c r="AC13" s="279"/>
      <c r="AD13" s="278">
        <v>0.70911278618435425</v>
      </c>
      <c r="AE13" s="279"/>
      <c r="AF13" s="278">
        <v>0.73666529949944748</v>
      </c>
      <c r="AG13" s="279"/>
      <c r="AH13" s="278">
        <v>0.80403113938057924</v>
      </c>
      <c r="AI13" s="279"/>
      <c r="AJ13" s="278">
        <v>0.90547560143867778</v>
      </c>
      <c r="AL13" s="278">
        <v>0.87570931272936425</v>
      </c>
      <c r="AN13" s="278">
        <v>0.83987200991892597</v>
      </c>
    </row>
    <row r="14" spans="1:43" s="260" customFormat="1" x14ac:dyDescent="0.3">
      <c r="A14" s="256"/>
      <c r="B14" s="257"/>
      <c r="C14" s="258"/>
      <c r="D14" s="259"/>
      <c r="E14" s="268"/>
      <c r="F14" s="268"/>
      <c r="G14" s="268"/>
      <c r="H14" s="280"/>
      <c r="I14" s="280"/>
      <c r="J14" s="280"/>
      <c r="K14" s="280"/>
      <c r="L14" s="280"/>
      <c r="M14" s="280"/>
      <c r="N14" s="280"/>
      <c r="O14" s="280"/>
      <c r="P14" s="261"/>
      <c r="Q14" s="261"/>
      <c r="R14" s="261"/>
      <c r="S14" s="261"/>
      <c r="T14" s="261"/>
      <c r="U14" s="262"/>
      <c r="V14" s="262"/>
      <c r="W14" s="262"/>
      <c r="X14" s="262"/>
      <c r="Y14" s="262"/>
      <c r="Z14" s="262"/>
      <c r="AA14" s="262"/>
      <c r="AB14" s="261"/>
    </row>
    <row r="15" spans="1:43" s="260" customFormat="1" x14ac:dyDescent="0.3">
      <c r="A15" s="256"/>
      <c r="B15" s="257"/>
      <c r="C15" s="258"/>
      <c r="D15" s="259"/>
      <c r="E15" s="268"/>
      <c r="F15" s="268"/>
      <c r="G15" s="268"/>
      <c r="H15" s="280"/>
      <c r="I15" s="280"/>
      <c r="J15" s="280"/>
      <c r="K15" s="280"/>
      <c r="L15" s="280"/>
      <c r="M15" s="280"/>
      <c r="N15" s="280"/>
      <c r="O15" s="280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</row>
    <row r="16" spans="1:43" s="260" customFormat="1" x14ac:dyDescent="0.3">
      <c r="A16" s="256"/>
      <c r="B16" s="257"/>
      <c r="C16" s="258"/>
      <c r="D16" s="259"/>
      <c r="E16" s="268"/>
      <c r="F16" s="268"/>
      <c r="G16" s="268"/>
      <c r="H16" s="280"/>
      <c r="I16" s="280"/>
      <c r="J16" s="280"/>
      <c r="K16" s="280"/>
      <c r="L16" s="280"/>
      <c r="M16" s="280"/>
      <c r="N16" s="280"/>
      <c r="O16" s="280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81"/>
      <c r="AA16" s="281"/>
      <c r="AB16" s="281"/>
      <c r="AC16" s="264"/>
      <c r="AD16" s="264"/>
      <c r="AE16" s="264"/>
    </row>
    <row r="17" spans="1:33" x14ac:dyDescent="0.3">
      <c r="C17" s="261"/>
      <c r="D17" s="261"/>
      <c r="T17" s="285"/>
      <c r="U17" s="285"/>
      <c r="V17" s="286"/>
      <c r="W17" s="286"/>
      <c r="X17" s="286"/>
      <c r="Y17" s="286"/>
      <c r="Z17" s="287"/>
      <c r="AA17" s="287"/>
    </row>
    <row r="18" spans="1:33" x14ac:dyDescent="0.3">
      <c r="C18" s="261"/>
      <c r="D18" s="261"/>
      <c r="E18" s="289"/>
      <c r="F18" s="289"/>
      <c r="G18" s="289"/>
    </row>
    <row r="19" spans="1:33" x14ac:dyDescent="0.3">
      <c r="E19" s="289"/>
      <c r="F19" s="289"/>
      <c r="G19" s="289"/>
      <c r="X19" s="287"/>
      <c r="Y19" s="287"/>
      <c r="Z19" s="287"/>
      <c r="AA19" s="287"/>
      <c r="AB19" s="287"/>
    </row>
    <row r="20" spans="1:33" x14ac:dyDescent="0.3">
      <c r="D20" s="261"/>
      <c r="E20" s="289"/>
      <c r="F20" s="289"/>
      <c r="G20" s="289"/>
    </row>
    <row r="21" spans="1:33" x14ac:dyDescent="0.3">
      <c r="D21" s="261"/>
      <c r="E21" s="289"/>
      <c r="F21" s="289"/>
      <c r="G21" s="289"/>
    </row>
    <row r="22" spans="1:33" x14ac:dyDescent="0.3">
      <c r="E22" s="289"/>
      <c r="F22" s="289"/>
      <c r="G22" s="289"/>
    </row>
    <row r="23" spans="1:33" x14ac:dyDescent="0.3">
      <c r="E23" s="289"/>
      <c r="F23" s="289"/>
      <c r="G23" s="289"/>
    </row>
    <row r="24" spans="1:33" x14ac:dyDescent="0.3">
      <c r="E24" s="289"/>
      <c r="F24" s="289"/>
      <c r="G24" s="289"/>
    </row>
    <row r="25" spans="1:33" x14ac:dyDescent="0.3">
      <c r="E25" s="289"/>
      <c r="F25" s="289"/>
      <c r="G25" s="289"/>
    </row>
    <row r="26" spans="1:33" x14ac:dyDescent="0.3">
      <c r="E26" s="289"/>
      <c r="F26" s="289"/>
      <c r="G26" s="289"/>
    </row>
    <row r="27" spans="1:33" x14ac:dyDescent="0.3">
      <c r="E27" s="289"/>
    </row>
    <row r="28" spans="1:33" x14ac:dyDescent="0.3">
      <c r="E28" s="289"/>
      <c r="F28" s="158"/>
      <c r="G28" s="158"/>
    </row>
    <row r="29" spans="1:33" x14ac:dyDescent="0.3">
      <c r="E29" s="289"/>
      <c r="F29" s="289"/>
      <c r="G29" s="289"/>
    </row>
    <row r="30" spans="1:33" x14ac:dyDescent="0.3">
      <c r="E30" s="289"/>
      <c r="F30" s="289"/>
      <c r="G30" s="289"/>
    </row>
    <row r="31" spans="1:33" s="266" customFormat="1" x14ac:dyDescent="0.3">
      <c r="A31" s="261"/>
      <c r="B31" s="282"/>
      <c r="C31" s="282"/>
      <c r="D31" s="282"/>
      <c r="E31" s="289"/>
      <c r="F31" s="289"/>
      <c r="G31" s="289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8"/>
      <c r="AD31" s="288"/>
      <c r="AE31" s="288"/>
      <c r="AF31" s="288"/>
      <c r="AG31" s="288"/>
    </row>
    <row r="32" spans="1:33" s="266" customFormat="1" x14ac:dyDescent="0.3">
      <c r="A32" s="261"/>
      <c r="B32" s="282"/>
      <c r="C32" s="282"/>
      <c r="D32" s="282"/>
      <c r="E32" s="289"/>
      <c r="F32" s="289"/>
      <c r="G32" s="289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8"/>
      <c r="AD32" s="288"/>
      <c r="AE32" s="288"/>
      <c r="AF32" s="288"/>
      <c r="AG32" s="288"/>
    </row>
    <row r="33" spans="1:33" s="266" customFormat="1" x14ac:dyDescent="0.3">
      <c r="A33" s="261"/>
      <c r="B33" s="282"/>
      <c r="C33" s="282"/>
      <c r="D33" s="282"/>
      <c r="E33" s="289"/>
      <c r="F33" s="289"/>
      <c r="G33" s="289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8"/>
      <c r="AD33" s="288"/>
      <c r="AE33" s="288"/>
      <c r="AF33" s="288"/>
      <c r="AG33" s="288"/>
    </row>
    <row r="34" spans="1:33" s="266" customFormat="1" x14ac:dyDescent="0.3">
      <c r="A34" s="261"/>
      <c r="B34" s="282"/>
      <c r="C34" s="282"/>
      <c r="D34" s="282"/>
      <c r="E34" s="289"/>
      <c r="F34" s="289"/>
      <c r="G34" s="289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8"/>
      <c r="AD34" s="288"/>
      <c r="AE34" s="288"/>
      <c r="AF34" s="288"/>
      <c r="AG34" s="288"/>
    </row>
    <row r="35" spans="1:33" s="266" customFormat="1" x14ac:dyDescent="0.3">
      <c r="A35" s="261"/>
      <c r="B35" s="282"/>
      <c r="C35" s="282"/>
      <c r="D35" s="282"/>
      <c r="E35" s="289"/>
      <c r="F35" s="289"/>
      <c r="G35" s="289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8"/>
      <c r="AD35" s="288"/>
      <c r="AE35" s="288"/>
      <c r="AF35" s="288"/>
      <c r="AG35" s="288"/>
    </row>
    <row r="36" spans="1:33" s="266" customFormat="1" x14ac:dyDescent="0.3">
      <c r="A36" s="261"/>
      <c r="B36" s="282"/>
      <c r="C36" s="282"/>
      <c r="D36" s="282"/>
      <c r="E36" s="289"/>
      <c r="F36" s="289"/>
      <c r="G36" s="289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8"/>
      <c r="AD36" s="288"/>
      <c r="AE36" s="288"/>
      <c r="AF36" s="288"/>
      <c r="AG36" s="288"/>
    </row>
    <row r="37" spans="1:33" s="266" customFormat="1" x14ac:dyDescent="0.3">
      <c r="A37" s="261"/>
      <c r="B37" s="282"/>
      <c r="C37" s="282"/>
      <c r="D37" s="282"/>
      <c r="E37" s="289"/>
      <c r="F37" s="289"/>
      <c r="G37" s="289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8"/>
      <c r="AD37" s="288"/>
      <c r="AE37" s="288"/>
      <c r="AF37" s="288"/>
      <c r="AG37" s="288"/>
    </row>
    <row r="38" spans="1:33" s="266" customFormat="1" x14ac:dyDescent="0.3">
      <c r="A38" s="261"/>
      <c r="B38" s="282"/>
      <c r="C38" s="282"/>
      <c r="D38" s="282"/>
      <c r="E38" s="289"/>
      <c r="F38" s="289"/>
      <c r="G38" s="289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8"/>
      <c r="AD38" s="288"/>
      <c r="AE38" s="288"/>
      <c r="AF38" s="288"/>
      <c r="AG38" s="288"/>
    </row>
    <row r="39" spans="1:33" s="266" customFormat="1" x14ac:dyDescent="0.3">
      <c r="A39" s="261"/>
      <c r="B39" s="282"/>
      <c r="C39" s="282"/>
      <c r="D39" s="282"/>
      <c r="E39" s="289"/>
      <c r="F39" s="289"/>
      <c r="G39" s="289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8"/>
      <c r="AD39" s="288"/>
      <c r="AE39" s="288"/>
      <c r="AF39" s="288"/>
      <c r="AG39" s="288"/>
    </row>
    <row r="40" spans="1:33" s="266" customFormat="1" x14ac:dyDescent="0.3">
      <c r="A40" s="261"/>
      <c r="B40" s="282"/>
      <c r="C40" s="282"/>
      <c r="D40" s="282"/>
      <c r="E40" s="289"/>
      <c r="F40" s="289"/>
      <c r="G40" s="289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8"/>
      <c r="AD40" s="288"/>
      <c r="AE40" s="288"/>
      <c r="AF40" s="288"/>
      <c r="AG40" s="288"/>
    </row>
    <row r="41" spans="1:33" s="266" customFormat="1" x14ac:dyDescent="0.3">
      <c r="A41" s="261"/>
      <c r="B41" s="282"/>
      <c r="C41" s="282"/>
      <c r="D41" s="282"/>
      <c r="E41" s="289"/>
      <c r="F41" s="289"/>
      <c r="G41" s="289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8"/>
      <c r="AD41" s="288"/>
      <c r="AE41" s="288"/>
      <c r="AF41" s="288"/>
      <c r="AG41" s="288"/>
    </row>
    <row r="42" spans="1:33" s="266" customFormat="1" x14ac:dyDescent="0.3">
      <c r="A42" s="261"/>
      <c r="B42" s="282"/>
      <c r="C42" s="282"/>
      <c r="D42" s="282"/>
      <c r="E42" s="289"/>
      <c r="F42" s="289"/>
      <c r="G42" s="289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8"/>
      <c r="AD42" s="288"/>
      <c r="AE42" s="288"/>
      <c r="AF42" s="288"/>
      <c r="AG42" s="288"/>
    </row>
    <row r="43" spans="1:33" s="266" customFormat="1" x14ac:dyDescent="0.3">
      <c r="A43" s="261"/>
      <c r="B43" s="282"/>
      <c r="C43" s="282"/>
      <c r="D43" s="282"/>
      <c r="E43" s="289"/>
      <c r="F43" s="289"/>
      <c r="G43" s="289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8"/>
      <c r="AD43" s="288"/>
      <c r="AE43" s="288"/>
      <c r="AF43" s="288"/>
      <c r="AG43" s="288"/>
    </row>
    <row r="44" spans="1:33" s="266" customFormat="1" x14ac:dyDescent="0.3">
      <c r="A44" s="261"/>
      <c r="B44" s="282"/>
      <c r="C44" s="282"/>
      <c r="D44" s="282"/>
      <c r="E44" s="289"/>
      <c r="F44" s="289"/>
      <c r="G44" s="289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8"/>
      <c r="AD44" s="288"/>
      <c r="AE44" s="288"/>
      <c r="AF44" s="288"/>
      <c r="AG44" s="288"/>
    </row>
    <row r="45" spans="1:33" s="266" customFormat="1" x14ac:dyDescent="0.3">
      <c r="A45" s="261"/>
      <c r="B45" s="282"/>
      <c r="C45" s="282"/>
      <c r="D45" s="282"/>
      <c r="E45" s="289"/>
      <c r="F45" s="289"/>
      <c r="G45" s="289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8"/>
      <c r="AD45" s="288"/>
      <c r="AE45" s="288"/>
      <c r="AF45" s="288"/>
      <c r="AG45" s="288"/>
    </row>
    <row r="46" spans="1:33" s="266" customFormat="1" x14ac:dyDescent="0.3">
      <c r="A46" s="261"/>
      <c r="B46" s="282"/>
      <c r="C46" s="282"/>
      <c r="D46" s="282"/>
      <c r="E46" s="289"/>
      <c r="F46" s="289"/>
      <c r="G46" s="289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8"/>
      <c r="AD46" s="288"/>
      <c r="AE46" s="288"/>
      <c r="AF46" s="288"/>
      <c r="AG46" s="288"/>
    </row>
    <row r="47" spans="1:33" x14ac:dyDescent="0.3">
      <c r="E47" s="289"/>
      <c r="F47" s="289"/>
      <c r="G47" s="289"/>
    </row>
    <row r="48" spans="1:33" x14ac:dyDescent="0.3">
      <c r="E48" s="289"/>
      <c r="F48" s="289"/>
      <c r="G48" s="289"/>
    </row>
    <row r="49" spans="1:28" x14ac:dyDescent="0.3">
      <c r="E49" s="289"/>
      <c r="F49" s="289"/>
      <c r="G49" s="289"/>
    </row>
    <row r="54" spans="1:28" s="291" customFormat="1" x14ac:dyDescent="0.3">
      <c r="A54" s="261"/>
      <c r="B54" s="282"/>
      <c r="C54" s="282"/>
      <c r="D54" s="282"/>
      <c r="E54" s="283"/>
      <c r="F54" s="283"/>
      <c r="G54" s="283"/>
      <c r="H54" s="266"/>
      <c r="I54" s="266"/>
      <c r="J54" s="266"/>
      <c r="K54" s="266"/>
      <c r="L54" s="266"/>
      <c r="M54" s="266"/>
      <c r="N54" s="266"/>
      <c r="O54" s="266"/>
      <c r="P54" s="284"/>
      <c r="Q54" s="284"/>
      <c r="R54" s="284"/>
      <c r="S54" s="284"/>
      <c r="T54" s="290"/>
      <c r="U54" s="290"/>
      <c r="V54" s="290"/>
      <c r="W54" s="290"/>
      <c r="X54" s="290"/>
      <c r="Y54" s="290"/>
      <c r="Z54" s="290"/>
      <c r="AA54" s="290"/>
      <c r="AB54" s="290"/>
    </row>
    <row r="55" spans="1:28" s="291" customFormat="1" x14ac:dyDescent="0.3">
      <c r="A55" s="261"/>
      <c r="B55" s="282"/>
      <c r="C55" s="282"/>
      <c r="D55" s="282"/>
      <c r="E55" s="283"/>
      <c r="F55" s="283"/>
      <c r="G55" s="283"/>
      <c r="H55" s="266"/>
      <c r="I55" s="266"/>
      <c r="J55" s="266"/>
      <c r="K55" s="266"/>
      <c r="L55" s="266"/>
      <c r="M55" s="266"/>
      <c r="N55" s="266"/>
      <c r="O55" s="266"/>
      <c r="P55" s="284"/>
      <c r="Q55" s="284"/>
      <c r="R55" s="284"/>
      <c r="S55" s="284"/>
      <c r="T55" s="290"/>
      <c r="U55" s="290"/>
      <c r="V55" s="290"/>
      <c r="W55" s="290"/>
      <c r="X55" s="290"/>
      <c r="Y55" s="290"/>
      <c r="Z55" s="290"/>
      <c r="AA55" s="290"/>
      <c r="AB55" s="290"/>
    </row>
    <row r="56" spans="1:28" s="291" customFormat="1" x14ac:dyDescent="0.3">
      <c r="A56" s="261"/>
      <c r="B56" s="282"/>
      <c r="C56" s="282"/>
      <c r="D56" s="282"/>
      <c r="E56" s="283"/>
      <c r="F56" s="283"/>
      <c r="G56" s="283"/>
      <c r="H56" s="266"/>
      <c r="I56" s="266"/>
      <c r="J56" s="266"/>
      <c r="K56" s="266"/>
      <c r="L56" s="266"/>
      <c r="M56" s="266"/>
      <c r="N56" s="266"/>
      <c r="O56" s="266"/>
      <c r="P56" s="284"/>
      <c r="Q56" s="284"/>
      <c r="R56" s="284"/>
      <c r="S56" s="284"/>
      <c r="T56" s="290"/>
      <c r="U56" s="290"/>
      <c r="V56" s="290"/>
      <c r="W56" s="290"/>
      <c r="X56" s="290"/>
      <c r="Y56" s="290"/>
      <c r="Z56" s="290"/>
      <c r="AA56" s="290"/>
      <c r="AB56" s="290"/>
    </row>
    <row r="57" spans="1:28" s="291" customFormat="1" x14ac:dyDescent="0.3">
      <c r="A57" s="261"/>
      <c r="B57" s="282"/>
      <c r="C57" s="282"/>
      <c r="D57" s="282"/>
      <c r="E57" s="283"/>
      <c r="F57" s="283"/>
      <c r="G57" s="283"/>
      <c r="H57" s="266"/>
      <c r="I57" s="266"/>
      <c r="J57" s="266"/>
      <c r="K57" s="266"/>
      <c r="L57" s="266"/>
      <c r="M57" s="266"/>
      <c r="N57" s="266"/>
      <c r="O57" s="266"/>
      <c r="P57" s="284"/>
      <c r="Q57" s="284"/>
      <c r="R57" s="284"/>
      <c r="S57" s="284"/>
      <c r="T57" s="290"/>
      <c r="U57" s="290"/>
      <c r="V57" s="290"/>
      <c r="W57" s="290"/>
      <c r="X57" s="290"/>
      <c r="Y57" s="290"/>
      <c r="Z57" s="290"/>
      <c r="AA57" s="290"/>
      <c r="AB57" s="290"/>
    </row>
    <row r="58" spans="1:28" s="291" customFormat="1" x14ac:dyDescent="0.3">
      <c r="A58" s="261"/>
      <c r="B58" s="282"/>
      <c r="C58" s="282"/>
      <c r="D58" s="282"/>
      <c r="E58" s="283"/>
      <c r="F58" s="283"/>
      <c r="G58" s="283"/>
      <c r="H58" s="266"/>
      <c r="I58" s="266"/>
      <c r="J58" s="266"/>
      <c r="K58" s="266"/>
      <c r="L58" s="266"/>
      <c r="M58" s="266"/>
      <c r="N58" s="266"/>
      <c r="O58" s="266"/>
      <c r="P58" s="284"/>
      <c r="Q58" s="284"/>
      <c r="R58" s="284"/>
      <c r="S58" s="284"/>
      <c r="T58" s="290"/>
      <c r="U58" s="290"/>
      <c r="V58" s="290"/>
      <c r="W58" s="290"/>
      <c r="X58" s="290"/>
      <c r="Y58" s="290"/>
      <c r="Z58" s="290"/>
      <c r="AA58" s="290"/>
      <c r="AB58" s="290"/>
    </row>
    <row r="59" spans="1:28" s="291" customFormat="1" x14ac:dyDescent="0.3">
      <c r="A59" s="261"/>
      <c r="B59" s="282"/>
      <c r="C59" s="282"/>
      <c r="D59" s="282"/>
      <c r="E59" s="283"/>
      <c r="F59" s="283"/>
      <c r="G59" s="283"/>
      <c r="H59" s="266"/>
      <c r="I59" s="266"/>
      <c r="J59" s="266"/>
      <c r="K59" s="266"/>
      <c r="L59" s="266"/>
      <c r="M59" s="266"/>
      <c r="N59" s="266"/>
      <c r="O59" s="266"/>
      <c r="P59" s="284"/>
      <c r="Q59" s="284"/>
      <c r="R59" s="284"/>
      <c r="S59" s="284"/>
      <c r="T59" s="290"/>
      <c r="U59" s="290"/>
      <c r="V59" s="290"/>
      <c r="W59" s="290"/>
      <c r="X59" s="290"/>
      <c r="Y59" s="290"/>
      <c r="Z59" s="290"/>
      <c r="AA59" s="290"/>
      <c r="AB59" s="290"/>
    </row>
    <row r="60" spans="1:28" s="291" customFormat="1" x14ac:dyDescent="0.3">
      <c r="A60" s="261"/>
      <c r="B60" s="282"/>
      <c r="C60" s="282"/>
      <c r="D60" s="282"/>
      <c r="E60" s="283"/>
      <c r="F60" s="283"/>
      <c r="G60" s="283"/>
      <c r="H60" s="266"/>
      <c r="I60" s="266"/>
      <c r="J60" s="266"/>
      <c r="K60" s="266"/>
      <c r="L60" s="266"/>
      <c r="M60" s="266"/>
      <c r="N60" s="266"/>
      <c r="O60" s="266"/>
      <c r="P60" s="284"/>
      <c r="Q60" s="284"/>
      <c r="R60" s="284"/>
      <c r="S60" s="284"/>
      <c r="T60" s="290"/>
      <c r="U60" s="290"/>
      <c r="V60" s="290"/>
      <c r="W60" s="290"/>
      <c r="X60" s="290"/>
      <c r="Y60" s="290"/>
      <c r="Z60" s="290"/>
      <c r="AA60" s="290"/>
      <c r="AB60" s="290"/>
    </row>
    <row r="61" spans="1:28" s="291" customFormat="1" x14ac:dyDescent="0.3">
      <c r="A61" s="261"/>
      <c r="B61" s="282"/>
      <c r="C61" s="282"/>
      <c r="D61" s="282"/>
      <c r="E61" s="283"/>
      <c r="F61" s="283"/>
      <c r="G61" s="283"/>
      <c r="H61" s="266"/>
      <c r="I61" s="266"/>
      <c r="J61" s="266"/>
      <c r="K61" s="266"/>
      <c r="L61" s="266"/>
      <c r="M61" s="266"/>
      <c r="N61" s="266"/>
      <c r="O61" s="266"/>
      <c r="P61" s="284"/>
      <c r="Q61" s="284"/>
      <c r="R61" s="284"/>
      <c r="S61" s="284"/>
      <c r="T61" s="290"/>
      <c r="U61" s="290"/>
      <c r="V61" s="290"/>
      <c r="W61" s="290"/>
      <c r="X61" s="290"/>
      <c r="Y61" s="290"/>
      <c r="Z61" s="290"/>
      <c r="AA61" s="290"/>
      <c r="AB61" s="290"/>
    </row>
    <row r="62" spans="1:28" s="291" customFormat="1" x14ac:dyDescent="0.3">
      <c r="A62" s="261"/>
      <c r="B62" s="282"/>
      <c r="C62" s="282"/>
      <c r="D62" s="282"/>
      <c r="E62" s="283"/>
      <c r="F62" s="283"/>
      <c r="G62" s="283"/>
      <c r="H62" s="266"/>
      <c r="I62" s="266"/>
      <c r="J62" s="266"/>
      <c r="K62" s="266"/>
      <c r="L62" s="266"/>
      <c r="M62" s="266"/>
      <c r="N62" s="266"/>
      <c r="O62" s="266"/>
      <c r="P62" s="284"/>
      <c r="Q62" s="284"/>
      <c r="R62" s="284"/>
      <c r="S62" s="284"/>
      <c r="T62" s="290"/>
      <c r="U62" s="290"/>
      <c r="V62" s="290"/>
      <c r="W62" s="290"/>
      <c r="X62" s="290"/>
      <c r="Y62" s="290"/>
      <c r="Z62" s="290"/>
      <c r="AA62" s="290"/>
      <c r="AB62" s="290"/>
    </row>
    <row r="63" spans="1:28" s="291" customFormat="1" x14ac:dyDescent="0.3">
      <c r="A63" s="261"/>
      <c r="B63" s="282"/>
      <c r="C63" s="282"/>
      <c r="D63" s="282"/>
      <c r="E63" s="283"/>
      <c r="F63" s="283"/>
      <c r="G63" s="283"/>
      <c r="H63" s="266"/>
      <c r="I63" s="266"/>
      <c r="J63" s="266"/>
      <c r="K63" s="266"/>
      <c r="L63" s="266"/>
      <c r="M63" s="266"/>
      <c r="N63" s="266"/>
      <c r="O63" s="266"/>
      <c r="P63" s="284"/>
      <c r="Q63" s="284"/>
      <c r="R63" s="284"/>
      <c r="S63" s="284"/>
      <c r="T63" s="290"/>
      <c r="U63" s="290"/>
      <c r="V63" s="290"/>
      <c r="W63" s="290"/>
      <c r="X63" s="290"/>
      <c r="Y63" s="290"/>
      <c r="Z63" s="290"/>
      <c r="AA63" s="290"/>
      <c r="AB63" s="290"/>
    </row>
    <row r="64" spans="1:28" s="291" customFormat="1" x14ac:dyDescent="0.3">
      <c r="A64" s="261"/>
      <c r="B64" s="282"/>
      <c r="C64" s="282"/>
      <c r="D64" s="282"/>
      <c r="E64" s="283"/>
      <c r="F64" s="283"/>
      <c r="G64" s="283"/>
      <c r="H64" s="266"/>
      <c r="I64" s="266"/>
      <c r="J64" s="266"/>
      <c r="K64" s="266"/>
      <c r="L64" s="266"/>
      <c r="M64" s="266"/>
      <c r="N64" s="266"/>
      <c r="O64" s="266"/>
      <c r="P64" s="284"/>
      <c r="Q64" s="284"/>
      <c r="R64" s="284"/>
      <c r="S64" s="284"/>
      <c r="T64" s="290"/>
      <c r="U64" s="290"/>
      <c r="V64" s="290"/>
      <c r="W64" s="290"/>
      <c r="X64" s="290"/>
      <c r="Y64" s="290"/>
      <c r="Z64" s="290"/>
      <c r="AA64" s="290"/>
      <c r="AB64" s="290"/>
    </row>
    <row r="65" spans="1:28" s="291" customFormat="1" x14ac:dyDescent="0.3">
      <c r="A65" s="261"/>
      <c r="B65" s="282"/>
      <c r="C65" s="282"/>
      <c r="D65" s="282"/>
      <c r="E65" s="283"/>
      <c r="F65" s="283"/>
      <c r="G65" s="283"/>
      <c r="H65" s="266"/>
      <c r="I65" s="266"/>
      <c r="J65" s="266"/>
      <c r="K65" s="266"/>
      <c r="L65" s="266"/>
      <c r="M65" s="266"/>
      <c r="N65" s="266"/>
      <c r="O65" s="266"/>
      <c r="P65" s="284"/>
      <c r="Q65" s="284"/>
      <c r="R65" s="284"/>
      <c r="S65" s="284"/>
      <c r="T65" s="290"/>
      <c r="U65" s="290"/>
      <c r="V65" s="290"/>
      <c r="W65" s="290"/>
      <c r="X65" s="290"/>
      <c r="Y65" s="290"/>
      <c r="Z65" s="290"/>
      <c r="AA65" s="290"/>
      <c r="AB65" s="290"/>
    </row>
    <row r="66" spans="1:28" s="291" customFormat="1" x14ac:dyDescent="0.3">
      <c r="A66" s="261"/>
      <c r="B66" s="282"/>
      <c r="C66" s="282"/>
      <c r="D66" s="282"/>
      <c r="E66" s="283"/>
      <c r="F66" s="283"/>
      <c r="G66" s="283"/>
      <c r="H66" s="266"/>
      <c r="I66" s="266"/>
      <c r="J66" s="266"/>
      <c r="K66" s="266"/>
      <c r="L66" s="266"/>
      <c r="M66" s="266"/>
      <c r="N66" s="266"/>
      <c r="O66" s="266"/>
      <c r="P66" s="284"/>
      <c r="Q66" s="284"/>
      <c r="R66" s="284"/>
      <c r="S66" s="284"/>
      <c r="T66" s="290"/>
      <c r="U66" s="290"/>
      <c r="V66" s="290"/>
      <c r="W66" s="290"/>
      <c r="X66" s="290"/>
      <c r="Y66" s="290"/>
      <c r="Z66" s="290"/>
      <c r="AA66" s="290"/>
      <c r="AB66" s="290"/>
    </row>
    <row r="67" spans="1:28" s="291" customFormat="1" x14ac:dyDescent="0.3">
      <c r="A67" s="261"/>
      <c r="B67" s="282"/>
      <c r="C67" s="282"/>
      <c r="D67" s="282"/>
      <c r="E67" s="283"/>
      <c r="F67" s="283"/>
      <c r="G67" s="283"/>
      <c r="H67" s="266"/>
      <c r="I67" s="266"/>
      <c r="J67" s="266"/>
      <c r="K67" s="266"/>
      <c r="L67" s="266"/>
      <c r="M67" s="266"/>
      <c r="N67" s="266"/>
      <c r="O67" s="266"/>
      <c r="P67" s="284"/>
      <c r="Q67" s="284"/>
      <c r="R67" s="284"/>
      <c r="S67" s="284"/>
      <c r="T67" s="290"/>
      <c r="U67" s="290"/>
      <c r="V67" s="290"/>
      <c r="W67" s="290"/>
      <c r="X67" s="290"/>
      <c r="Y67" s="290"/>
      <c r="Z67" s="290"/>
      <c r="AA67" s="290"/>
      <c r="AB67" s="290"/>
    </row>
    <row r="68" spans="1:28" s="291" customFormat="1" x14ac:dyDescent="0.3">
      <c r="A68" s="261"/>
      <c r="B68" s="282"/>
      <c r="C68" s="282"/>
      <c r="D68" s="282"/>
      <c r="E68" s="283"/>
      <c r="F68" s="283"/>
      <c r="G68" s="283"/>
      <c r="H68" s="266"/>
      <c r="I68" s="266"/>
      <c r="J68" s="266"/>
      <c r="K68" s="266"/>
      <c r="L68" s="266"/>
      <c r="M68" s="266"/>
      <c r="N68" s="266"/>
      <c r="O68" s="266"/>
      <c r="P68" s="284"/>
      <c r="Q68" s="284"/>
      <c r="R68" s="284"/>
      <c r="S68" s="284"/>
      <c r="T68" s="290"/>
      <c r="U68" s="290"/>
      <c r="V68" s="290"/>
      <c r="W68" s="290"/>
      <c r="X68" s="290"/>
      <c r="Y68" s="290"/>
      <c r="Z68" s="290"/>
      <c r="AA68" s="290"/>
      <c r="AB68" s="290"/>
    </row>
    <row r="69" spans="1:28" s="291" customFormat="1" x14ac:dyDescent="0.3">
      <c r="A69" s="261"/>
      <c r="B69" s="282"/>
      <c r="C69" s="282"/>
      <c r="D69" s="282"/>
      <c r="E69" s="283"/>
      <c r="F69" s="283"/>
      <c r="G69" s="283"/>
      <c r="H69" s="266"/>
      <c r="I69" s="266"/>
      <c r="J69" s="266"/>
      <c r="K69" s="266"/>
      <c r="L69" s="266"/>
      <c r="M69" s="266"/>
      <c r="N69" s="266"/>
      <c r="O69" s="266"/>
      <c r="P69" s="284"/>
      <c r="Q69" s="284"/>
      <c r="R69" s="284"/>
      <c r="S69" s="284"/>
      <c r="T69" s="290"/>
      <c r="U69" s="290"/>
      <c r="V69" s="290"/>
      <c r="W69" s="290"/>
      <c r="X69" s="290"/>
      <c r="Y69" s="290"/>
      <c r="Z69" s="290"/>
      <c r="AA69" s="290"/>
      <c r="AB69" s="290"/>
    </row>
    <row r="70" spans="1:28" s="291" customFormat="1" x14ac:dyDescent="0.3">
      <c r="A70" s="261"/>
      <c r="B70" s="282"/>
      <c r="C70" s="282"/>
      <c r="D70" s="282"/>
      <c r="E70" s="283"/>
      <c r="F70" s="283"/>
      <c r="G70" s="283"/>
      <c r="H70" s="266"/>
      <c r="I70" s="266"/>
      <c r="J70" s="266"/>
      <c r="K70" s="266"/>
      <c r="L70" s="266"/>
      <c r="M70" s="266"/>
      <c r="N70" s="266"/>
      <c r="O70" s="266"/>
      <c r="P70" s="284"/>
      <c r="Q70" s="284"/>
      <c r="R70" s="284"/>
      <c r="S70" s="284"/>
      <c r="T70" s="290"/>
      <c r="U70" s="290"/>
      <c r="V70" s="290"/>
      <c r="W70" s="290"/>
      <c r="X70" s="290"/>
      <c r="Y70" s="290"/>
      <c r="Z70" s="290"/>
      <c r="AA70" s="290"/>
      <c r="AB70" s="290"/>
    </row>
    <row r="71" spans="1:28" s="291" customFormat="1" x14ac:dyDescent="0.3">
      <c r="A71" s="261"/>
      <c r="B71" s="282"/>
      <c r="C71" s="282"/>
      <c r="D71" s="282"/>
      <c r="E71" s="283"/>
      <c r="F71" s="283"/>
      <c r="G71" s="283"/>
      <c r="H71" s="266"/>
      <c r="I71" s="266"/>
      <c r="J71" s="266"/>
      <c r="K71" s="266"/>
      <c r="L71" s="266"/>
      <c r="M71" s="266"/>
      <c r="N71" s="266"/>
      <c r="O71" s="266"/>
      <c r="P71" s="284"/>
      <c r="Q71" s="284"/>
      <c r="R71" s="284"/>
      <c r="S71" s="284"/>
      <c r="T71" s="290"/>
      <c r="U71" s="290"/>
      <c r="V71" s="290"/>
      <c r="W71" s="290"/>
      <c r="X71" s="290"/>
      <c r="Y71" s="290"/>
      <c r="Z71" s="290"/>
      <c r="AA71" s="290"/>
      <c r="AB71" s="290"/>
    </row>
    <row r="72" spans="1:28" s="291" customFormat="1" x14ac:dyDescent="0.3">
      <c r="A72" s="261"/>
      <c r="B72" s="282"/>
      <c r="C72" s="282"/>
      <c r="D72" s="282"/>
      <c r="E72" s="283"/>
      <c r="F72" s="283"/>
      <c r="G72" s="283"/>
      <c r="H72" s="266"/>
      <c r="I72" s="266"/>
      <c r="J72" s="266"/>
      <c r="K72" s="266"/>
      <c r="L72" s="266"/>
      <c r="M72" s="266"/>
      <c r="N72" s="266"/>
      <c r="O72" s="266"/>
      <c r="P72" s="284"/>
      <c r="Q72" s="284"/>
      <c r="R72" s="284"/>
      <c r="S72" s="284"/>
      <c r="T72" s="290"/>
      <c r="U72" s="290"/>
      <c r="V72" s="290"/>
      <c r="W72" s="290"/>
      <c r="X72" s="290"/>
      <c r="Y72" s="290"/>
      <c r="Z72" s="290"/>
      <c r="AA72" s="290"/>
      <c r="AB72" s="290"/>
    </row>
    <row r="73" spans="1:28" s="291" customFormat="1" x14ac:dyDescent="0.3">
      <c r="A73" s="261"/>
      <c r="B73" s="282"/>
      <c r="C73" s="282"/>
      <c r="D73" s="282"/>
      <c r="E73" s="283"/>
      <c r="F73" s="283"/>
      <c r="G73" s="283"/>
      <c r="H73" s="266"/>
      <c r="I73" s="266"/>
      <c r="J73" s="266"/>
      <c r="K73" s="266"/>
      <c r="L73" s="266"/>
      <c r="M73" s="266"/>
      <c r="N73" s="266"/>
      <c r="O73" s="266"/>
      <c r="P73" s="284"/>
      <c r="Q73" s="284"/>
      <c r="R73" s="284"/>
      <c r="S73" s="284"/>
      <c r="T73" s="290"/>
      <c r="U73" s="290"/>
      <c r="V73" s="290"/>
      <c r="W73" s="290"/>
      <c r="X73" s="290"/>
      <c r="Y73" s="290"/>
      <c r="Z73" s="290"/>
      <c r="AA73" s="290"/>
      <c r="AB73" s="290"/>
    </row>
    <row r="74" spans="1:28" s="291" customFormat="1" x14ac:dyDescent="0.3">
      <c r="A74" s="261"/>
      <c r="B74" s="282"/>
      <c r="C74" s="282"/>
      <c r="D74" s="282"/>
      <c r="E74" s="283"/>
      <c r="F74" s="283"/>
      <c r="G74" s="283"/>
      <c r="H74" s="266"/>
      <c r="I74" s="266"/>
      <c r="J74" s="266"/>
      <c r="K74" s="266"/>
      <c r="L74" s="266"/>
      <c r="M74" s="266"/>
      <c r="N74" s="266"/>
      <c r="O74" s="266"/>
      <c r="P74" s="284"/>
      <c r="Q74" s="284"/>
      <c r="R74" s="284"/>
      <c r="S74" s="284"/>
      <c r="T74" s="290"/>
      <c r="U74" s="290"/>
      <c r="V74" s="290"/>
      <c r="W74" s="290"/>
      <c r="X74" s="290"/>
      <c r="Y74" s="290"/>
      <c r="Z74" s="290"/>
      <c r="AA74" s="290"/>
      <c r="AB74" s="290"/>
    </row>
    <row r="75" spans="1:28" s="291" customFormat="1" x14ac:dyDescent="0.3">
      <c r="A75" s="261"/>
      <c r="B75" s="282"/>
      <c r="C75" s="282"/>
      <c r="D75" s="282"/>
      <c r="E75" s="283"/>
      <c r="F75" s="283"/>
      <c r="G75" s="283"/>
      <c r="H75" s="266"/>
      <c r="I75" s="266"/>
      <c r="J75" s="266"/>
      <c r="K75" s="266"/>
      <c r="L75" s="266"/>
      <c r="M75" s="266"/>
      <c r="N75" s="266"/>
      <c r="O75" s="266"/>
      <c r="P75" s="284"/>
      <c r="Q75" s="284"/>
      <c r="R75" s="284"/>
      <c r="S75" s="284"/>
      <c r="T75" s="290"/>
      <c r="U75" s="290"/>
      <c r="V75" s="290"/>
      <c r="W75" s="290"/>
      <c r="X75" s="290"/>
      <c r="Y75" s="290"/>
      <c r="Z75" s="290"/>
      <c r="AA75" s="290"/>
      <c r="AB75" s="290"/>
    </row>
    <row r="76" spans="1:28" s="291" customFormat="1" x14ac:dyDescent="0.3">
      <c r="A76" s="261"/>
      <c r="B76" s="282"/>
      <c r="C76" s="282"/>
      <c r="D76" s="282"/>
      <c r="E76" s="283"/>
      <c r="F76" s="283"/>
      <c r="G76" s="283"/>
      <c r="H76" s="266"/>
      <c r="I76" s="266"/>
      <c r="J76" s="266"/>
      <c r="K76" s="266"/>
      <c r="L76" s="266"/>
      <c r="M76" s="266"/>
      <c r="N76" s="266"/>
      <c r="O76" s="266"/>
      <c r="P76" s="284"/>
      <c r="Q76" s="284"/>
      <c r="R76" s="284"/>
      <c r="S76" s="284"/>
      <c r="T76" s="290"/>
      <c r="U76" s="290"/>
      <c r="V76" s="290"/>
      <c r="W76" s="290"/>
      <c r="X76" s="290"/>
      <c r="Y76" s="290"/>
      <c r="Z76" s="290"/>
      <c r="AA76" s="290"/>
      <c r="AB76" s="290"/>
    </row>
    <row r="77" spans="1:28" s="291" customFormat="1" x14ac:dyDescent="0.3">
      <c r="A77" s="261"/>
      <c r="B77" s="282"/>
      <c r="C77" s="282"/>
      <c r="D77" s="282"/>
      <c r="E77" s="283"/>
      <c r="F77" s="283"/>
      <c r="G77" s="283"/>
      <c r="H77" s="266"/>
      <c r="I77" s="266"/>
      <c r="J77" s="266"/>
      <c r="K77" s="266"/>
      <c r="L77" s="266"/>
      <c r="M77" s="266"/>
      <c r="N77" s="266"/>
      <c r="O77" s="266"/>
      <c r="P77" s="284"/>
      <c r="Q77" s="284"/>
      <c r="R77" s="284"/>
      <c r="S77" s="284"/>
      <c r="T77" s="290"/>
      <c r="U77" s="290"/>
      <c r="V77" s="290"/>
      <c r="W77" s="290"/>
      <c r="X77" s="290"/>
      <c r="Y77" s="290"/>
      <c r="Z77" s="290"/>
      <c r="AA77" s="290"/>
      <c r="AB77" s="290"/>
    </row>
    <row r="78" spans="1:28" s="291" customFormat="1" x14ac:dyDescent="0.3">
      <c r="A78" s="261"/>
      <c r="B78" s="282"/>
      <c r="C78" s="282"/>
      <c r="D78" s="282"/>
      <c r="E78" s="283"/>
      <c r="F78" s="283"/>
      <c r="G78" s="283"/>
      <c r="H78" s="266"/>
      <c r="I78" s="266"/>
      <c r="J78" s="266"/>
      <c r="K78" s="266"/>
      <c r="L78" s="266"/>
      <c r="M78" s="266"/>
      <c r="N78" s="266"/>
      <c r="O78" s="266"/>
      <c r="P78" s="284"/>
      <c r="Q78" s="284"/>
      <c r="R78" s="284"/>
      <c r="S78" s="284"/>
      <c r="T78" s="290"/>
      <c r="U78" s="290"/>
      <c r="V78" s="290"/>
      <c r="W78" s="290"/>
      <c r="X78" s="290"/>
      <c r="Y78" s="290"/>
      <c r="Z78" s="290"/>
      <c r="AA78" s="290"/>
      <c r="AB78" s="290"/>
    </row>
    <row r="79" spans="1:28" s="291" customFormat="1" x14ac:dyDescent="0.3">
      <c r="A79" s="261"/>
      <c r="B79" s="282"/>
      <c r="C79" s="282"/>
      <c r="D79" s="282"/>
      <c r="E79" s="283"/>
      <c r="F79" s="283"/>
      <c r="G79" s="283"/>
      <c r="H79" s="266"/>
      <c r="I79" s="266"/>
      <c r="J79" s="266"/>
      <c r="K79" s="266"/>
      <c r="L79" s="266"/>
      <c r="M79" s="266"/>
      <c r="N79" s="266"/>
      <c r="O79" s="266"/>
      <c r="P79" s="284"/>
      <c r="Q79" s="284"/>
      <c r="R79" s="284"/>
      <c r="S79" s="284"/>
      <c r="T79" s="290"/>
      <c r="U79" s="290"/>
      <c r="V79" s="290"/>
      <c r="W79" s="290"/>
      <c r="X79" s="290"/>
      <c r="Y79" s="290"/>
      <c r="Z79" s="290"/>
      <c r="AA79" s="290"/>
      <c r="AB79" s="290"/>
    </row>
    <row r="80" spans="1:28" s="291" customFormat="1" x14ac:dyDescent="0.3">
      <c r="A80" s="261"/>
      <c r="B80" s="282"/>
      <c r="C80" s="282"/>
      <c r="D80" s="282"/>
      <c r="E80" s="283"/>
      <c r="F80" s="283"/>
      <c r="G80" s="283"/>
      <c r="H80" s="266"/>
      <c r="I80" s="266"/>
      <c r="J80" s="266"/>
      <c r="K80" s="266"/>
      <c r="L80" s="266"/>
      <c r="M80" s="266"/>
      <c r="N80" s="266"/>
      <c r="O80" s="266"/>
      <c r="P80" s="284"/>
      <c r="Q80" s="284"/>
      <c r="R80" s="284"/>
      <c r="S80" s="284"/>
      <c r="T80" s="290"/>
      <c r="U80" s="290"/>
      <c r="V80" s="290"/>
      <c r="W80" s="290"/>
      <c r="X80" s="290"/>
      <c r="Y80" s="290"/>
      <c r="Z80" s="290"/>
      <c r="AA80" s="290"/>
      <c r="AB80" s="290"/>
    </row>
    <row r="81" spans="1:28" s="291" customFormat="1" x14ac:dyDescent="0.3">
      <c r="A81" s="261"/>
      <c r="B81" s="282"/>
      <c r="C81" s="282"/>
      <c r="D81" s="282"/>
      <c r="E81" s="283"/>
      <c r="F81" s="283"/>
      <c r="G81" s="283"/>
      <c r="H81" s="266"/>
      <c r="I81" s="266"/>
      <c r="J81" s="266"/>
      <c r="K81" s="266"/>
      <c r="L81" s="266"/>
      <c r="M81" s="266"/>
      <c r="N81" s="266"/>
      <c r="O81" s="266"/>
      <c r="P81" s="284"/>
      <c r="Q81" s="284"/>
      <c r="R81" s="284"/>
      <c r="S81" s="284"/>
      <c r="T81" s="290"/>
      <c r="U81" s="290"/>
      <c r="V81" s="290"/>
      <c r="W81" s="290"/>
      <c r="X81" s="290"/>
      <c r="Y81" s="290"/>
      <c r="Z81" s="290"/>
      <c r="AA81" s="290"/>
      <c r="AB81" s="290"/>
    </row>
    <row r="82" spans="1:28" s="291" customFormat="1" x14ac:dyDescent="0.3">
      <c r="A82" s="261"/>
      <c r="B82" s="282"/>
      <c r="C82" s="282"/>
      <c r="D82" s="282"/>
      <c r="E82" s="283"/>
      <c r="F82" s="283"/>
      <c r="G82" s="283"/>
      <c r="H82" s="266"/>
      <c r="I82" s="266"/>
      <c r="J82" s="266"/>
      <c r="K82" s="266"/>
      <c r="L82" s="266"/>
      <c r="M82" s="266"/>
      <c r="N82" s="266"/>
      <c r="O82" s="266"/>
      <c r="P82" s="284"/>
      <c r="Q82" s="284"/>
      <c r="R82" s="284"/>
      <c r="S82" s="284"/>
      <c r="T82" s="290"/>
      <c r="U82" s="290"/>
      <c r="V82" s="290"/>
      <c r="W82" s="290"/>
      <c r="X82" s="290"/>
      <c r="Y82" s="290"/>
      <c r="Z82" s="290"/>
      <c r="AA82" s="290"/>
      <c r="AB82" s="290"/>
    </row>
    <row r="83" spans="1:28" s="291" customFormat="1" x14ac:dyDescent="0.3">
      <c r="A83" s="261"/>
      <c r="B83" s="282"/>
      <c r="C83" s="282"/>
      <c r="D83" s="282"/>
      <c r="E83" s="283"/>
      <c r="F83" s="283"/>
      <c r="G83" s="283"/>
      <c r="H83" s="266"/>
      <c r="I83" s="266"/>
      <c r="J83" s="266"/>
      <c r="K83" s="266"/>
      <c r="L83" s="266"/>
      <c r="M83" s="266"/>
      <c r="N83" s="266"/>
      <c r="O83" s="266"/>
      <c r="P83" s="284"/>
      <c r="Q83" s="284"/>
      <c r="R83" s="284"/>
      <c r="S83" s="284"/>
      <c r="T83" s="290"/>
      <c r="U83" s="290"/>
      <c r="V83" s="290"/>
      <c r="W83" s="290"/>
      <c r="X83" s="290"/>
      <c r="Y83" s="290"/>
      <c r="Z83" s="290"/>
      <c r="AA83" s="290"/>
      <c r="AB83" s="290"/>
    </row>
    <row r="84" spans="1:28" s="291" customFormat="1" x14ac:dyDescent="0.3">
      <c r="A84" s="261"/>
      <c r="B84" s="282"/>
      <c r="C84" s="282"/>
      <c r="D84" s="282"/>
      <c r="E84" s="283"/>
      <c r="F84" s="283"/>
      <c r="G84" s="283"/>
      <c r="H84" s="266"/>
      <c r="I84" s="266"/>
      <c r="J84" s="266"/>
      <c r="K84" s="266"/>
      <c r="L84" s="266"/>
      <c r="M84" s="266"/>
      <c r="N84" s="266"/>
      <c r="O84" s="266"/>
      <c r="P84" s="284"/>
      <c r="Q84" s="284"/>
      <c r="R84" s="284"/>
      <c r="S84" s="284"/>
      <c r="T84" s="290"/>
      <c r="U84" s="290"/>
      <c r="V84" s="290"/>
      <c r="W84" s="290"/>
      <c r="X84" s="290"/>
      <c r="Y84" s="290"/>
      <c r="Z84" s="290"/>
      <c r="AA84" s="290"/>
      <c r="AB84" s="290"/>
    </row>
    <row r="85" spans="1:28" s="291" customFormat="1" x14ac:dyDescent="0.3">
      <c r="A85" s="261"/>
      <c r="B85" s="282"/>
      <c r="C85" s="282"/>
      <c r="D85" s="282"/>
      <c r="E85" s="283"/>
      <c r="F85" s="283"/>
      <c r="G85" s="283"/>
      <c r="H85" s="266"/>
      <c r="I85" s="266"/>
      <c r="J85" s="266"/>
      <c r="K85" s="266"/>
      <c r="L85" s="266"/>
      <c r="M85" s="266"/>
      <c r="N85" s="266"/>
      <c r="O85" s="266"/>
      <c r="P85" s="284"/>
      <c r="Q85" s="284"/>
      <c r="R85" s="284"/>
      <c r="S85" s="284"/>
      <c r="T85" s="290"/>
      <c r="U85" s="290"/>
      <c r="V85" s="290"/>
      <c r="W85" s="290"/>
      <c r="X85" s="290"/>
      <c r="Y85" s="290"/>
      <c r="Z85" s="290"/>
      <c r="AA85" s="290"/>
      <c r="AB85" s="290"/>
    </row>
    <row r="86" spans="1:28" s="291" customFormat="1" x14ac:dyDescent="0.3">
      <c r="A86" s="261"/>
      <c r="B86" s="282"/>
      <c r="C86" s="282"/>
      <c r="D86" s="282"/>
      <c r="E86" s="283"/>
      <c r="F86" s="283"/>
      <c r="G86" s="283"/>
      <c r="H86" s="266"/>
      <c r="I86" s="266"/>
      <c r="J86" s="266"/>
      <c r="K86" s="266"/>
      <c r="L86" s="266"/>
      <c r="M86" s="266"/>
      <c r="N86" s="266"/>
      <c r="O86" s="266"/>
      <c r="P86" s="284"/>
      <c r="Q86" s="284"/>
      <c r="R86" s="284"/>
      <c r="S86" s="284"/>
      <c r="T86" s="290"/>
      <c r="U86" s="290"/>
      <c r="V86" s="290"/>
      <c r="W86" s="290"/>
      <c r="X86" s="290"/>
      <c r="Y86" s="290"/>
      <c r="Z86" s="290"/>
      <c r="AA86" s="290"/>
      <c r="AB86" s="290"/>
    </row>
    <row r="87" spans="1:28" s="291" customFormat="1" x14ac:dyDescent="0.3">
      <c r="A87" s="261"/>
      <c r="B87" s="282"/>
      <c r="C87" s="282"/>
      <c r="D87" s="282"/>
      <c r="E87" s="283"/>
      <c r="F87" s="283"/>
      <c r="G87" s="283"/>
      <c r="H87" s="266"/>
      <c r="I87" s="266"/>
      <c r="J87" s="266"/>
      <c r="K87" s="266"/>
      <c r="L87" s="266"/>
      <c r="M87" s="266"/>
      <c r="N87" s="266"/>
      <c r="O87" s="266"/>
      <c r="P87" s="284"/>
      <c r="Q87" s="284"/>
      <c r="R87" s="284"/>
      <c r="S87" s="284"/>
      <c r="T87" s="290"/>
      <c r="U87" s="290"/>
      <c r="V87" s="290"/>
      <c r="W87" s="290"/>
      <c r="X87" s="290"/>
      <c r="Y87" s="290"/>
      <c r="Z87" s="290"/>
      <c r="AA87" s="290"/>
      <c r="AB87" s="290"/>
    </row>
    <row r="88" spans="1:28" s="291" customFormat="1" x14ac:dyDescent="0.3">
      <c r="A88" s="261"/>
      <c r="B88" s="282"/>
      <c r="C88" s="282"/>
      <c r="D88" s="282"/>
      <c r="E88" s="283"/>
      <c r="F88" s="283"/>
      <c r="G88" s="283"/>
      <c r="H88" s="266"/>
      <c r="I88" s="266"/>
      <c r="J88" s="266"/>
      <c r="K88" s="266"/>
      <c r="L88" s="266"/>
      <c r="M88" s="266"/>
      <c r="N88" s="266"/>
      <c r="O88" s="266"/>
      <c r="P88" s="284"/>
      <c r="Q88" s="284"/>
      <c r="R88" s="284"/>
      <c r="S88" s="284"/>
      <c r="T88" s="290"/>
      <c r="U88" s="290"/>
      <c r="V88" s="290"/>
      <c r="W88" s="290"/>
      <c r="X88" s="290"/>
      <c r="Y88" s="290"/>
      <c r="Z88" s="290"/>
      <c r="AA88" s="290"/>
      <c r="AB88" s="290"/>
    </row>
    <row r="89" spans="1:28" s="291" customFormat="1" x14ac:dyDescent="0.3">
      <c r="A89" s="261"/>
      <c r="B89" s="282"/>
      <c r="C89" s="282"/>
      <c r="D89" s="282"/>
      <c r="E89" s="283"/>
      <c r="F89" s="283"/>
      <c r="G89" s="283"/>
      <c r="H89" s="266"/>
      <c r="I89" s="266"/>
      <c r="J89" s="266"/>
      <c r="K89" s="266"/>
      <c r="L89" s="266"/>
      <c r="M89" s="266"/>
      <c r="N89" s="266"/>
      <c r="O89" s="266"/>
      <c r="P89" s="284"/>
      <c r="Q89" s="284"/>
      <c r="R89" s="284"/>
      <c r="S89" s="284"/>
      <c r="T89" s="290"/>
      <c r="U89" s="290"/>
      <c r="V89" s="290"/>
      <c r="W89" s="290"/>
      <c r="X89" s="290"/>
      <c r="Y89" s="290"/>
      <c r="Z89" s="290"/>
      <c r="AA89" s="290"/>
      <c r="AB89" s="290"/>
    </row>
    <row r="90" spans="1:28" s="291" customFormat="1" x14ac:dyDescent="0.3">
      <c r="A90" s="261"/>
      <c r="B90" s="282"/>
      <c r="C90" s="282"/>
      <c r="D90" s="282"/>
      <c r="E90" s="283"/>
      <c r="F90" s="283"/>
      <c r="G90" s="283"/>
      <c r="H90" s="266"/>
      <c r="I90" s="266"/>
      <c r="J90" s="266"/>
      <c r="K90" s="266"/>
      <c r="L90" s="266"/>
      <c r="M90" s="266"/>
      <c r="N90" s="266"/>
      <c r="O90" s="266"/>
      <c r="P90" s="284"/>
      <c r="Q90" s="284"/>
      <c r="R90" s="284"/>
      <c r="S90" s="284"/>
      <c r="T90" s="290"/>
      <c r="U90" s="290"/>
      <c r="V90" s="290"/>
      <c r="W90" s="290"/>
      <c r="X90" s="290"/>
      <c r="Y90" s="290"/>
      <c r="Z90" s="290"/>
      <c r="AA90" s="290"/>
      <c r="AB90" s="290"/>
    </row>
    <row r="91" spans="1:28" s="291" customFormat="1" x14ac:dyDescent="0.3">
      <c r="A91" s="261"/>
      <c r="B91" s="282"/>
      <c r="C91" s="282"/>
      <c r="D91" s="282"/>
      <c r="E91" s="283"/>
      <c r="F91" s="283"/>
      <c r="G91" s="283"/>
      <c r="H91" s="266"/>
      <c r="I91" s="266"/>
      <c r="J91" s="266"/>
      <c r="K91" s="266"/>
      <c r="L91" s="266"/>
      <c r="M91" s="266"/>
      <c r="N91" s="266"/>
      <c r="O91" s="266"/>
      <c r="P91" s="284"/>
      <c r="Q91" s="284"/>
      <c r="R91" s="284"/>
      <c r="S91" s="284"/>
      <c r="T91" s="290"/>
      <c r="U91" s="290"/>
      <c r="V91" s="290"/>
      <c r="W91" s="290"/>
      <c r="X91" s="290"/>
      <c r="Y91" s="290"/>
      <c r="Z91" s="290"/>
      <c r="AA91" s="290"/>
      <c r="AB91" s="290"/>
    </row>
    <row r="92" spans="1:28" s="291" customFormat="1" x14ac:dyDescent="0.3">
      <c r="A92" s="261"/>
      <c r="B92" s="282"/>
      <c r="C92" s="282"/>
      <c r="D92" s="282"/>
      <c r="E92" s="283"/>
      <c r="F92" s="283"/>
      <c r="G92" s="283"/>
      <c r="H92" s="266"/>
      <c r="I92" s="266"/>
      <c r="J92" s="266"/>
      <c r="K92" s="266"/>
      <c r="L92" s="266"/>
      <c r="M92" s="266"/>
      <c r="N92" s="266"/>
      <c r="O92" s="266"/>
      <c r="P92" s="284"/>
      <c r="Q92" s="284"/>
      <c r="R92" s="284"/>
      <c r="S92" s="284"/>
      <c r="T92" s="290"/>
      <c r="U92" s="290"/>
      <c r="V92" s="290"/>
      <c r="W92" s="290"/>
      <c r="X92" s="290"/>
      <c r="Y92" s="290"/>
      <c r="Z92" s="290"/>
      <c r="AA92" s="290"/>
      <c r="AB92" s="290"/>
    </row>
    <row r="93" spans="1:28" s="291" customFormat="1" x14ac:dyDescent="0.3">
      <c r="A93" s="261"/>
      <c r="B93" s="282"/>
      <c r="C93" s="282"/>
      <c r="D93" s="282"/>
      <c r="E93" s="283"/>
      <c r="F93" s="283"/>
      <c r="G93" s="283"/>
      <c r="H93" s="266"/>
      <c r="I93" s="266"/>
      <c r="J93" s="266"/>
      <c r="K93" s="266"/>
      <c r="L93" s="266"/>
      <c r="M93" s="266"/>
      <c r="N93" s="266"/>
      <c r="O93" s="266"/>
      <c r="P93" s="284"/>
      <c r="Q93" s="284"/>
      <c r="R93" s="284"/>
      <c r="S93" s="284"/>
      <c r="T93" s="290"/>
      <c r="U93" s="290"/>
      <c r="V93" s="290"/>
      <c r="W93" s="290"/>
      <c r="X93" s="290"/>
      <c r="Y93" s="290"/>
      <c r="Z93" s="290"/>
      <c r="AA93" s="290"/>
      <c r="AB93" s="290"/>
    </row>
    <row r="94" spans="1:28" s="291" customFormat="1" x14ac:dyDescent="0.3">
      <c r="A94" s="261"/>
      <c r="B94" s="282"/>
      <c r="C94" s="282"/>
      <c r="D94" s="282"/>
      <c r="E94" s="283"/>
      <c r="F94" s="283"/>
      <c r="G94" s="283"/>
      <c r="H94" s="266"/>
      <c r="I94" s="266"/>
      <c r="J94" s="266"/>
      <c r="K94" s="266"/>
      <c r="L94" s="266"/>
      <c r="M94" s="266"/>
      <c r="N94" s="266"/>
      <c r="O94" s="266"/>
      <c r="P94" s="284"/>
      <c r="Q94" s="284"/>
      <c r="R94" s="284"/>
      <c r="S94" s="284"/>
      <c r="T94" s="290"/>
      <c r="U94" s="290"/>
      <c r="V94" s="290"/>
      <c r="W94" s="290"/>
      <c r="X94" s="290"/>
      <c r="Y94" s="290"/>
      <c r="Z94" s="290"/>
      <c r="AA94" s="290"/>
      <c r="AB94" s="290"/>
    </row>
    <row r="95" spans="1:28" s="291" customFormat="1" x14ac:dyDescent="0.3">
      <c r="A95" s="261"/>
      <c r="B95" s="282"/>
      <c r="C95" s="282"/>
      <c r="D95" s="282"/>
      <c r="E95" s="283"/>
      <c r="F95" s="283"/>
      <c r="G95" s="283"/>
      <c r="H95" s="266"/>
      <c r="I95" s="266"/>
      <c r="J95" s="266"/>
      <c r="K95" s="266"/>
      <c r="L95" s="266"/>
      <c r="M95" s="266"/>
      <c r="N95" s="266"/>
      <c r="O95" s="266"/>
      <c r="P95" s="284"/>
      <c r="Q95" s="284"/>
      <c r="R95" s="284"/>
      <c r="S95" s="284"/>
      <c r="T95" s="290"/>
      <c r="U95" s="290"/>
      <c r="V95" s="290"/>
      <c r="W95" s="290"/>
      <c r="X95" s="290"/>
      <c r="Y95" s="290"/>
      <c r="Z95" s="290"/>
      <c r="AA95" s="290"/>
      <c r="AB95" s="290"/>
    </row>
    <row r="96" spans="1:28" s="291" customFormat="1" x14ac:dyDescent="0.3">
      <c r="A96" s="261"/>
      <c r="B96" s="282"/>
      <c r="C96" s="282"/>
      <c r="D96" s="282"/>
      <c r="E96" s="283"/>
      <c r="F96" s="283"/>
      <c r="G96" s="283"/>
      <c r="H96" s="266"/>
      <c r="I96" s="266"/>
      <c r="J96" s="266"/>
      <c r="K96" s="266"/>
      <c r="L96" s="266"/>
      <c r="M96" s="266"/>
      <c r="N96" s="266"/>
      <c r="O96" s="266"/>
      <c r="P96" s="284"/>
      <c r="Q96" s="284"/>
      <c r="R96" s="284"/>
      <c r="S96" s="284"/>
      <c r="T96" s="290"/>
      <c r="U96" s="290"/>
      <c r="V96" s="290"/>
      <c r="W96" s="290"/>
      <c r="X96" s="290"/>
      <c r="Y96" s="290"/>
      <c r="Z96" s="290"/>
      <c r="AA96" s="290"/>
      <c r="AB96" s="290"/>
    </row>
    <row r="97" spans="1:28" s="291" customFormat="1" x14ac:dyDescent="0.3">
      <c r="A97" s="261"/>
      <c r="B97" s="282"/>
      <c r="C97" s="282"/>
      <c r="D97" s="282"/>
      <c r="E97" s="283"/>
      <c r="F97" s="283"/>
      <c r="G97" s="283"/>
      <c r="H97" s="266"/>
      <c r="I97" s="266"/>
      <c r="J97" s="266"/>
      <c r="K97" s="266"/>
      <c r="L97" s="266"/>
      <c r="M97" s="266"/>
      <c r="N97" s="266"/>
      <c r="O97" s="266"/>
      <c r="P97" s="284"/>
      <c r="Q97" s="284"/>
      <c r="R97" s="284"/>
      <c r="S97" s="284"/>
      <c r="T97" s="290"/>
      <c r="U97" s="290"/>
      <c r="V97" s="290"/>
      <c r="W97" s="290"/>
      <c r="X97" s="290"/>
      <c r="Y97" s="290"/>
      <c r="Z97" s="290"/>
      <c r="AA97" s="290"/>
      <c r="AB97" s="290"/>
    </row>
    <row r="98" spans="1:28" s="291" customFormat="1" x14ac:dyDescent="0.3">
      <c r="A98" s="261"/>
      <c r="B98" s="282"/>
      <c r="C98" s="282"/>
      <c r="D98" s="282"/>
      <c r="E98" s="283"/>
      <c r="F98" s="283"/>
      <c r="G98" s="283"/>
      <c r="H98" s="266"/>
      <c r="I98" s="266"/>
      <c r="J98" s="266"/>
      <c r="K98" s="266"/>
      <c r="L98" s="266"/>
      <c r="M98" s="266"/>
      <c r="N98" s="266"/>
      <c r="O98" s="266"/>
      <c r="P98" s="284"/>
      <c r="Q98" s="284"/>
      <c r="R98" s="284"/>
      <c r="S98" s="284"/>
      <c r="T98" s="290"/>
      <c r="U98" s="290"/>
      <c r="V98" s="290"/>
      <c r="W98" s="290"/>
      <c r="X98" s="290"/>
      <c r="Y98" s="290"/>
      <c r="Z98" s="290"/>
      <c r="AA98" s="290"/>
      <c r="AB98" s="290"/>
    </row>
    <row r="99" spans="1:28" s="291" customFormat="1" x14ac:dyDescent="0.3">
      <c r="A99" s="261"/>
      <c r="B99" s="282"/>
      <c r="C99" s="282"/>
      <c r="D99" s="282"/>
      <c r="E99" s="283"/>
      <c r="F99" s="283"/>
      <c r="G99" s="283"/>
      <c r="H99" s="266"/>
      <c r="I99" s="266"/>
      <c r="J99" s="266"/>
      <c r="K99" s="266"/>
      <c r="L99" s="266"/>
      <c r="M99" s="266"/>
      <c r="N99" s="266"/>
      <c r="O99" s="266"/>
      <c r="P99" s="284"/>
      <c r="Q99" s="284"/>
      <c r="R99" s="284"/>
      <c r="S99" s="284"/>
      <c r="T99" s="290"/>
      <c r="U99" s="290"/>
      <c r="V99" s="290"/>
      <c r="W99" s="290"/>
      <c r="X99" s="290"/>
      <c r="Y99" s="290"/>
      <c r="Z99" s="290"/>
      <c r="AA99" s="290"/>
      <c r="AB99" s="290"/>
    </row>
    <row r="100" spans="1:28" s="291" customFormat="1" x14ac:dyDescent="0.3">
      <c r="A100" s="261"/>
      <c r="B100" s="282"/>
      <c r="C100" s="282"/>
      <c r="D100" s="282"/>
      <c r="E100" s="283"/>
      <c r="F100" s="283"/>
      <c r="G100" s="283"/>
      <c r="H100" s="266"/>
      <c r="I100" s="266"/>
      <c r="J100" s="266"/>
      <c r="K100" s="266"/>
      <c r="L100" s="266"/>
      <c r="M100" s="266"/>
      <c r="N100" s="266"/>
      <c r="O100" s="266"/>
      <c r="P100" s="284"/>
      <c r="Q100" s="284"/>
      <c r="R100" s="284"/>
      <c r="S100" s="284"/>
      <c r="T100" s="290"/>
      <c r="U100" s="290"/>
      <c r="V100" s="290"/>
      <c r="W100" s="290"/>
      <c r="X100" s="290"/>
      <c r="Y100" s="290"/>
      <c r="Z100" s="290"/>
      <c r="AA100" s="290"/>
      <c r="AB100" s="290"/>
    </row>
    <row r="101" spans="1:28" s="291" customFormat="1" x14ac:dyDescent="0.3">
      <c r="A101" s="261"/>
      <c r="B101" s="282"/>
      <c r="C101" s="282"/>
      <c r="D101" s="282"/>
      <c r="E101" s="283"/>
      <c r="F101" s="283"/>
      <c r="G101" s="283"/>
      <c r="H101" s="266"/>
      <c r="I101" s="266"/>
      <c r="J101" s="266"/>
      <c r="K101" s="266"/>
      <c r="L101" s="266"/>
      <c r="M101" s="266"/>
      <c r="N101" s="266"/>
      <c r="O101" s="266"/>
      <c r="P101" s="284"/>
      <c r="Q101" s="284"/>
      <c r="R101" s="284"/>
      <c r="S101" s="284"/>
      <c r="T101" s="290"/>
      <c r="U101" s="290"/>
      <c r="V101" s="290"/>
      <c r="W101" s="290"/>
      <c r="X101" s="290"/>
      <c r="Y101" s="290"/>
      <c r="Z101" s="290"/>
      <c r="AA101" s="290"/>
      <c r="AB101" s="290"/>
    </row>
    <row r="102" spans="1:28" s="291" customFormat="1" x14ac:dyDescent="0.3">
      <c r="A102" s="261"/>
      <c r="B102" s="282"/>
      <c r="C102" s="282"/>
      <c r="D102" s="282"/>
      <c r="E102" s="283"/>
      <c r="F102" s="283"/>
      <c r="G102" s="283"/>
      <c r="H102" s="266"/>
      <c r="I102" s="266"/>
      <c r="J102" s="266"/>
      <c r="K102" s="266"/>
      <c r="L102" s="266"/>
      <c r="M102" s="266"/>
      <c r="N102" s="266"/>
      <c r="O102" s="266"/>
      <c r="P102" s="284"/>
      <c r="Q102" s="284"/>
      <c r="R102" s="284"/>
      <c r="S102" s="284"/>
      <c r="T102" s="290"/>
      <c r="U102" s="290"/>
      <c r="V102" s="290"/>
      <c r="W102" s="290"/>
      <c r="X102" s="290"/>
      <c r="Y102" s="290"/>
      <c r="Z102" s="290"/>
      <c r="AA102" s="290"/>
      <c r="AB102" s="290"/>
    </row>
    <row r="103" spans="1:28" s="291" customFormat="1" x14ac:dyDescent="0.3">
      <c r="A103" s="261"/>
      <c r="B103" s="282"/>
      <c r="C103" s="282"/>
      <c r="D103" s="282"/>
      <c r="E103" s="283"/>
      <c r="F103" s="283"/>
      <c r="G103" s="283"/>
      <c r="H103" s="266"/>
      <c r="I103" s="266"/>
      <c r="J103" s="266"/>
      <c r="K103" s="266"/>
      <c r="L103" s="266"/>
      <c r="M103" s="266"/>
      <c r="N103" s="266"/>
      <c r="O103" s="266"/>
      <c r="P103" s="284"/>
      <c r="Q103" s="284"/>
      <c r="R103" s="284"/>
      <c r="S103" s="284"/>
      <c r="T103" s="290"/>
      <c r="U103" s="290"/>
      <c r="V103" s="290"/>
      <c r="W103" s="290"/>
      <c r="X103" s="290"/>
      <c r="Y103" s="290"/>
      <c r="Z103" s="290"/>
      <c r="AA103" s="290"/>
      <c r="AB103" s="290"/>
    </row>
    <row r="104" spans="1:28" s="291" customFormat="1" x14ac:dyDescent="0.3">
      <c r="A104" s="261"/>
      <c r="B104" s="282"/>
      <c r="C104" s="282"/>
      <c r="D104" s="282"/>
      <c r="E104" s="283"/>
      <c r="F104" s="283"/>
      <c r="G104" s="283"/>
      <c r="H104" s="266"/>
      <c r="I104" s="266"/>
      <c r="J104" s="266"/>
      <c r="K104" s="266"/>
      <c r="L104" s="266"/>
      <c r="M104" s="266"/>
      <c r="N104" s="266"/>
      <c r="O104" s="266"/>
      <c r="P104" s="284"/>
      <c r="Q104" s="284"/>
      <c r="R104" s="284"/>
      <c r="S104" s="284"/>
      <c r="T104" s="290"/>
      <c r="U104" s="290"/>
      <c r="V104" s="290"/>
      <c r="W104" s="290"/>
      <c r="X104" s="290"/>
      <c r="Y104" s="290"/>
      <c r="Z104" s="290"/>
      <c r="AA104" s="290"/>
      <c r="AB104" s="290"/>
    </row>
    <row r="105" spans="1:28" s="291" customFormat="1" x14ac:dyDescent="0.3">
      <c r="A105" s="261"/>
      <c r="B105" s="282"/>
      <c r="C105" s="282"/>
      <c r="D105" s="282"/>
      <c r="E105" s="283"/>
      <c r="F105" s="283"/>
      <c r="G105" s="283"/>
      <c r="H105" s="266"/>
      <c r="I105" s="266"/>
      <c r="J105" s="266"/>
      <c r="K105" s="266"/>
      <c r="L105" s="266"/>
      <c r="M105" s="266"/>
      <c r="N105" s="266"/>
      <c r="O105" s="266"/>
      <c r="P105" s="284"/>
      <c r="Q105" s="284"/>
      <c r="R105" s="284"/>
      <c r="S105" s="284"/>
      <c r="T105" s="290"/>
      <c r="U105" s="290"/>
      <c r="V105" s="290"/>
      <c r="W105" s="290"/>
      <c r="X105" s="290"/>
      <c r="Y105" s="290"/>
      <c r="Z105" s="290"/>
      <c r="AA105" s="290"/>
      <c r="AB105" s="290"/>
    </row>
    <row r="106" spans="1:28" s="291" customFormat="1" x14ac:dyDescent="0.3">
      <c r="A106" s="261"/>
      <c r="B106" s="282"/>
      <c r="C106" s="282"/>
      <c r="D106" s="282"/>
      <c r="E106" s="283"/>
      <c r="F106" s="283"/>
      <c r="G106" s="283"/>
      <c r="H106" s="266"/>
      <c r="I106" s="266"/>
      <c r="J106" s="266"/>
      <c r="K106" s="266"/>
      <c r="L106" s="266"/>
      <c r="M106" s="266"/>
      <c r="N106" s="266"/>
      <c r="O106" s="266"/>
      <c r="P106" s="284"/>
      <c r="Q106" s="284"/>
      <c r="R106" s="284"/>
      <c r="S106" s="284"/>
      <c r="T106" s="290"/>
      <c r="U106" s="290"/>
      <c r="V106" s="290"/>
      <c r="W106" s="290"/>
      <c r="X106" s="290"/>
      <c r="Y106" s="290"/>
      <c r="Z106" s="290"/>
      <c r="AA106" s="290"/>
      <c r="AB106" s="290"/>
    </row>
    <row r="107" spans="1:28" s="291" customFormat="1" x14ac:dyDescent="0.3">
      <c r="A107" s="261"/>
      <c r="B107" s="282"/>
      <c r="C107" s="282"/>
      <c r="D107" s="282"/>
      <c r="E107" s="283"/>
      <c r="F107" s="283"/>
      <c r="G107" s="283"/>
      <c r="H107" s="266"/>
      <c r="I107" s="266"/>
      <c r="J107" s="266"/>
      <c r="K107" s="266"/>
      <c r="L107" s="266"/>
      <c r="M107" s="266"/>
      <c r="N107" s="266"/>
      <c r="O107" s="266"/>
      <c r="P107" s="284"/>
      <c r="Q107" s="284"/>
      <c r="R107" s="284"/>
      <c r="S107" s="284"/>
      <c r="T107" s="290"/>
      <c r="U107" s="290"/>
      <c r="V107" s="290"/>
      <c r="W107" s="290"/>
      <c r="X107" s="290"/>
      <c r="Y107" s="290"/>
      <c r="Z107" s="290"/>
      <c r="AA107" s="290"/>
      <c r="AB107" s="290"/>
    </row>
    <row r="108" spans="1:28" s="291" customFormat="1" x14ac:dyDescent="0.3">
      <c r="A108" s="261"/>
      <c r="B108" s="282"/>
      <c r="C108" s="282"/>
      <c r="D108" s="282"/>
      <c r="E108" s="283"/>
      <c r="F108" s="283"/>
      <c r="G108" s="283"/>
      <c r="H108" s="266"/>
      <c r="I108" s="266"/>
      <c r="J108" s="266"/>
      <c r="K108" s="266"/>
      <c r="L108" s="266"/>
      <c r="M108" s="266"/>
      <c r="N108" s="266"/>
      <c r="O108" s="266"/>
      <c r="P108" s="284"/>
      <c r="Q108" s="284"/>
      <c r="R108" s="284"/>
      <c r="S108" s="284"/>
      <c r="T108" s="290"/>
      <c r="U108" s="290"/>
      <c r="V108" s="290"/>
      <c r="W108" s="290"/>
      <c r="X108" s="290"/>
      <c r="Y108" s="290"/>
      <c r="Z108" s="290"/>
      <c r="AA108" s="290"/>
      <c r="AB108" s="290"/>
    </row>
    <row r="109" spans="1:28" s="291" customFormat="1" x14ac:dyDescent="0.3">
      <c r="A109" s="261"/>
      <c r="B109" s="282"/>
      <c r="C109" s="282"/>
      <c r="D109" s="282"/>
      <c r="E109" s="283"/>
      <c r="F109" s="283"/>
      <c r="G109" s="283"/>
      <c r="H109" s="266"/>
      <c r="I109" s="266"/>
      <c r="J109" s="266"/>
      <c r="K109" s="266"/>
      <c r="L109" s="266"/>
      <c r="M109" s="266"/>
      <c r="N109" s="266"/>
      <c r="O109" s="266"/>
      <c r="P109" s="284"/>
      <c r="Q109" s="284"/>
      <c r="R109" s="284"/>
      <c r="S109" s="284"/>
      <c r="T109" s="290"/>
      <c r="U109" s="290"/>
      <c r="V109" s="290"/>
      <c r="W109" s="290"/>
      <c r="X109" s="290"/>
      <c r="Y109" s="290"/>
      <c r="Z109" s="290"/>
      <c r="AA109" s="290"/>
      <c r="AB109" s="290"/>
    </row>
    <row r="110" spans="1:28" s="291" customFormat="1" x14ac:dyDescent="0.3">
      <c r="A110" s="261"/>
      <c r="B110" s="282"/>
      <c r="C110" s="282"/>
      <c r="D110" s="282"/>
      <c r="E110" s="283"/>
      <c r="F110" s="283"/>
      <c r="G110" s="283"/>
      <c r="H110" s="266"/>
      <c r="I110" s="266"/>
      <c r="J110" s="266"/>
      <c r="K110" s="266"/>
      <c r="L110" s="266"/>
      <c r="M110" s="266"/>
      <c r="N110" s="266"/>
      <c r="O110" s="266"/>
      <c r="P110" s="284"/>
      <c r="Q110" s="284"/>
      <c r="R110" s="284"/>
      <c r="S110" s="284"/>
      <c r="T110" s="290"/>
      <c r="U110" s="290"/>
      <c r="V110" s="290"/>
      <c r="W110" s="290"/>
      <c r="X110" s="290"/>
      <c r="Y110" s="290"/>
      <c r="Z110" s="290"/>
      <c r="AA110" s="290"/>
      <c r="AB110" s="290"/>
    </row>
    <row r="111" spans="1:28" s="291" customFormat="1" x14ac:dyDescent="0.3">
      <c r="A111" s="261"/>
      <c r="B111" s="282"/>
      <c r="C111" s="282"/>
      <c r="D111" s="282"/>
      <c r="E111" s="283"/>
      <c r="F111" s="283"/>
      <c r="G111" s="283"/>
      <c r="H111" s="266"/>
      <c r="I111" s="266"/>
      <c r="J111" s="266"/>
      <c r="K111" s="266"/>
      <c r="L111" s="266"/>
      <c r="M111" s="266"/>
      <c r="N111" s="266"/>
      <c r="O111" s="266"/>
      <c r="P111" s="284"/>
      <c r="Q111" s="284"/>
      <c r="R111" s="284"/>
      <c r="S111" s="284"/>
      <c r="T111" s="290"/>
      <c r="U111" s="290"/>
      <c r="V111" s="290"/>
      <c r="W111" s="290"/>
      <c r="X111" s="290"/>
      <c r="Y111" s="290"/>
      <c r="Z111" s="290"/>
      <c r="AA111" s="290"/>
      <c r="AB111" s="290"/>
    </row>
    <row r="112" spans="1:28" s="291" customFormat="1" x14ac:dyDescent="0.3">
      <c r="A112" s="261"/>
      <c r="B112" s="282"/>
      <c r="C112" s="282"/>
      <c r="D112" s="282"/>
      <c r="E112" s="283"/>
      <c r="F112" s="283"/>
      <c r="G112" s="283"/>
      <c r="H112" s="266"/>
      <c r="I112" s="266"/>
      <c r="J112" s="266"/>
      <c r="K112" s="266"/>
      <c r="L112" s="266"/>
      <c r="M112" s="266"/>
      <c r="N112" s="266"/>
      <c r="O112" s="266"/>
      <c r="P112" s="284"/>
      <c r="Q112" s="284"/>
      <c r="R112" s="284"/>
      <c r="S112" s="284"/>
      <c r="T112" s="290"/>
      <c r="U112" s="290"/>
      <c r="V112" s="290"/>
      <c r="W112" s="290"/>
      <c r="X112" s="290"/>
      <c r="Y112" s="290"/>
      <c r="Z112" s="290"/>
      <c r="AA112" s="290"/>
      <c r="AB112" s="290"/>
    </row>
    <row r="113" spans="1:28" s="291" customFormat="1" x14ac:dyDescent="0.3">
      <c r="A113" s="261"/>
      <c r="B113" s="282"/>
      <c r="C113" s="282"/>
      <c r="D113" s="282"/>
      <c r="E113" s="283"/>
      <c r="F113" s="283"/>
      <c r="G113" s="283"/>
      <c r="H113" s="266"/>
      <c r="I113" s="266"/>
      <c r="J113" s="266"/>
      <c r="K113" s="266"/>
      <c r="L113" s="266"/>
      <c r="M113" s="266"/>
      <c r="N113" s="266"/>
      <c r="O113" s="266"/>
      <c r="P113" s="284"/>
      <c r="Q113" s="284"/>
      <c r="R113" s="284"/>
      <c r="S113" s="284"/>
      <c r="T113" s="290"/>
      <c r="U113" s="290"/>
      <c r="V113" s="290"/>
      <c r="W113" s="290"/>
      <c r="X113" s="290"/>
      <c r="Y113" s="290"/>
      <c r="Z113" s="290"/>
      <c r="AA113" s="290"/>
      <c r="AB113" s="290"/>
    </row>
    <row r="114" spans="1:28" s="291" customFormat="1" x14ac:dyDescent="0.3">
      <c r="A114" s="261"/>
      <c r="B114" s="282"/>
      <c r="C114" s="282"/>
      <c r="D114" s="282"/>
      <c r="E114" s="283"/>
      <c r="F114" s="283"/>
      <c r="G114" s="283"/>
      <c r="H114" s="266"/>
      <c r="I114" s="266"/>
      <c r="J114" s="266"/>
      <c r="K114" s="266"/>
      <c r="L114" s="266"/>
      <c r="M114" s="266"/>
      <c r="N114" s="266"/>
      <c r="O114" s="266"/>
      <c r="P114" s="284"/>
      <c r="Q114" s="284"/>
      <c r="R114" s="284"/>
      <c r="S114" s="284"/>
      <c r="T114" s="290"/>
      <c r="U114" s="290"/>
      <c r="V114" s="290"/>
      <c r="W114" s="290"/>
      <c r="X114" s="290"/>
      <c r="Y114" s="290"/>
      <c r="Z114" s="290"/>
      <c r="AA114" s="290"/>
      <c r="AB114" s="290"/>
    </row>
    <row r="115" spans="1:28" s="291" customFormat="1" x14ac:dyDescent="0.3">
      <c r="A115" s="261"/>
      <c r="B115" s="282"/>
      <c r="C115" s="282"/>
      <c r="D115" s="282"/>
      <c r="E115" s="283"/>
      <c r="F115" s="283"/>
      <c r="G115" s="283"/>
      <c r="H115" s="266"/>
      <c r="I115" s="266"/>
      <c r="J115" s="266"/>
      <c r="K115" s="266"/>
      <c r="L115" s="266"/>
      <c r="M115" s="266"/>
      <c r="N115" s="266"/>
      <c r="O115" s="266"/>
      <c r="P115" s="284"/>
      <c r="Q115" s="284"/>
      <c r="R115" s="284"/>
      <c r="S115" s="284"/>
      <c r="T115" s="290"/>
      <c r="U115" s="290"/>
      <c r="V115" s="290"/>
      <c r="W115" s="290"/>
      <c r="X115" s="290"/>
      <c r="Y115" s="290"/>
      <c r="Z115" s="290"/>
      <c r="AA115" s="290"/>
      <c r="AB115" s="290"/>
    </row>
    <row r="116" spans="1:28" s="291" customFormat="1" x14ac:dyDescent="0.3">
      <c r="A116" s="261"/>
      <c r="B116" s="282"/>
      <c r="C116" s="282"/>
      <c r="D116" s="282"/>
      <c r="E116" s="283"/>
      <c r="F116" s="283"/>
      <c r="G116" s="283"/>
      <c r="H116" s="266"/>
      <c r="I116" s="266"/>
      <c r="J116" s="266"/>
      <c r="K116" s="266"/>
      <c r="L116" s="266"/>
      <c r="M116" s="266"/>
      <c r="N116" s="266"/>
      <c r="O116" s="266"/>
      <c r="P116" s="284"/>
      <c r="Q116" s="284"/>
      <c r="R116" s="284"/>
      <c r="S116" s="284"/>
      <c r="T116" s="290"/>
      <c r="U116" s="290"/>
      <c r="V116" s="290"/>
      <c r="W116" s="290"/>
      <c r="X116" s="290"/>
      <c r="Y116" s="290"/>
      <c r="Z116" s="290"/>
      <c r="AA116" s="290"/>
      <c r="AB116" s="290"/>
    </row>
    <row r="117" spans="1:28" s="291" customFormat="1" x14ac:dyDescent="0.3">
      <c r="A117" s="261"/>
      <c r="B117" s="282"/>
      <c r="C117" s="282"/>
      <c r="D117" s="282"/>
      <c r="E117" s="283"/>
      <c r="F117" s="283"/>
      <c r="G117" s="283"/>
      <c r="H117" s="266"/>
      <c r="I117" s="266"/>
      <c r="J117" s="266"/>
      <c r="K117" s="266"/>
      <c r="L117" s="266"/>
      <c r="M117" s="266"/>
      <c r="N117" s="266"/>
      <c r="O117" s="266"/>
      <c r="P117" s="284"/>
      <c r="Q117" s="284"/>
      <c r="R117" s="284"/>
      <c r="S117" s="284"/>
      <c r="T117" s="290"/>
      <c r="U117" s="290"/>
      <c r="V117" s="290"/>
      <c r="W117" s="290"/>
      <c r="X117" s="290"/>
      <c r="Y117" s="290"/>
      <c r="Z117" s="290"/>
      <c r="AA117" s="290"/>
      <c r="AB117" s="290"/>
    </row>
    <row r="118" spans="1:28" s="291" customFormat="1" x14ac:dyDescent="0.3">
      <c r="A118" s="261"/>
      <c r="B118" s="282"/>
      <c r="C118" s="282"/>
      <c r="D118" s="282"/>
      <c r="E118" s="283"/>
      <c r="F118" s="283"/>
      <c r="G118" s="283"/>
      <c r="H118" s="266"/>
      <c r="I118" s="266"/>
      <c r="J118" s="266"/>
      <c r="K118" s="266"/>
      <c r="L118" s="266"/>
      <c r="M118" s="266"/>
      <c r="N118" s="266"/>
      <c r="O118" s="266"/>
      <c r="P118" s="284"/>
      <c r="Q118" s="284"/>
      <c r="R118" s="284"/>
      <c r="S118" s="284"/>
      <c r="T118" s="290"/>
      <c r="U118" s="290"/>
      <c r="V118" s="290"/>
      <c r="W118" s="290"/>
      <c r="X118" s="290"/>
      <c r="Y118" s="290"/>
      <c r="Z118" s="290"/>
      <c r="AA118" s="290"/>
      <c r="AB118" s="290"/>
    </row>
    <row r="119" spans="1:28" s="291" customFormat="1" x14ac:dyDescent="0.3">
      <c r="A119" s="261"/>
      <c r="B119" s="282"/>
      <c r="C119" s="282"/>
      <c r="D119" s="282"/>
      <c r="E119" s="283"/>
      <c r="F119" s="283"/>
      <c r="G119" s="283"/>
      <c r="H119" s="266"/>
      <c r="I119" s="266"/>
      <c r="J119" s="266"/>
      <c r="K119" s="266"/>
      <c r="L119" s="266"/>
      <c r="M119" s="266"/>
      <c r="N119" s="266"/>
      <c r="O119" s="266"/>
      <c r="P119" s="284"/>
      <c r="Q119" s="284"/>
      <c r="R119" s="284"/>
      <c r="S119" s="284"/>
      <c r="T119" s="290"/>
      <c r="U119" s="290"/>
      <c r="V119" s="290"/>
      <c r="W119" s="290"/>
      <c r="X119" s="290"/>
      <c r="Y119" s="290"/>
      <c r="Z119" s="290"/>
      <c r="AA119" s="290"/>
      <c r="AB119" s="290"/>
    </row>
    <row r="120" spans="1:28" s="291" customFormat="1" x14ac:dyDescent="0.3">
      <c r="A120" s="261"/>
      <c r="B120" s="282"/>
      <c r="C120" s="282"/>
      <c r="D120" s="282"/>
      <c r="E120" s="283"/>
      <c r="F120" s="283"/>
      <c r="G120" s="283"/>
      <c r="H120" s="266"/>
      <c r="I120" s="266"/>
      <c r="J120" s="266"/>
      <c r="K120" s="266"/>
      <c r="L120" s="266"/>
      <c r="M120" s="266"/>
      <c r="N120" s="266"/>
      <c r="O120" s="266"/>
      <c r="P120" s="284"/>
      <c r="Q120" s="284"/>
      <c r="R120" s="284"/>
      <c r="S120" s="284"/>
      <c r="T120" s="290"/>
      <c r="U120" s="290"/>
      <c r="V120" s="290"/>
      <c r="W120" s="290"/>
      <c r="X120" s="290"/>
      <c r="Y120" s="290"/>
      <c r="Z120" s="290"/>
      <c r="AA120" s="290"/>
      <c r="AB120" s="290"/>
    </row>
    <row r="121" spans="1:28" s="291" customFormat="1" x14ac:dyDescent="0.3">
      <c r="A121" s="261"/>
      <c r="B121" s="282"/>
      <c r="C121" s="282"/>
      <c r="D121" s="282"/>
      <c r="E121" s="283"/>
      <c r="F121" s="283"/>
      <c r="G121" s="283"/>
      <c r="H121" s="266"/>
      <c r="I121" s="266"/>
      <c r="J121" s="266"/>
      <c r="K121" s="266"/>
      <c r="L121" s="266"/>
      <c r="M121" s="266"/>
      <c r="N121" s="266"/>
      <c r="O121" s="266"/>
      <c r="P121" s="284"/>
      <c r="Q121" s="284"/>
      <c r="R121" s="284"/>
      <c r="S121" s="284"/>
      <c r="T121" s="290"/>
      <c r="U121" s="290"/>
      <c r="V121" s="290"/>
      <c r="W121" s="290"/>
      <c r="X121" s="290"/>
      <c r="Y121" s="290"/>
      <c r="Z121" s="290"/>
      <c r="AA121" s="290"/>
      <c r="AB121" s="290"/>
    </row>
    <row r="122" spans="1:28" s="291" customFormat="1" x14ac:dyDescent="0.3">
      <c r="A122" s="261"/>
      <c r="B122" s="282"/>
      <c r="C122" s="282"/>
      <c r="D122" s="282"/>
      <c r="E122" s="283"/>
      <c r="F122" s="283"/>
      <c r="G122" s="283"/>
      <c r="H122" s="266"/>
      <c r="I122" s="266"/>
      <c r="J122" s="266"/>
      <c r="K122" s="266"/>
      <c r="L122" s="266"/>
      <c r="M122" s="266"/>
      <c r="N122" s="266"/>
      <c r="O122" s="266"/>
      <c r="P122" s="284"/>
      <c r="Q122" s="284"/>
      <c r="R122" s="284"/>
      <c r="S122" s="284"/>
      <c r="T122" s="290"/>
      <c r="U122" s="290"/>
      <c r="V122" s="290"/>
      <c r="W122" s="290"/>
      <c r="X122" s="290"/>
      <c r="Y122" s="290"/>
      <c r="Z122" s="290"/>
      <c r="AA122" s="290"/>
      <c r="AB122" s="290"/>
    </row>
    <row r="123" spans="1:28" s="291" customFormat="1" x14ac:dyDescent="0.3">
      <c r="A123" s="261"/>
      <c r="B123" s="282"/>
      <c r="C123" s="282"/>
      <c r="D123" s="282"/>
      <c r="E123" s="283"/>
      <c r="F123" s="283"/>
      <c r="G123" s="283"/>
      <c r="H123" s="266"/>
      <c r="I123" s="266"/>
      <c r="J123" s="266"/>
      <c r="K123" s="266"/>
      <c r="L123" s="266"/>
      <c r="M123" s="266"/>
      <c r="N123" s="266"/>
      <c r="O123" s="266"/>
      <c r="P123" s="284"/>
      <c r="Q123" s="284"/>
      <c r="R123" s="284"/>
      <c r="S123" s="284"/>
      <c r="T123" s="290"/>
      <c r="U123" s="290"/>
      <c r="V123" s="290"/>
      <c r="W123" s="290"/>
      <c r="X123" s="290"/>
      <c r="Y123" s="290"/>
      <c r="Z123" s="290"/>
      <c r="AA123" s="290"/>
      <c r="AB123" s="290"/>
    </row>
    <row r="124" spans="1:28" s="291" customFormat="1" x14ac:dyDescent="0.3">
      <c r="A124" s="261"/>
      <c r="B124" s="282"/>
      <c r="C124" s="282"/>
      <c r="D124" s="282"/>
      <c r="E124" s="283"/>
      <c r="F124" s="283"/>
      <c r="G124" s="283"/>
      <c r="H124" s="266"/>
      <c r="I124" s="266"/>
      <c r="J124" s="266"/>
      <c r="K124" s="266"/>
      <c r="L124" s="266"/>
      <c r="M124" s="266"/>
      <c r="N124" s="266"/>
      <c r="O124" s="266"/>
      <c r="P124" s="284"/>
      <c r="Q124" s="284"/>
      <c r="R124" s="284"/>
      <c r="S124" s="284"/>
      <c r="T124" s="290"/>
      <c r="U124" s="290"/>
      <c r="V124" s="290"/>
      <c r="W124" s="290"/>
      <c r="X124" s="290"/>
      <c r="Y124" s="290"/>
      <c r="Z124" s="290"/>
      <c r="AA124" s="290"/>
      <c r="AB124" s="290"/>
    </row>
    <row r="125" spans="1:28" s="291" customFormat="1" x14ac:dyDescent="0.3">
      <c r="A125" s="261"/>
      <c r="B125" s="282"/>
      <c r="C125" s="282"/>
      <c r="D125" s="282"/>
      <c r="E125" s="283"/>
      <c r="F125" s="283"/>
      <c r="G125" s="283"/>
      <c r="H125" s="266"/>
      <c r="I125" s="266"/>
      <c r="J125" s="266"/>
      <c r="K125" s="266"/>
      <c r="L125" s="266"/>
      <c r="M125" s="266"/>
      <c r="N125" s="266"/>
      <c r="O125" s="266"/>
      <c r="P125" s="284"/>
      <c r="Q125" s="284"/>
      <c r="R125" s="284"/>
      <c r="S125" s="284"/>
      <c r="T125" s="290"/>
      <c r="U125" s="290"/>
      <c r="V125" s="290"/>
      <c r="W125" s="290"/>
      <c r="X125" s="290"/>
      <c r="Y125" s="290"/>
      <c r="Z125" s="290"/>
      <c r="AA125" s="290"/>
      <c r="AB125" s="290"/>
    </row>
    <row r="126" spans="1:28" s="291" customFormat="1" x14ac:dyDescent="0.3">
      <c r="A126" s="261"/>
      <c r="B126" s="282"/>
      <c r="C126" s="282"/>
      <c r="D126" s="282"/>
      <c r="E126" s="283"/>
      <c r="F126" s="283"/>
      <c r="G126" s="283"/>
      <c r="H126" s="266"/>
      <c r="I126" s="266"/>
      <c r="J126" s="266"/>
      <c r="K126" s="266"/>
      <c r="L126" s="266"/>
      <c r="M126" s="266"/>
      <c r="N126" s="266"/>
      <c r="O126" s="266"/>
      <c r="P126" s="284"/>
      <c r="Q126" s="284"/>
      <c r="R126" s="284"/>
      <c r="S126" s="284"/>
      <c r="T126" s="290"/>
      <c r="U126" s="290"/>
      <c r="V126" s="290"/>
      <c r="W126" s="290"/>
      <c r="X126" s="290"/>
      <c r="Y126" s="290"/>
      <c r="Z126" s="290"/>
      <c r="AA126" s="290"/>
      <c r="AB126" s="290"/>
    </row>
    <row r="127" spans="1:28" s="291" customFormat="1" x14ac:dyDescent="0.3">
      <c r="A127" s="261"/>
      <c r="B127" s="282"/>
      <c r="C127" s="282"/>
      <c r="D127" s="282"/>
      <c r="E127" s="283"/>
      <c r="F127" s="283"/>
      <c r="G127" s="283"/>
      <c r="H127" s="266"/>
      <c r="I127" s="266"/>
      <c r="J127" s="266"/>
      <c r="K127" s="266"/>
      <c r="L127" s="266"/>
      <c r="M127" s="266"/>
      <c r="N127" s="266"/>
      <c r="O127" s="266"/>
      <c r="P127" s="284"/>
      <c r="Q127" s="284"/>
      <c r="R127" s="284"/>
      <c r="S127" s="284"/>
      <c r="T127" s="290"/>
      <c r="U127" s="290"/>
      <c r="V127" s="290"/>
      <c r="W127" s="290"/>
      <c r="X127" s="290"/>
      <c r="Y127" s="290"/>
      <c r="Z127" s="290"/>
      <c r="AA127" s="290"/>
      <c r="AB127" s="290"/>
    </row>
    <row r="128" spans="1:28" s="291" customFormat="1" x14ac:dyDescent="0.3">
      <c r="A128" s="261"/>
      <c r="B128" s="282"/>
      <c r="C128" s="282"/>
      <c r="D128" s="282"/>
      <c r="E128" s="283"/>
      <c r="F128" s="283"/>
      <c r="G128" s="283"/>
      <c r="H128" s="266"/>
      <c r="I128" s="266"/>
      <c r="J128" s="266"/>
      <c r="K128" s="266"/>
      <c r="L128" s="266"/>
      <c r="M128" s="266"/>
      <c r="N128" s="266"/>
      <c r="O128" s="266"/>
      <c r="P128" s="284"/>
      <c r="Q128" s="284"/>
      <c r="R128" s="284"/>
      <c r="S128" s="284"/>
      <c r="T128" s="290"/>
      <c r="U128" s="290"/>
      <c r="V128" s="290"/>
      <c r="W128" s="290"/>
      <c r="X128" s="290"/>
      <c r="Y128" s="290"/>
      <c r="Z128" s="290"/>
      <c r="AA128" s="290"/>
      <c r="AB128" s="290"/>
    </row>
    <row r="129" spans="1:28" s="291" customFormat="1" x14ac:dyDescent="0.3">
      <c r="A129" s="261"/>
      <c r="B129" s="282"/>
      <c r="C129" s="282"/>
      <c r="D129" s="282"/>
      <c r="E129" s="283"/>
      <c r="F129" s="283"/>
      <c r="G129" s="283"/>
      <c r="H129" s="266"/>
      <c r="I129" s="266"/>
      <c r="J129" s="266"/>
      <c r="K129" s="266"/>
      <c r="L129" s="266"/>
      <c r="M129" s="266"/>
      <c r="N129" s="266"/>
      <c r="O129" s="266"/>
      <c r="P129" s="284"/>
      <c r="Q129" s="284"/>
      <c r="R129" s="284"/>
      <c r="S129" s="284"/>
      <c r="T129" s="290"/>
      <c r="U129" s="290"/>
      <c r="V129" s="290"/>
      <c r="W129" s="290"/>
      <c r="X129" s="290"/>
      <c r="Y129" s="290"/>
      <c r="Z129" s="290"/>
      <c r="AA129" s="290"/>
      <c r="AB129" s="290"/>
    </row>
    <row r="130" spans="1:28" s="291" customFormat="1" x14ac:dyDescent="0.3">
      <c r="A130" s="261"/>
      <c r="B130" s="282"/>
      <c r="C130" s="282"/>
      <c r="D130" s="282"/>
      <c r="E130" s="283"/>
      <c r="F130" s="283"/>
      <c r="G130" s="283"/>
      <c r="H130" s="266"/>
      <c r="I130" s="266"/>
      <c r="J130" s="266"/>
      <c r="K130" s="266"/>
      <c r="L130" s="266"/>
      <c r="M130" s="266"/>
      <c r="N130" s="266"/>
      <c r="O130" s="266"/>
      <c r="P130" s="284"/>
      <c r="Q130" s="284"/>
      <c r="R130" s="284"/>
      <c r="S130" s="284"/>
      <c r="T130" s="290"/>
      <c r="U130" s="290"/>
      <c r="V130" s="290"/>
      <c r="W130" s="290"/>
      <c r="X130" s="290"/>
      <c r="Y130" s="290"/>
      <c r="Z130" s="290"/>
      <c r="AA130" s="290"/>
      <c r="AB130" s="290"/>
    </row>
    <row r="131" spans="1:28" s="291" customFormat="1" x14ac:dyDescent="0.3">
      <c r="A131" s="261"/>
      <c r="B131" s="282"/>
      <c r="C131" s="282"/>
      <c r="D131" s="282"/>
      <c r="E131" s="283"/>
      <c r="F131" s="283"/>
      <c r="G131" s="283"/>
      <c r="H131" s="266"/>
      <c r="I131" s="266"/>
      <c r="J131" s="266"/>
      <c r="K131" s="266"/>
      <c r="L131" s="266"/>
      <c r="M131" s="266"/>
      <c r="N131" s="266"/>
      <c r="O131" s="266"/>
      <c r="P131" s="284"/>
      <c r="Q131" s="284"/>
      <c r="R131" s="284"/>
      <c r="S131" s="284"/>
      <c r="T131" s="290"/>
      <c r="U131" s="290"/>
      <c r="V131" s="290"/>
      <c r="W131" s="290"/>
      <c r="X131" s="290"/>
      <c r="Y131" s="290"/>
      <c r="Z131" s="290"/>
      <c r="AA131" s="290"/>
      <c r="AB131" s="290"/>
    </row>
    <row r="132" spans="1:28" s="291" customFormat="1" x14ac:dyDescent="0.3">
      <c r="A132" s="261"/>
      <c r="B132" s="282"/>
      <c r="C132" s="282"/>
      <c r="D132" s="282"/>
      <c r="E132" s="283"/>
      <c r="F132" s="283"/>
      <c r="G132" s="283"/>
      <c r="H132" s="266"/>
      <c r="I132" s="266"/>
      <c r="J132" s="266"/>
      <c r="K132" s="266"/>
      <c r="L132" s="266"/>
      <c r="M132" s="266"/>
      <c r="N132" s="266"/>
      <c r="O132" s="266"/>
      <c r="P132" s="284"/>
      <c r="Q132" s="284"/>
      <c r="R132" s="284"/>
      <c r="S132" s="284"/>
      <c r="T132" s="290"/>
      <c r="U132" s="290"/>
      <c r="V132" s="290"/>
      <c r="W132" s="290"/>
      <c r="X132" s="290"/>
      <c r="Y132" s="290"/>
      <c r="Z132" s="290"/>
      <c r="AA132" s="290"/>
      <c r="AB132" s="290"/>
    </row>
    <row r="133" spans="1:28" s="291" customFormat="1" x14ac:dyDescent="0.3">
      <c r="A133" s="261"/>
      <c r="B133" s="282"/>
      <c r="C133" s="282"/>
      <c r="D133" s="282"/>
      <c r="E133" s="283"/>
      <c r="F133" s="283"/>
      <c r="G133" s="283"/>
      <c r="H133" s="266"/>
      <c r="I133" s="266"/>
      <c r="J133" s="266"/>
      <c r="K133" s="266"/>
      <c r="L133" s="266"/>
      <c r="M133" s="266"/>
      <c r="N133" s="266"/>
      <c r="O133" s="266"/>
      <c r="P133" s="284"/>
      <c r="Q133" s="284"/>
      <c r="R133" s="284"/>
      <c r="S133" s="284"/>
      <c r="T133" s="290"/>
      <c r="U133" s="290"/>
      <c r="V133" s="290"/>
      <c r="W133" s="290"/>
      <c r="X133" s="290"/>
      <c r="Y133" s="290"/>
      <c r="Z133" s="290"/>
      <c r="AA133" s="290"/>
      <c r="AB133" s="290"/>
    </row>
    <row r="134" spans="1:28" s="291" customFormat="1" x14ac:dyDescent="0.3">
      <c r="A134" s="261"/>
      <c r="B134" s="282"/>
      <c r="C134" s="282"/>
      <c r="D134" s="282"/>
      <c r="E134" s="283"/>
      <c r="F134" s="283"/>
      <c r="G134" s="283"/>
      <c r="H134" s="266"/>
      <c r="I134" s="266"/>
      <c r="J134" s="266"/>
      <c r="K134" s="266"/>
      <c r="L134" s="266"/>
      <c r="M134" s="266"/>
      <c r="N134" s="266"/>
      <c r="O134" s="266"/>
      <c r="P134" s="284"/>
      <c r="Q134" s="284"/>
      <c r="R134" s="284"/>
      <c r="S134" s="284"/>
      <c r="T134" s="290"/>
      <c r="U134" s="290"/>
      <c r="V134" s="290"/>
      <c r="W134" s="290"/>
      <c r="X134" s="290"/>
      <c r="Y134" s="290"/>
      <c r="Z134" s="290"/>
      <c r="AA134" s="290"/>
      <c r="AB134" s="290"/>
    </row>
    <row r="135" spans="1:28" s="291" customFormat="1" x14ac:dyDescent="0.3">
      <c r="A135" s="261"/>
      <c r="B135" s="282"/>
      <c r="C135" s="282"/>
      <c r="D135" s="282"/>
      <c r="E135" s="283"/>
      <c r="F135" s="283"/>
      <c r="G135" s="283"/>
      <c r="H135" s="266"/>
      <c r="I135" s="266"/>
      <c r="J135" s="266"/>
      <c r="K135" s="266"/>
      <c r="L135" s="266"/>
      <c r="M135" s="266"/>
      <c r="N135" s="266"/>
      <c r="O135" s="266"/>
      <c r="P135" s="284"/>
      <c r="Q135" s="284"/>
      <c r="R135" s="284"/>
      <c r="S135" s="284"/>
      <c r="T135" s="290"/>
      <c r="U135" s="290"/>
      <c r="V135" s="290"/>
      <c r="W135" s="290"/>
      <c r="X135" s="290"/>
      <c r="Y135" s="290"/>
      <c r="Z135" s="290"/>
      <c r="AA135" s="290"/>
      <c r="AB135" s="290"/>
    </row>
    <row r="136" spans="1:28" s="291" customFormat="1" x14ac:dyDescent="0.3">
      <c r="A136" s="261"/>
      <c r="B136" s="282"/>
      <c r="C136" s="282"/>
      <c r="D136" s="282"/>
      <c r="E136" s="283"/>
      <c r="F136" s="283"/>
      <c r="G136" s="283"/>
      <c r="H136" s="266"/>
      <c r="I136" s="266"/>
      <c r="J136" s="266"/>
      <c r="K136" s="266"/>
      <c r="L136" s="266"/>
      <c r="M136" s="266"/>
      <c r="N136" s="266"/>
      <c r="O136" s="266"/>
      <c r="P136" s="284"/>
      <c r="Q136" s="284"/>
      <c r="R136" s="284"/>
      <c r="S136" s="284"/>
      <c r="T136" s="290"/>
      <c r="U136" s="290"/>
      <c r="V136" s="290"/>
      <c r="W136" s="290"/>
      <c r="X136" s="290"/>
      <c r="Y136" s="290"/>
      <c r="Z136" s="290"/>
      <c r="AA136" s="290"/>
      <c r="AB136" s="290"/>
    </row>
    <row r="137" spans="1:28" s="291" customFormat="1" x14ac:dyDescent="0.3">
      <c r="A137" s="261"/>
      <c r="B137" s="282"/>
      <c r="C137" s="282"/>
      <c r="D137" s="282"/>
      <c r="E137" s="283"/>
      <c r="F137" s="283"/>
      <c r="G137" s="283"/>
      <c r="H137" s="266"/>
      <c r="I137" s="266"/>
      <c r="J137" s="266"/>
      <c r="K137" s="266"/>
      <c r="L137" s="266"/>
      <c r="M137" s="266"/>
      <c r="N137" s="266"/>
      <c r="O137" s="266"/>
      <c r="P137" s="284"/>
      <c r="Q137" s="284"/>
      <c r="R137" s="284"/>
      <c r="S137" s="284"/>
      <c r="T137" s="290"/>
      <c r="U137" s="290"/>
      <c r="V137" s="290"/>
      <c r="W137" s="290"/>
      <c r="X137" s="290"/>
      <c r="Y137" s="290"/>
      <c r="Z137" s="290"/>
      <c r="AA137" s="290"/>
      <c r="AB137" s="290"/>
    </row>
    <row r="138" spans="1:28" s="291" customFormat="1" x14ac:dyDescent="0.3">
      <c r="A138" s="261"/>
      <c r="B138" s="282"/>
      <c r="C138" s="282"/>
      <c r="D138" s="282"/>
      <c r="E138" s="283"/>
      <c r="F138" s="283"/>
      <c r="G138" s="283"/>
      <c r="H138" s="266"/>
      <c r="I138" s="266"/>
      <c r="J138" s="266"/>
      <c r="K138" s="266"/>
      <c r="L138" s="266"/>
      <c r="M138" s="266"/>
      <c r="N138" s="266"/>
      <c r="O138" s="266"/>
      <c r="P138" s="284"/>
      <c r="Q138" s="284"/>
      <c r="R138" s="284"/>
      <c r="S138" s="284"/>
      <c r="T138" s="290"/>
      <c r="U138" s="290"/>
      <c r="V138" s="290"/>
      <c r="W138" s="290"/>
      <c r="X138" s="290"/>
      <c r="Y138" s="290"/>
      <c r="Z138" s="290"/>
      <c r="AA138" s="290"/>
      <c r="AB138" s="290"/>
    </row>
    <row r="139" spans="1:28" s="291" customFormat="1" x14ac:dyDescent="0.3">
      <c r="A139" s="261"/>
      <c r="B139" s="282"/>
      <c r="C139" s="282"/>
      <c r="D139" s="282"/>
      <c r="E139" s="283"/>
      <c r="F139" s="283"/>
      <c r="G139" s="283"/>
      <c r="H139" s="266"/>
      <c r="I139" s="266"/>
      <c r="J139" s="266"/>
      <c r="K139" s="266"/>
      <c r="L139" s="266"/>
      <c r="M139" s="266"/>
      <c r="N139" s="266"/>
      <c r="O139" s="266"/>
      <c r="P139" s="284"/>
      <c r="Q139" s="284"/>
      <c r="R139" s="284"/>
      <c r="S139" s="284"/>
      <c r="T139" s="290"/>
      <c r="U139" s="290"/>
      <c r="V139" s="290"/>
      <c r="W139" s="290"/>
      <c r="X139" s="290"/>
      <c r="Y139" s="290"/>
      <c r="Z139" s="290"/>
      <c r="AA139" s="290"/>
      <c r="AB139" s="290"/>
    </row>
    <row r="140" spans="1:28" s="291" customFormat="1" x14ac:dyDescent="0.3">
      <c r="A140" s="261"/>
      <c r="B140" s="282"/>
      <c r="C140" s="282"/>
      <c r="D140" s="282"/>
      <c r="E140" s="283"/>
      <c r="F140" s="283"/>
      <c r="G140" s="283"/>
      <c r="H140" s="266"/>
      <c r="I140" s="266"/>
      <c r="J140" s="266"/>
      <c r="K140" s="266"/>
      <c r="L140" s="266"/>
      <c r="M140" s="266"/>
      <c r="N140" s="266"/>
      <c r="O140" s="266"/>
      <c r="P140" s="284"/>
      <c r="Q140" s="284"/>
      <c r="R140" s="284"/>
      <c r="S140" s="284"/>
      <c r="T140" s="290"/>
      <c r="U140" s="290"/>
      <c r="V140" s="290"/>
      <c r="W140" s="290"/>
      <c r="X140" s="290"/>
      <c r="Y140" s="290"/>
      <c r="Z140" s="290"/>
      <c r="AA140" s="290"/>
      <c r="AB140" s="290"/>
    </row>
    <row r="141" spans="1:28" s="291" customFormat="1" x14ac:dyDescent="0.3">
      <c r="A141" s="261"/>
      <c r="B141" s="282"/>
      <c r="C141" s="282"/>
      <c r="D141" s="282"/>
      <c r="E141" s="283"/>
      <c r="F141" s="283"/>
      <c r="G141" s="283"/>
      <c r="H141" s="266"/>
      <c r="I141" s="266"/>
      <c r="J141" s="266"/>
      <c r="K141" s="266"/>
      <c r="L141" s="266"/>
      <c r="M141" s="266"/>
      <c r="N141" s="266"/>
      <c r="O141" s="266"/>
      <c r="P141" s="284"/>
      <c r="Q141" s="284"/>
      <c r="R141" s="284"/>
      <c r="S141" s="284"/>
      <c r="T141" s="290"/>
      <c r="U141" s="290"/>
      <c r="V141" s="290"/>
      <c r="W141" s="290"/>
      <c r="X141" s="290"/>
      <c r="Y141" s="290"/>
      <c r="Z141" s="290"/>
      <c r="AA141" s="290"/>
      <c r="AB141" s="290"/>
    </row>
    <row r="142" spans="1:28" s="291" customFormat="1" x14ac:dyDescent="0.3">
      <c r="A142" s="261"/>
      <c r="B142" s="282"/>
      <c r="C142" s="282"/>
      <c r="D142" s="282"/>
      <c r="E142" s="283"/>
      <c r="F142" s="283"/>
      <c r="G142" s="283"/>
      <c r="H142" s="266"/>
      <c r="I142" s="266"/>
      <c r="J142" s="266"/>
      <c r="K142" s="266"/>
      <c r="L142" s="266"/>
      <c r="M142" s="266"/>
      <c r="N142" s="266"/>
      <c r="O142" s="266"/>
      <c r="P142" s="284"/>
      <c r="Q142" s="284"/>
      <c r="R142" s="284"/>
      <c r="S142" s="284"/>
      <c r="T142" s="290"/>
      <c r="U142" s="290"/>
      <c r="V142" s="290"/>
      <c r="W142" s="290"/>
      <c r="X142" s="290"/>
      <c r="Y142" s="290"/>
      <c r="Z142" s="290"/>
      <c r="AA142" s="290"/>
      <c r="AB142" s="290"/>
    </row>
    <row r="143" spans="1:28" s="291" customFormat="1" x14ac:dyDescent="0.3">
      <c r="A143" s="261"/>
      <c r="B143" s="282"/>
      <c r="C143" s="282"/>
      <c r="D143" s="282"/>
      <c r="E143" s="283"/>
      <c r="F143" s="283"/>
      <c r="G143" s="283"/>
      <c r="H143" s="266"/>
      <c r="I143" s="266"/>
      <c r="J143" s="266"/>
      <c r="K143" s="266"/>
      <c r="L143" s="266"/>
      <c r="M143" s="266"/>
      <c r="N143" s="266"/>
      <c r="O143" s="266"/>
      <c r="P143" s="284"/>
      <c r="Q143" s="284"/>
      <c r="R143" s="284"/>
      <c r="S143" s="284"/>
      <c r="T143" s="290"/>
      <c r="U143" s="290"/>
      <c r="V143" s="290"/>
      <c r="W143" s="290"/>
      <c r="X143" s="290"/>
      <c r="Y143" s="290"/>
      <c r="Z143" s="290"/>
      <c r="AA143" s="290"/>
      <c r="AB143" s="290"/>
    </row>
    <row r="144" spans="1:28" s="291" customFormat="1" x14ac:dyDescent="0.3">
      <c r="A144" s="261"/>
      <c r="B144" s="282"/>
      <c r="C144" s="282"/>
      <c r="D144" s="282"/>
      <c r="E144" s="283"/>
      <c r="F144" s="283"/>
      <c r="G144" s="283"/>
      <c r="H144" s="266"/>
      <c r="I144" s="266"/>
      <c r="J144" s="266"/>
      <c r="K144" s="266"/>
      <c r="L144" s="266"/>
      <c r="M144" s="266"/>
      <c r="N144" s="266"/>
      <c r="O144" s="266"/>
      <c r="P144" s="284"/>
      <c r="Q144" s="284"/>
      <c r="R144" s="284"/>
      <c r="S144" s="284"/>
      <c r="T144" s="290"/>
      <c r="U144" s="290"/>
      <c r="V144" s="290"/>
      <c r="W144" s="290"/>
      <c r="X144" s="290"/>
      <c r="Y144" s="290"/>
      <c r="Z144" s="290"/>
      <c r="AA144" s="290"/>
      <c r="AB144" s="290"/>
    </row>
    <row r="145" spans="1:28" s="291" customFormat="1" x14ac:dyDescent="0.3">
      <c r="A145" s="261"/>
      <c r="B145" s="282"/>
      <c r="C145" s="282"/>
      <c r="D145" s="282"/>
      <c r="E145" s="283"/>
      <c r="F145" s="283"/>
      <c r="G145" s="283"/>
      <c r="H145" s="266"/>
      <c r="I145" s="266"/>
      <c r="J145" s="266"/>
      <c r="K145" s="266"/>
      <c r="L145" s="266"/>
      <c r="M145" s="266"/>
      <c r="N145" s="266"/>
      <c r="O145" s="266"/>
      <c r="P145" s="284"/>
      <c r="Q145" s="284"/>
      <c r="R145" s="284"/>
      <c r="S145" s="284"/>
      <c r="T145" s="290"/>
      <c r="U145" s="290"/>
      <c r="V145" s="290"/>
      <c r="W145" s="290"/>
      <c r="X145" s="290"/>
      <c r="Y145" s="290"/>
      <c r="Z145" s="290"/>
      <c r="AA145" s="290"/>
      <c r="AB145" s="290"/>
    </row>
    <row r="146" spans="1:28" s="291" customFormat="1" x14ac:dyDescent="0.3">
      <c r="A146" s="261"/>
      <c r="B146" s="282"/>
      <c r="C146" s="282"/>
      <c r="D146" s="282"/>
      <c r="E146" s="283"/>
      <c r="F146" s="283"/>
      <c r="G146" s="283"/>
      <c r="H146" s="266"/>
      <c r="I146" s="266"/>
      <c r="J146" s="266"/>
      <c r="K146" s="266"/>
      <c r="L146" s="266"/>
      <c r="M146" s="266"/>
      <c r="N146" s="266"/>
      <c r="O146" s="266"/>
      <c r="P146" s="284"/>
      <c r="Q146" s="284"/>
      <c r="R146" s="284"/>
      <c r="S146" s="284"/>
      <c r="T146" s="290"/>
      <c r="U146" s="290"/>
      <c r="V146" s="290"/>
      <c r="W146" s="290"/>
      <c r="X146" s="290"/>
      <c r="Y146" s="290"/>
      <c r="Z146" s="290"/>
      <c r="AA146" s="290"/>
      <c r="AB146" s="290"/>
    </row>
    <row r="147" spans="1:28" s="291" customFormat="1" x14ac:dyDescent="0.3">
      <c r="A147" s="261"/>
      <c r="B147" s="282"/>
      <c r="C147" s="282"/>
      <c r="D147" s="282"/>
      <c r="E147" s="283"/>
      <c r="F147" s="283"/>
      <c r="G147" s="283"/>
      <c r="H147" s="266"/>
      <c r="I147" s="266"/>
      <c r="J147" s="266"/>
      <c r="K147" s="266"/>
      <c r="L147" s="266"/>
      <c r="M147" s="266"/>
      <c r="N147" s="266"/>
      <c r="O147" s="266"/>
      <c r="P147" s="284"/>
      <c r="Q147" s="284"/>
      <c r="R147" s="284"/>
      <c r="S147" s="284"/>
      <c r="T147" s="290"/>
      <c r="U147" s="290"/>
      <c r="V147" s="290"/>
      <c r="W147" s="290"/>
      <c r="X147" s="290"/>
      <c r="Y147" s="290"/>
      <c r="Z147" s="290"/>
      <c r="AA147" s="290"/>
      <c r="AB147" s="290"/>
    </row>
    <row r="148" spans="1:28" s="291" customFormat="1" x14ac:dyDescent="0.3">
      <c r="A148" s="261"/>
      <c r="B148" s="282"/>
      <c r="C148" s="282"/>
      <c r="D148" s="282"/>
      <c r="E148" s="283"/>
      <c r="F148" s="283"/>
      <c r="G148" s="283"/>
      <c r="H148" s="266"/>
      <c r="I148" s="266"/>
      <c r="J148" s="266"/>
      <c r="K148" s="266"/>
      <c r="L148" s="266"/>
      <c r="M148" s="266"/>
      <c r="N148" s="266"/>
      <c r="O148" s="266"/>
      <c r="P148" s="284"/>
      <c r="Q148" s="284"/>
      <c r="R148" s="284"/>
      <c r="S148" s="284"/>
      <c r="T148" s="290"/>
      <c r="U148" s="290"/>
      <c r="V148" s="290"/>
      <c r="W148" s="290"/>
      <c r="X148" s="290"/>
      <c r="Y148" s="290"/>
      <c r="Z148" s="290"/>
      <c r="AA148" s="290"/>
      <c r="AB148" s="290"/>
    </row>
    <row r="149" spans="1:28" s="291" customFormat="1" x14ac:dyDescent="0.3">
      <c r="A149" s="261"/>
      <c r="B149" s="282"/>
      <c r="C149" s="282"/>
      <c r="D149" s="282"/>
      <c r="E149" s="283"/>
      <c r="F149" s="283"/>
      <c r="G149" s="283"/>
      <c r="H149" s="266"/>
      <c r="I149" s="266"/>
      <c r="J149" s="266"/>
      <c r="K149" s="266"/>
      <c r="L149" s="266"/>
      <c r="M149" s="266"/>
      <c r="N149" s="266"/>
      <c r="O149" s="266"/>
      <c r="P149" s="284"/>
      <c r="Q149" s="284"/>
      <c r="R149" s="284"/>
      <c r="S149" s="284"/>
      <c r="T149" s="290"/>
      <c r="U149" s="290"/>
      <c r="V149" s="290"/>
      <c r="W149" s="290"/>
      <c r="X149" s="290"/>
      <c r="Y149" s="290"/>
      <c r="Z149" s="290"/>
      <c r="AA149" s="290"/>
      <c r="AB149" s="290"/>
    </row>
    <row r="150" spans="1:28" s="291" customFormat="1" x14ac:dyDescent="0.3">
      <c r="A150" s="261"/>
      <c r="B150" s="282"/>
      <c r="C150" s="282"/>
      <c r="D150" s="282"/>
      <c r="E150" s="283"/>
      <c r="F150" s="283"/>
      <c r="G150" s="283"/>
      <c r="H150" s="266"/>
      <c r="I150" s="266"/>
      <c r="J150" s="266"/>
      <c r="K150" s="266"/>
      <c r="L150" s="266"/>
      <c r="M150" s="266"/>
      <c r="N150" s="266"/>
      <c r="O150" s="266"/>
      <c r="P150" s="284"/>
      <c r="Q150" s="284"/>
      <c r="R150" s="284"/>
      <c r="S150" s="284"/>
      <c r="T150" s="290"/>
      <c r="U150" s="290"/>
      <c r="V150" s="290"/>
      <c r="W150" s="290"/>
      <c r="X150" s="290"/>
      <c r="Y150" s="290"/>
      <c r="Z150" s="290"/>
      <c r="AA150" s="290"/>
      <c r="AB150" s="290"/>
    </row>
    <row r="151" spans="1:28" s="291" customFormat="1" x14ac:dyDescent="0.3">
      <c r="A151" s="261"/>
      <c r="B151" s="282"/>
      <c r="C151" s="282"/>
      <c r="D151" s="282"/>
      <c r="E151" s="283"/>
      <c r="F151" s="283"/>
      <c r="G151" s="283"/>
      <c r="H151" s="266"/>
      <c r="I151" s="266"/>
      <c r="J151" s="266"/>
      <c r="K151" s="266"/>
      <c r="L151" s="266"/>
      <c r="M151" s="266"/>
      <c r="N151" s="266"/>
      <c r="O151" s="266"/>
      <c r="P151" s="284"/>
      <c r="Q151" s="284"/>
      <c r="R151" s="284"/>
      <c r="S151" s="284"/>
      <c r="T151" s="290"/>
      <c r="U151" s="290"/>
      <c r="V151" s="290"/>
      <c r="W151" s="290"/>
      <c r="X151" s="290"/>
      <c r="Y151" s="290"/>
      <c r="Z151" s="290"/>
      <c r="AA151" s="290"/>
      <c r="AB151" s="290"/>
    </row>
    <row r="152" spans="1:28" s="291" customFormat="1" x14ac:dyDescent="0.3">
      <c r="A152" s="261"/>
      <c r="B152" s="282"/>
      <c r="C152" s="282"/>
      <c r="D152" s="282"/>
      <c r="E152" s="283"/>
      <c r="F152" s="283"/>
      <c r="G152" s="283"/>
      <c r="H152" s="266"/>
      <c r="I152" s="266"/>
      <c r="J152" s="266"/>
      <c r="K152" s="266"/>
      <c r="L152" s="266"/>
      <c r="M152" s="266"/>
      <c r="N152" s="266"/>
      <c r="O152" s="266"/>
      <c r="P152" s="284"/>
      <c r="Q152" s="284"/>
      <c r="R152" s="284"/>
      <c r="S152" s="284"/>
      <c r="T152" s="290"/>
      <c r="U152" s="290"/>
      <c r="V152" s="290"/>
      <c r="W152" s="290"/>
      <c r="X152" s="290"/>
      <c r="Y152" s="290"/>
      <c r="Z152" s="290"/>
      <c r="AA152" s="290"/>
      <c r="AB152" s="290"/>
    </row>
    <row r="153" spans="1:28" s="291" customFormat="1" x14ac:dyDescent="0.3">
      <c r="A153" s="261"/>
      <c r="B153" s="282"/>
      <c r="C153" s="282"/>
      <c r="D153" s="282"/>
      <c r="E153" s="283"/>
      <c r="F153" s="283"/>
      <c r="G153" s="283"/>
      <c r="H153" s="266"/>
      <c r="I153" s="266"/>
      <c r="J153" s="266"/>
      <c r="K153" s="266"/>
      <c r="L153" s="266"/>
      <c r="M153" s="266"/>
      <c r="N153" s="266"/>
      <c r="O153" s="266"/>
      <c r="P153" s="284"/>
      <c r="Q153" s="284"/>
      <c r="R153" s="284"/>
      <c r="S153" s="284"/>
      <c r="T153" s="290"/>
      <c r="U153" s="290"/>
      <c r="V153" s="290"/>
      <c r="W153" s="290"/>
      <c r="X153" s="290"/>
      <c r="Y153" s="290"/>
      <c r="Z153" s="290"/>
      <c r="AA153" s="290"/>
      <c r="AB153" s="290"/>
    </row>
    <row r="154" spans="1:28" s="291" customFormat="1" x14ac:dyDescent="0.3">
      <c r="A154" s="261"/>
      <c r="B154" s="282"/>
      <c r="C154" s="282"/>
      <c r="D154" s="282"/>
      <c r="E154" s="283"/>
      <c r="F154" s="283"/>
      <c r="G154" s="283"/>
      <c r="H154" s="266"/>
      <c r="I154" s="266"/>
      <c r="J154" s="266"/>
      <c r="K154" s="266"/>
      <c r="L154" s="266"/>
      <c r="M154" s="266"/>
      <c r="N154" s="266"/>
      <c r="O154" s="266"/>
      <c r="P154" s="284"/>
      <c r="Q154" s="284"/>
      <c r="R154" s="284"/>
      <c r="S154" s="284"/>
      <c r="T154" s="290"/>
      <c r="U154" s="290"/>
      <c r="V154" s="290"/>
      <c r="W154" s="290"/>
      <c r="X154" s="290"/>
      <c r="Y154" s="290"/>
      <c r="Z154" s="290"/>
      <c r="AA154" s="290"/>
      <c r="AB154" s="290"/>
    </row>
    <row r="155" spans="1:28" s="291" customFormat="1" x14ac:dyDescent="0.3">
      <c r="A155" s="261"/>
      <c r="B155" s="282"/>
      <c r="C155" s="282"/>
      <c r="D155" s="282"/>
      <c r="E155" s="283"/>
      <c r="F155" s="283"/>
      <c r="G155" s="283"/>
      <c r="H155" s="266"/>
      <c r="I155" s="266"/>
      <c r="J155" s="266"/>
      <c r="K155" s="266"/>
      <c r="L155" s="266"/>
      <c r="M155" s="266"/>
      <c r="N155" s="266"/>
      <c r="O155" s="266"/>
      <c r="P155" s="284"/>
      <c r="Q155" s="284"/>
      <c r="R155" s="284"/>
      <c r="S155" s="284"/>
      <c r="T155" s="290"/>
      <c r="U155" s="290"/>
      <c r="V155" s="290"/>
      <c r="W155" s="290"/>
      <c r="X155" s="290"/>
      <c r="Y155" s="290"/>
      <c r="Z155" s="290"/>
      <c r="AA155" s="290"/>
      <c r="AB155" s="290"/>
    </row>
    <row r="156" spans="1:28" s="291" customFormat="1" x14ac:dyDescent="0.3">
      <c r="A156" s="261"/>
      <c r="B156" s="282"/>
      <c r="C156" s="282"/>
      <c r="D156" s="282"/>
      <c r="E156" s="283"/>
      <c r="F156" s="283"/>
      <c r="G156" s="283"/>
      <c r="H156" s="266"/>
      <c r="I156" s="266"/>
      <c r="J156" s="266"/>
      <c r="K156" s="266"/>
      <c r="L156" s="266"/>
      <c r="M156" s="266"/>
      <c r="N156" s="266"/>
      <c r="O156" s="266"/>
      <c r="P156" s="284"/>
      <c r="Q156" s="284"/>
      <c r="R156" s="284"/>
      <c r="S156" s="284"/>
      <c r="T156" s="290"/>
      <c r="U156" s="290"/>
      <c r="V156" s="290"/>
      <c r="W156" s="290"/>
      <c r="X156" s="290"/>
      <c r="Y156" s="290"/>
      <c r="Z156" s="290"/>
      <c r="AA156" s="290"/>
      <c r="AB156" s="290"/>
    </row>
    <row r="157" spans="1:28" s="291" customFormat="1" x14ac:dyDescent="0.3">
      <c r="A157" s="261"/>
      <c r="B157" s="282"/>
      <c r="C157" s="282"/>
      <c r="D157" s="282"/>
      <c r="E157" s="283"/>
      <c r="F157" s="283"/>
      <c r="G157" s="283"/>
      <c r="H157" s="266"/>
      <c r="I157" s="266"/>
      <c r="J157" s="266"/>
      <c r="K157" s="266"/>
      <c r="L157" s="266"/>
      <c r="M157" s="266"/>
      <c r="N157" s="266"/>
      <c r="O157" s="266"/>
      <c r="P157" s="284"/>
      <c r="Q157" s="284"/>
      <c r="R157" s="284"/>
      <c r="S157" s="284"/>
      <c r="T157" s="290"/>
      <c r="U157" s="290"/>
      <c r="V157" s="290"/>
      <c r="W157" s="290"/>
      <c r="X157" s="290"/>
      <c r="Y157" s="290"/>
      <c r="Z157" s="290"/>
      <c r="AA157" s="290"/>
      <c r="AB157" s="290"/>
    </row>
    <row r="158" spans="1:28" s="291" customFormat="1" x14ac:dyDescent="0.3">
      <c r="A158" s="261"/>
      <c r="B158" s="282"/>
      <c r="C158" s="282"/>
      <c r="D158" s="282"/>
      <c r="E158" s="283"/>
      <c r="F158" s="283"/>
      <c r="G158" s="283"/>
      <c r="H158" s="266"/>
      <c r="I158" s="266"/>
      <c r="J158" s="266"/>
      <c r="K158" s="266"/>
      <c r="L158" s="266"/>
      <c r="M158" s="266"/>
      <c r="N158" s="266"/>
      <c r="O158" s="266"/>
      <c r="P158" s="284"/>
      <c r="Q158" s="284"/>
      <c r="R158" s="284"/>
      <c r="S158" s="284"/>
      <c r="T158" s="290"/>
      <c r="U158" s="290"/>
      <c r="V158" s="290"/>
      <c r="W158" s="290"/>
      <c r="X158" s="290"/>
      <c r="Y158" s="290"/>
      <c r="Z158" s="290"/>
      <c r="AA158" s="290"/>
      <c r="AB158" s="290"/>
    </row>
    <row r="159" spans="1:28" s="291" customFormat="1" x14ac:dyDescent="0.3">
      <c r="A159" s="261"/>
      <c r="B159" s="282"/>
      <c r="C159" s="282"/>
      <c r="D159" s="282"/>
      <c r="E159" s="283"/>
      <c r="F159" s="283"/>
      <c r="G159" s="283"/>
      <c r="H159" s="266"/>
      <c r="I159" s="266"/>
      <c r="J159" s="266"/>
      <c r="K159" s="266"/>
      <c r="L159" s="266"/>
      <c r="M159" s="266"/>
      <c r="N159" s="266"/>
      <c r="O159" s="266"/>
      <c r="P159" s="284"/>
      <c r="Q159" s="284"/>
      <c r="R159" s="284"/>
      <c r="S159" s="284"/>
      <c r="T159" s="290"/>
      <c r="U159" s="290"/>
      <c r="V159" s="290"/>
      <c r="W159" s="290"/>
      <c r="X159" s="290"/>
      <c r="Y159" s="290"/>
      <c r="Z159" s="290"/>
      <c r="AA159" s="290"/>
      <c r="AB159" s="290"/>
    </row>
    <row r="160" spans="1:28" s="291" customFormat="1" x14ac:dyDescent="0.3">
      <c r="A160" s="261"/>
      <c r="B160" s="282"/>
      <c r="C160" s="282"/>
      <c r="D160" s="282"/>
      <c r="E160" s="283"/>
      <c r="F160" s="283"/>
      <c r="G160" s="283"/>
      <c r="H160" s="266"/>
      <c r="I160" s="266"/>
      <c r="J160" s="266"/>
      <c r="K160" s="266"/>
      <c r="L160" s="266"/>
      <c r="M160" s="266"/>
      <c r="N160" s="266"/>
      <c r="O160" s="266"/>
      <c r="P160" s="284"/>
      <c r="Q160" s="284"/>
      <c r="R160" s="284"/>
      <c r="S160" s="284"/>
      <c r="T160" s="290"/>
      <c r="U160" s="290"/>
      <c r="V160" s="290"/>
      <c r="W160" s="290"/>
      <c r="X160" s="290"/>
      <c r="Y160" s="290"/>
      <c r="Z160" s="290"/>
      <c r="AA160" s="290"/>
      <c r="AB160" s="290"/>
    </row>
    <row r="161" spans="1:28" s="291" customFormat="1" x14ac:dyDescent="0.3">
      <c r="A161" s="261"/>
      <c r="B161" s="282"/>
      <c r="C161" s="282"/>
      <c r="D161" s="282"/>
      <c r="E161" s="283"/>
      <c r="F161" s="283"/>
      <c r="G161" s="283"/>
      <c r="H161" s="266"/>
      <c r="I161" s="266"/>
      <c r="J161" s="266"/>
      <c r="K161" s="266"/>
      <c r="L161" s="266"/>
      <c r="M161" s="266"/>
      <c r="N161" s="266"/>
      <c r="O161" s="266"/>
      <c r="P161" s="284"/>
      <c r="Q161" s="284"/>
      <c r="R161" s="284"/>
      <c r="S161" s="284"/>
      <c r="T161" s="290"/>
      <c r="U161" s="290"/>
      <c r="V161" s="290"/>
      <c r="W161" s="290"/>
      <c r="X161" s="290"/>
      <c r="Y161" s="290"/>
      <c r="Z161" s="290"/>
      <c r="AA161" s="290"/>
      <c r="AB161" s="290"/>
    </row>
    <row r="162" spans="1:28" s="291" customFormat="1" x14ac:dyDescent="0.3">
      <c r="A162" s="261"/>
      <c r="B162" s="282"/>
      <c r="C162" s="282"/>
      <c r="D162" s="282"/>
      <c r="E162" s="283"/>
      <c r="F162" s="283"/>
      <c r="G162" s="283"/>
      <c r="H162" s="266"/>
      <c r="I162" s="266"/>
      <c r="J162" s="266"/>
      <c r="K162" s="266"/>
      <c r="L162" s="266"/>
      <c r="M162" s="266"/>
      <c r="N162" s="266"/>
      <c r="O162" s="266"/>
      <c r="P162" s="284"/>
      <c r="Q162" s="284"/>
      <c r="R162" s="284"/>
      <c r="S162" s="284"/>
      <c r="T162" s="290"/>
      <c r="U162" s="290"/>
      <c r="V162" s="290"/>
      <c r="W162" s="290"/>
      <c r="X162" s="290"/>
      <c r="Y162" s="290"/>
      <c r="Z162" s="290"/>
      <c r="AA162" s="290"/>
      <c r="AB162" s="290"/>
    </row>
    <row r="163" spans="1:28" s="291" customFormat="1" x14ac:dyDescent="0.3">
      <c r="A163" s="261"/>
      <c r="B163" s="282"/>
      <c r="C163" s="282"/>
      <c r="D163" s="282"/>
      <c r="E163" s="283"/>
      <c r="F163" s="283"/>
      <c r="G163" s="283"/>
      <c r="H163" s="266"/>
      <c r="I163" s="266"/>
      <c r="J163" s="266"/>
      <c r="K163" s="266"/>
      <c r="L163" s="266"/>
      <c r="M163" s="266"/>
      <c r="N163" s="266"/>
      <c r="O163" s="266"/>
      <c r="P163" s="284"/>
      <c r="Q163" s="284"/>
      <c r="R163" s="284"/>
      <c r="S163" s="284"/>
      <c r="T163" s="290"/>
      <c r="U163" s="290"/>
      <c r="V163" s="290"/>
      <c r="W163" s="290"/>
      <c r="X163" s="290"/>
      <c r="Y163" s="290"/>
      <c r="Z163" s="290"/>
      <c r="AA163" s="290"/>
      <c r="AB163" s="290"/>
    </row>
    <row r="164" spans="1:28" s="291" customFormat="1" x14ac:dyDescent="0.3">
      <c r="A164" s="261"/>
      <c r="B164" s="282"/>
      <c r="C164" s="282"/>
      <c r="D164" s="282"/>
      <c r="E164" s="283"/>
      <c r="F164" s="283"/>
      <c r="G164" s="283"/>
      <c r="H164" s="266"/>
      <c r="I164" s="266"/>
      <c r="J164" s="266"/>
      <c r="K164" s="266"/>
      <c r="L164" s="266"/>
      <c r="M164" s="266"/>
      <c r="N164" s="266"/>
      <c r="O164" s="266"/>
      <c r="P164" s="284"/>
      <c r="Q164" s="284"/>
      <c r="R164" s="284"/>
      <c r="S164" s="284"/>
      <c r="T164" s="290"/>
      <c r="U164" s="290"/>
      <c r="V164" s="290"/>
      <c r="W164" s="290"/>
      <c r="X164" s="290"/>
      <c r="Y164" s="290"/>
      <c r="Z164" s="290"/>
      <c r="AA164" s="290"/>
      <c r="AB164" s="290"/>
    </row>
    <row r="165" spans="1:28" s="291" customFormat="1" x14ac:dyDescent="0.3">
      <c r="A165" s="261"/>
      <c r="B165" s="282"/>
      <c r="C165" s="282"/>
      <c r="D165" s="282"/>
      <c r="E165" s="283"/>
      <c r="F165" s="283"/>
      <c r="G165" s="283"/>
      <c r="H165" s="266"/>
      <c r="I165" s="266"/>
      <c r="J165" s="266"/>
      <c r="K165" s="266"/>
      <c r="L165" s="266"/>
      <c r="M165" s="266"/>
      <c r="N165" s="266"/>
      <c r="O165" s="266"/>
      <c r="P165" s="284"/>
      <c r="Q165" s="284"/>
      <c r="R165" s="284"/>
      <c r="S165" s="284"/>
      <c r="T165" s="290"/>
      <c r="U165" s="290"/>
      <c r="V165" s="290"/>
      <c r="W165" s="290"/>
      <c r="X165" s="290"/>
      <c r="Y165" s="290"/>
      <c r="Z165" s="290"/>
      <c r="AA165" s="290"/>
      <c r="AB165" s="290"/>
    </row>
    <row r="166" spans="1:28" s="291" customFormat="1" x14ac:dyDescent="0.3">
      <c r="A166" s="261"/>
      <c r="B166" s="282"/>
      <c r="C166" s="282"/>
      <c r="D166" s="282"/>
      <c r="E166" s="283"/>
      <c r="F166" s="283"/>
      <c r="G166" s="283"/>
      <c r="H166" s="266"/>
      <c r="I166" s="266"/>
      <c r="J166" s="266"/>
      <c r="K166" s="266"/>
      <c r="L166" s="266"/>
      <c r="M166" s="266"/>
      <c r="N166" s="266"/>
      <c r="O166" s="266"/>
      <c r="P166" s="284"/>
      <c r="Q166" s="284"/>
      <c r="R166" s="284"/>
      <c r="S166" s="284"/>
      <c r="T166" s="290"/>
      <c r="U166" s="290"/>
      <c r="V166" s="290"/>
      <c r="W166" s="290"/>
      <c r="X166" s="290"/>
      <c r="Y166" s="290"/>
      <c r="Z166" s="290"/>
      <c r="AA166" s="290"/>
      <c r="AB166" s="290"/>
    </row>
    <row r="167" spans="1:28" s="291" customFormat="1" x14ac:dyDescent="0.3">
      <c r="A167" s="261"/>
      <c r="B167" s="282"/>
      <c r="C167" s="282"/>
      <c r="D167" s="282"/>
      <c r="E167" s="283"/>
      <c r="F167" s="283"/>
      <c r="G167" s="283"/>
      <c r="H167" s="266"/>
      <c r="I167" s="266"/>
      <c r="J167" s="266"/>
      <c r="K167" s="266"/>
      <c r="L167" s="266"/>
      <c r="M167" s="266"/>
      <c r="N167" s="266"/>
      <c r="O167" s="266"/>
      <c r="P167" s="284"/>
      <c r="Q167" s="284"/>
      <c r="R167" s="284"/>
      <c r="S167" s="284"/>
      <c r="T167" s="290"/>
      <c r="U167" s="290"/>
      <c r="V167" s="290"/>
      <c r="W167" s="290"/>
      <c r="X167" s="290"/>
      <c r="Y167" s="290"/>
      <c r="Z167" s="290"/>
      <c r="AA167" s="290"/>
      <c r="AB167" s="290"/>
    </row>
    <row r="168" spans="1:28" s="291" customFormat="1" x14ac:dyDescent="0.3">
      <c r="A168" s="261"/>
      <c r="B168" s="282"/>
      <c r="C168" s="282"/>
      <c r="D168" s="282"/>
      <c r="E168" s="283"/>
      <c r="F168" s="283"/>
      <c r="G168" s="283"/>
      <c r="H168" s="266"/>
      <c r="I168" s="266"/>
      <c r="J168" s="266"/>
      <c r="K168" s="266"/>
      <c r="L168" s="266"/>
      <c r="M168" s="266"/>
      <c r="N168" s="266"/>
      <c r="O168" s="266"/>
      <c r="P168" s="284"/>
      <c r="Q168" s="284"/>
      <c r="R168" s="284"/>
      <c r="S168" s="284"/>
      <c r="T168" s="290"/>
      <c r="U168" s="290"/>
      <c r="V168" s="290"/>
      <c r="W168" s="290"/>
      <c r="X168" s="290"/>
      <c r="Y168" s="290"/>
      <c r="Z168" s="290"/>
      <c r="AA168" s="290"/>
      <c r="AB168" s="290"/>
    </row>
    <row r="169" spans="1:28" s="291" customFormat="1" x14ac:dyDescent="0.3">
      <c r="A169" s="261"/>
      <c r="B169" s="282"/>
      <c r="C169" s="282"/>
      <c r="D169" s="282"/>
      <c r="E169" s="283"/>
      <c r="F169" s="283"/>
      <c r="G169" s="283"/>
      <c r="H169" s="266"/>
      <c r="I169" s="266"/>
      <c r="J169" s="266"/>
      <c r="K169" s="266"/>
      <c r="L169" s="266"/>
      <c r="M169" s="266"/>
      <c r="N169" s="266"/>
      <c r="O169" s="266"/>
      <c r="P169" s="284"/>
      <c r="Q169" s="284"/>
      <c r="R169" s="284"/>
      <c r="S169" s="284"/>
      <c r="T169" s="290"/>
      <c r="U169" s="290"/>
      <c r="V169" s="290"/>
      <c r="W169" s="290"/>
      <c r="X169" s="290"/>
      <c r="Y169" s="290"/>
      <c r="Z169" s="290"/>
      <c r="AA169" s="290"/>
      <c r="AB169" s="290"/>
    </row>
    <row r="170" spans="1:28" s="291" customFormat="1" x14ac:dyDescent="0.3">
      <c r="A170" s="261"/>
      <c r="B170" s="282"/>
      <c r="C170" s="282"/>
      <c r="D170" s="282"/>
      <c r="E170" s="283"/>
      <c r="F170" s="283"/>
      <c r="G170" s="283"/>
      <c r="H170" s="266"/>
      <c r="I170" s="266"/>
      <c r="J170" s="266"/>
      <c r="K170" s="266"/>
      <c r="L170" s="266"/>
      <c r="M170" s="266"/>
      <c r="N170" s="266"/>
      <c r="O170" s="266"/>
      <c r="P170" s="284"/>
      <c r="Q170" s="284"/>
      <c r="R170" s="284"/>
      <c r="S170" s="284"/>
      <c r="T170" s="290"/>
      <c r="U170" s="290"/>
      <c r="V170" s="290"/>
      <c r="W170" s="290"/>
      <c r="X170" s="290"/>
      <c r="Y170" s="290"/>
      <c r="Z170" s="290"/>
      <c r="AA170" s="290"/>
      <c r="AB170" s="290"/>
    </row>
    <row r="171" spans="1:28" s="291" customFormat="1" x14ac:dyDescent="0.3">
      <c r="A171" s="261"/>
      <c r="B171" s="282"/>
      <c r="C171" s="282"/>
      <c r="D171" s="282"/>
      <c r="E171" s="283"/>
      <c r="F171" s="283"/>
      <c r="G171" s="283"/>
      <c r="H171" s="266"/>
      <c r="I171" s="266"/>
      <c r="J171" s="266"/>
      <c r="K171" s="266"/>
      <c r="L171" s="266"/>
      <c r="M171" s="266"/>
      <c r="N171" s="266"/>
      <c r="O171" s="266"/>
      <c r="P171" s="284"/>
      <c r="Q171" s="284"/>
      <c r="R171" s="284"/>
      <c r="S171" s="284"/>
      <c r="T171" s="290"/>
      <c r="U171" s="290"/>
      <c r="V171" s="290"/>
      <c r="W171" s="290"/>
      <c r="X171" s="290"/>
      <c r="Y171" s="290"/>
      <c r="Z171" s="290"/>
      <c r="AA171" s="290"/>
      <c r="AB171" s="290"/>
    </row>
    <row r="172" spans="1:28" s="291" customFormat="1" x14ac:dyDescent="0.3">
      <c r="A172" s="261"/>
      <c r="B172" s="282"/>
      <c r="C172" s="282"/>
      <c r="D172" s="282"/>
      <c r="E172" s="283"/>
      <c r="F172" s="283"/>
      <c r="G172" s="283"/>
      <c r="H172" s="266"/>
      <c r="I172" s="266"/>
      <c r="J172" s="266"/>
      <c r="K172" s="266"/>
      <c r="L172" s="266"/>
      <c r="M172" s="266"/>
      <c r="N172" s="266"/>
      <c r="O172" s="266"/>
      <c r="P172" s="284"/>
      <c r="Q172" s="284"/>
      <c r="R172" s="284"/>
      <c r="S172" s="284"/>
      <c r="T172" s="290"/>
      <c r="U172" s="290"/>
      <c r="V172" s="290"/>
      <c r="W172" s="290"/>
      <c r="X172" s="290"/>
      <c r="Y172" s="290"/>
      <c r="Z172" s="290"/>
      <c r="AA172" s="290"/>
      <c r="AB172" s="290"/>
    </row>
    <row r="173" spans="1:28" s="291" customFormat="1" x14ac:dyDescent="0.3">
      <c r="A173" s="261"/>
      <c r="B173" s="282"/>
      <c r="C173" s="282"/>
      <c r="D173" s="282"/>
      <c r="E173" s="283"/>
      <c r="F173" s="283"/>
      <c r="G173" s="283"/>
      <c r="H173" s="266"/>
      <c r="I173" s="266"/>
      <c r="J173" s="266"/>
      <c r="K173" s="266"/>
      <c r="L173" s="266"/>
      <c r="M173" s="266"/>
      <c r="N173" s="266"/>
      <c r="O173" s="266"/>
      <c r="P173" s="284"/>
      <c r="Q173" s="284"/>
      <c r="R173" s="284"/>
      <c r="S173" s="284"/>
      <c r="T173" s="290"/>
      <c r="U173" s="290"/>
      <c r="V173" s="290"/>
      <c r="W173" s="290"/>
      <c r="X173" s="290"/>
      <c r="Y173" s="290"/>
      <c r="Z173" s="290"/>
      <c r="AA173" s="290"/>
      <c r="AB173" s="290"/>
    </row>
    <row r="174" spans="1:28" s="291" customFormat="1" x14ac:dyDescent="0.3">
      <c r="A174" s="261"/>
      <c r="B174" s="282"/>
      <c r="C174" s="282"/>
      <c r="D174" s="282"/>
      <c r="E174" s="283"/>
      <c r="F174" s="283"/>
      <c r="G174" s="283"/>
      <c r="H174" s="266"/>
      <c r="I174" s="266"/>
      <c r="J174" s="266"/>
      <c r="K174" s="266"/>
      <c r="L174" s="266"/>
      <c r="M174" s="266"/>
      <c r="N174" s="266"/>
      <c r="O174" s="266"/>
      <c r="P174" s="284"/>
      <c r="Q174" s="284"/>
      <c r="R174" s="284"/>
      <c r="S174" s="284"/>
      <c r="T174" s="290"/>
      <c r="U174" s="290"/>
      <c r="V174" s="290"/>
      <c r="W174" s="290"/>
      <c r="X174" s="290"/>
      <c r="Y174" s="290"/>
      <c r="Z174" s="290"/>
      <c r="AA174" s="290"/>
      <c r="AB174" s="290"/>
    </row>
    <row r="175" spans="1:28" s="291" customFormat="1" x14ac:dyDescent="0.3">
      <c r="A175" s="261"/>
      <c r="B175" s="282"/>
      <c r="C175" s="282"/>
      <c r="D175" s="282"/>
      <c r="E175" s="283"/>
      <c r="F175" s="283"/>
      <c r="G175" s="283"/>
      <c r="H175" s="266"/>
      <c r="I175" s="266"/>
      <c r="J175" s="266"/>
      <c r="K175" s="266"/>
      <c r="L175" s="266"/>
      <c r="M175" s="266"/>
      <c r="N175" s="266"/>
      <c r="O175" s="266"/>
      <c r="P175" s="284"/>
      <c r="Q175" s="284"/>
      <c r="R175" s="284"/>
      <c r="S175" s="284"/>
      <c r="T175" s="290"/>
      <c r="U175" s="290"/>
      <c r="V175" s="290"/>
      <c r="W175" s="290"/>
      <c r="X175" s="290"/>
      <c r="Y175" s="290"/>
      <c r="Z175" s="290"/>
      <c r="AA175" s="290"/>
      <c r="AB175" s="290"/>
    </row>
    <row r="176" spans="1:28" s="291" customFormat="1" x14ac:dyDescent="0.3">
      <c r="A176" s="261"/>
      <c r="B176" s="282"/>
      <c r="C176" s="282"/>
      <c r="D176" s="282"/>
      <c r="E176" s="283"/>
      <c r="F176" s="283"/>
      <c r="G176" s="283"/>
      <c r="H176" s="266"/>
      <c r="I176" s="266"/>
      <c r="J176" s="266"/>
      <c r="K176" s="266"/>
      <c r="L176" s="266"/>
      <c r="M176" s="266"/>
      <c r="N176" s="266"/>
      <c r="O176" s="266"/>
      <c r="P176" s="284"/>
      <c r="Q176" s="284"/>
      <c r="R176" s="284"/>
      <c r="S176" s="284"/>
      <c r="T176" s="290"/>
      <c r="U176" s="290"/>
      <c r="V176" s="290"/>
      <c r="W176" s="290"/>
      <c r="X176" s="290"/>
      <c r="Y176" s="290"/>
      <c r="Z176" s="290"/>
      <c r="AA176" s="290"/>
      <c r="AB176" s="290"/>
    </row>
    <row r="177" spans="1:28" s="291" customFormat="1" x14ac:dyDescent="0.3">
      <c r="A177" s="261"/>
      <c r="B177" s="282"/>
      <c r="C177" s="282"/>
      <c r="D177" s="282"/>
      <c r="E177" s="283"/>
      <c r="F177" s="283"/>
      <c r="G177" s="283"/>
      <c r="H177" s="266"/>
      <c r="I177" s="266"/>
      <c r="J177" s="266"/>
      <c r="K177" s="266"/>
      <c r="L177" s="266"/>
      <c r="M177" s="266"/>
      <c r="N177" s="266"/>
      <c r="O177" s="266"/>
      <c r="P177" s="284"/>
      <c r="Q177" s="284"/>
      <c r="R177" s="284"/>
      <c r="S177" s="284"/>
      <c r="T177" s="290"/>
      <c r="U177" s="290"/>
      <c r="V177" s="290"/>
      <c r="W177" s="290"/>
      <c r="X177" s="290"/>
      <c r="Y177" s="290"/>
      <c r="Z177" s="290"/>
      <c r="AA177" s="290"/>
      <c r="AB177" s="290"/>
    </row>
    <row r="178" spans="1:28" s="291" customFormat="1" x14ac:dyDescent="0.3">
      <c r="A178" s="261"/>
      <c r="B178" s="282"/>
      <c r="C178" s="282"/>
      <c r="D178" s="282"/>
      <c r="E178" s="283"/>
      <c r="F178" s="283"/>
      <c r="G178" s="283"/>
      <c r="H178" s="266"/>
      <c r="I178" s="266"/>
      <c r="J178" s="266"/>
      <c r="K178" s="266"/>
      <c r="L178" s="266"/>
      <c r="M178" s="266"/>
      <c r="N178" s="266"/>
      <c r="O178" s="266"/>
      <c r="P178" s="284"/>
      <c r="Q178" s="284"/>
      <c r="R178" s="284"/>
      <c r="S178" s="284"/>
      <c r="T178" s="290"/>
      <c r="U178" s="290"/>
      <c r="V178" s="290"/>
      <c r="W178" s="290"/>
      <c r="X178" s="290"/>
      <c r="Y178" s="290"/>
      <c r="Z178" s="290"/>
      <c r="AA178" s="290"/>
      <c r="AB178" s="290"/>
    </row>
    <row r="179" spans="1:28" s="291" customFormat="1" x14ac:dyDescent="0.3">
      <c r="A179" s="261"/>
      <c r="B179" s="282"/>
      <c r="C179" s="282"/>
      <c r="D179" s="282"/>
      <c r="E179" s="283"/>
      <c r="F179" s="283"/>
      <c r="G179" s="283"/>
      <c r="H179" s="266"/>
      <c r="I179" s="266"/>
      <c r="J179" s="266"/>
      <c r="K179" s="266"/>
      <c r="L179" s="266"/>
      <c r="M179" s="266"/>
      <c r="N179" s="266"/>
      <c r="O179" s="266"/>
      <c r="P179" s="284"/>
      <c r="Q179" s="284"/>
      <c r="R179" s="284"/>
      <c r="S179" s="284"/>
      <c r="T179" s="290"/>
      <c r="U179" s="290"/>
      <c r="V179" s="290"/>
      <c r="W179" s="290"/>
      <c r="X179" s="290"/>
      <c r="Y179" s="290"/>
      <c r="Z179" s="290"/>
      <c r="AA179" s="290"/>
      <c r="AB179" s="290"/>
    </row>
    <row r="180" spans="1:28" s="291" customFormat="1" x14ac:dyDescent="0.3">
      <c r="A180" s="261"/>
      <c r="B180" s="282"/>
      <c r="C180" s="282"/>
      <c r="D180" s="282"/>
      <c r="E180" s="283"/>
      <c r="F180" s="283"/>
      <c r="G180" s="283"/>
      <c r="H180" s="266"/>
      <c r="I180" s="266"/>
      <c r="J180" s="266"/>
      <c r="K180" s="266"/>
      <c r="L180" s="266"/>
      <c r="M180" s="266"/>
      <c r="N180" s="266"/>
      <c r="O180" s="266"/>
      <c r="P180" s="284"/>
      <c r="Q180" s="284"/>
      <c r="R180" s="284"/>
      <c r="S180" s="284"/>
      <c r="T180" s="290"/>
      <c r="U180" s="290"/>
      <c r="V180" s="290"/>
      <c r="W180" s="290"/>
      <c r="X180" s="290"/>
      <c r="Y180" s="290"/>
      <c r="Z180" s="290"/>
      <c r="AA180" s="290"/>
      <c r="AB180" s="290"/>
    </row>
    <row r="181" spans="1:28" s="291" customFormat="1" x14ac:dyDescent="0.3">
      <c r="A181" s="261"/>
      <c r="B181" s="282"/>
      <c r="C181" s="282"/>
      <c r="D181" s="282"/>
      <c r="E181" s="283"/>
      <c r="F181" s="283"/>
      <c r="G181" s="283"/>
      <c r="H181" s="266"/>
      <c r="I181" s="266"/>
      <c r="J181" s="266"/>
      <c r="K181" s="266"/>
      <c r="L181" s="266"/>
      <c r="M181" s="266"/>
      <c r="N181" s="266"/>
      <c r="O181" s="266"/>
      <c r="P181" s="284"/>
      <c r="Q181" s="284"/>
      <c r="R181" s="284"/>
      <c r="S181" s="284"/>
      <c r="T181" s="290"/>
      <c r="U181" s="290"/>
      <c r="V181" s="290"/>
      <c r="W181" s="290"/>
      <c r="X181" s="290"/>
      <c r="Y181" s="290"/>
      <c r="Z181" s="290"/>
      <c r="AA181" s="290"/>
      <c r="AB181" s="290"/>
    </row>
    <row r="182" spans="1:28" s="291" customFormat="1" x14ac:dyDescent="0.3">
      <c r="A182" s="261"/>
      <c r="B182" s="282"/>
      <c r="C182" s="282"/>
      <c r="D182" s="282"/>
      <c r="E182" s="283"/>
      <c r="F182" s="283"/>
      <c r="G182" s="283"/>
      <c r="H182" s="266"/>
      <c r="I182" s="266"/>
      <c r="J182" s="266"/>
      <c r="K182" s="266"/>
      <c r="L182" s="266"/>
      <c r="M182" s="266"/>
      <c r="N182" s="266"/>
      <c r="O182" s="266"/>
      <c r="P182" s="284"/>
      <c r="Q182" s="284"/>
      <c r="R182" s="284"/>
      <c r="S182" s="284"/>
      <c r="T182" s="290"/>
      <c r="U182" s="290"/>
      <c r="V182" s="290"/>
      <c r="W182" s="290"/>
      <c r="X182" s="290"/>
      <c r="Y182" s="290"/>
      <c r="Z182" s="290"/>
      <c r="AA182" s="290"/>
      <c r="AB182" s="290"/>
    </row>
    <row r="183" spans="1:28" s="291" customFormat="1" x14ac:dyDescent="0.3">
      <c r="A183" s="261"/>
      <c r="B183" s="282"/>
      <c r="C183" s="282"/>
      <c r="D183" s="282"/>
      <c r="E183" s="283"/>
      <c r="F183" s="283"/>
      <c r="G183" s="283"/>
      <c r="H183" s="266"/>
      <c r="I183" s="266"/>
      <c r="J183" s="266"/>
      <c r="K183" s="266"/>
      <c r="L183" s="266"/>
      <c r="M183" s="266"/>
      <c r="N183" s="266"/>
      <c r="O183" s="266"/>
      <c r="P183" s="284"/>
      <c r="Q183" s="284"/>
      <c r="R183" s="284"/>
      <c r="S183" s="284"/>
      <c r="T183" s="290"/>
      <c r="U183" s="290"/>
      <c r="V183" s="290"/>
      <c r="W183" s="290"/>
      <c r="X183" s="290"/>
      <c r="Y183" s="290"/>
      <c r="Z183" s="290"/>
      <c r="AA183" s="290"/>
      <c r="AB183" s="290"/>
    </row>
    <row r="184" spans="1:28" s="291" customFormat="1" x14ac:dyDescent="0.3">
      <c r="A184" s="261"/>
      <c r="B184" s="282"/>
      <c r="C184" s="282"/>
      <c r="D184" s="282"/>
      <c r="E184" s="283"/>
      <c r="F184" s="283"/>
      <c r="G184" s="283"/>
      <c r="H184" s="266"/>
      <c r="I184" s="266"/>
      <c r="J184" s="266"/>
      <c r="K184" s="266"/>
      <c r="L184" s="266"/>
      <c r="M184" s="266"/>
      <c r="N184" s="266"/>
      <c r="O184" s="266"/>
      <c r="P184" s="284"/>
      <c r="Q184" s="284"/>
      <c r="R184" s="284"/>
      <c r="S184" s="284"/>
      <c r="T184" s="290"/>
      <c r="U184" s="290"/>
      <c r="V184" s="290"/>
      <c r="W184" s="290"/>
      <c r="X184" s="290"/>
      <c r="Y184" s="290"/>
      <c r="Z184" s="290"/>
      <c r="AA184" s="290"/>
      <c r="AB184" s="290"/>
    </row>
    <row r="185" spans="1:28" s="291" customFormat="1" x14ac:dyDescent="0.3">
      <c r="A185" s="261"/>
      <c r="B185" s="282"/>
      <c r="C185" s="282"/>
      <c r="D185" s="282"/>
      <c r="E185" s="283"/>
      <c r="F185" s="283"/>
      <c r="G185" s="283"/>
      <c r="H185" s="266"/>
      <c r="I185" s="266"/>
      <c r="J185" s="266"/>
      <c r="K185" s="266"/>
      <c r="L185" s="266"/>
      <c r="M185" s="266"/>
      <c r="N185" s="266"/>
      <c r="O185" s="266"/>
      <c r="P185" s="284"/>
      <c r="Q185" s="284"/>
      <c r="R185" s="284"/>
      <c r="S185" s="284"/>
      <c r="T185" s="290"/>
      <c r="U185" s="290"/>
      <c r="V185" s="290"/>
      <c r="W185" s="290"/>
      <c r="X185" s="290"/>
      <c r="Y185" s="290"/>
      <c r="Z185" s="290"/>
      <c r="AA185" s="290"/>
      <c r="AB185" s="290"/>
    </row>
    <row r="186" spans="1:28" s="291" customFormat="1" x14ac:dyDescent="0.3">
      <c r="A186" s="261"/>
      <c r="B186" s="282"/>
      <c r="C186" s="282"/>
      <c r="D186" s="282"/>
      <c r="E186" s="283"/>
      <c r="F186" s="283"/>
      <c r="G186" s="283"/>
      <c r="H186" s="266"/>
      <c r="I186" s="266"/>
      <c r="J186" s="266"/>
      <c r="K186" s="266"/>
      <c r="L186" s="266"/>
      <c r="M186" s="266"/>
      <c r="N186" s="266"/>
      <c r="O186" s="266"/>
      <c r="P186" s="284"/>
      <c r="Q186" s="284"/>
      <c r="R186" s="284"/>
      <c r="S186" s="284"/>
      <c r="T186" s="290"/>
      <c r="U186" s="290"/>
      <c r="V186" s="290"/>
      <c r="W186" s="290"/>
      <c r="X186" s="290"/>
      <c r="Y186" s="290"/>
      <c r="Z186" s="290"/>
      <c r="AA186" s="290"/>
      <c r="AB186" s="290"/>
    </row>
    <row r="187" spans="1:28" s="291" customFormat="1" x14ac:dyDescent="0.3">
      <c r="A187" s="261"/>
      <c r="B187" s="282"/>
      <c r="C187" s="282"/>
      <c r="D187" s="282"/>
      <c r="E187" s="283"/>
      <c r="F187" s="283"/>
      <c r="G187" s="283"/>
      <c r="H187" s="266"/>
      <c r="I187" s="266"/>
      <c r="J187" s="266"/>
      <c r="K187" s="266"/>
      <c r="L187" s="266"/>
      <c r="M187" s="266"/>
      <c r="N187" s="266"/>
      <c r="O187" s="266"/>
      <c r="P187" s="284"/>
      <c r="Q187" s="284"/>
      <c r="R187" s="284"/>
      <c r="S187" s="284"/>
      <c r="T187" s="290"/>
      <c r="U187" s="290"/>
      <c r="V187" s="290"/>
      <c r="W187" s="290"/>
      <c r="X187" s="290"/>
      <c r="Y187" s="290"/>
      <c r="Z187" s="290"/>
      <c r="AA187" s="290"/>
      <c r="AB187" s="290"/>
    </row>
    <row r="188" spans="1:28" s="291" customFormat="1" x14ac:dyDescent="0.3">
      <c r="A188" s="261"/>
      <c r="B188" s="282"/>
      <c r="C188" s="282"/>
      <c r="D188" s="282"/>
      <c r="E188" s="283"/>
      <c r="F188" s="283"/>
      <c r="G188" s="283"/>
      <c r="H188" s="266"/>
      <c r="I188" s="266"/>
      <c r="J188" s="266"/>
      <c r="K188" s="266"/>
      <c r="L188" s="266"/>
      <c r="M188" s="266"/>
      <c r="N188" s="266"/>
      <c r="O188" s="266"/>
      <c r="P188" s="284"/>
      <c r="Q188" s="284"/>
      <c r="R188" s="284"/>
      <c r="S188" s="284"/>
      <c r="T188" s="290"/>
      <c r="U188" s="290"/>
      <c r="V188" s="290"/>
      <c r="W188" s="290"/>
      <c r="X188" s="290"/>
      <c r="Y188" s="290"/>
      <c r="Z188" s="290"/>
      <c r="AA188" s="290"/>
      <c r="AB188" s="290"/>
    </row>
    <row r="189" spans="1:28" s="291" customFormat="1" x14ac:dyDescent="0.3">
      <c r="A189" s="261"/>
      <c r="B189" s="282"/>
      <c r="C189" s="282"/>
      <c r="D189" s="282"/>
      <c r="E189" s="283"/>
      <c r="F189" s="283"/>
      <c r="G189" s="283"/>
      <c r="H189" s="266"/>
      <c r="I189" s="266"/>
      <c r="J189" s="266"/>
      <c r="K189" s="266"/>
      <c r="L189" s="266"/>
      <c r="M189" s="266"/>
      <c r="N189" s="266"/>
      <c r="O189" s="266"/>
      <c r="P189" s="284"/>
      <c r="Q189" s="284"/>
      <c r="R189" s="284"/>
      <c r="S189" s="284"/>
      <c r="T189" s="290"/>
      <c r="U189" s="290"/>
      <c r="V189" s="290"/>
      <c r="W189" s="290"/>
      <c r="X189" s="290"/>
      <c r="Y189" s="290"/>
      <c r="Z189" s="290"/>
      <c r="AA189" s="290"/>
      <c r="AB189" s="290"/>
    </row>
    <row r="190" spans="1:28" s="291" customFormat="1" x14ac:dyDescent="0.3">
      <c r="A190" s="261"/>
      <c r="B190" s="282"/>
      <c r="C190" s="282"/>
      <c r="D190" s="282"/>
      <c r="E190" s="283"/>
      <c r="F190" s="283"/>
      <c r="G190" s="283"/>
      <c r="H190" s="266"/>
      <c r="I190" s="266"/>
      <c r="J190" s="266"/>
      <c r="K190" s="266"/>
      <c r="L190" s="266"/>
      <c r="M190" s="266"/>
      <c r="N190" s="266"/>
      <c r="O190" s="266"/>
      <c r="P190" s="284"/>
      <c r="Q190" s="284"/>
      <c r="R190" s="284"/>
      <c r="S190" s="284"/>
      <c r="T190" s="290"/>
      <c r="U190" s="290"/>
      <c r="V190" s="290"/>
      <c r="W190" s="290"/>
      <c r="X190" s="290"/>
      <c r="Y190" s="290"/>
      <c r="Z190" s="290"/>
      <c r="AA190" s="290"/>
      <c r="AB190" s="290"/>
    </row>
    <row r="191" spans="1:28" s="291" customFormat="1" x14ac:dyDescent="0.3">
      <c r="A191" s="261"/>
      <c r="B191" s="282"/>
      <c r="C191" s="282"/>
      <c r="D191" s="282"/>
      <c r="E191" s="283"/>
      <c r="F191" s="283"/>
      <c r="G191" s="283"/>
      <c r="H191" s="266"/>
      <c r="I191" s="266"/>
      <c r="J191" s="266"/>
      <c r="K191" s="266"/>
      <c r="L191" s="266"/>
      <c r="M191" s="266"/>
      <c r="N191" s="266"/>
      <c r="O191" s="266"/>
      <c r="P191" s="284"/>
      <c r="Q191" s="284"/>
      <c r="R191" s="284"/>
      <c r="S191" s="284"/>
      <c r="T191" s="290"/>
      <c r="U191" s="290"/>
      <c r="V191" s="290"/>
      <c r="W191" s="290"/>
      <c r="X191" s="290"/>
      <c r="Y191" s="290"/>
      <c r="Z191" s="290"/>
      <c r="AA191" s="290"/>
      <c r="AB191" s="290"/>
    </row>
    <row r="192" spans="1:28" s="291" customFormat="1" x14ac:dyDescent="0.3">
      <c r="A192" s="261"/>
      <c r="B192" s="282"/>
      <c r="C192" s="282"/>
      <c r="D192" s="282"/>
      <c r="E192" s="283"/>
      <c r="F192" s="283"/>
      <c r="G192" s="283"/>
      <c r="H192" s="266"/>
      <c r="I192" s="266"/>
      <c r="J192" s="266"/>
      <c r="K192" s="266"/>
      <c r="L192" s="266"/>
      <c r="M192" s="266"/>
      <c r="N192" s="266"/>
      <c r="O192" s="266"/>
      <c r="P192" s="284"/>
      <c r="Q192" s="284"/>
      <c r="R192" s="284"/>
      <c r="S192" s="284"/>
      <c r="T192" s="290"/>
      <c r="U192" s="290"/>
      <c r="V192" s="290"/>
      <c r="W192" s="290"/>
      <c r="X192" s="290"/>
      <c r="Y192" s="290"/>
      <c r="Z192" s="290"/>
      <c r="AA192" s="290"/>
      <c r="AB192" s="290"/>
    </row>
    <row r="193" spans="1:28" s="291" customFormat="1" x14ac:dyDescent="0.3">
      <c r="A193" s="261"/>
      <c r="B193" s="282"/>
      <c r="C193" s="282"/>
      <c r="D193" s="282"/>
      <c r="E193" s="283"/>
      <c r="F193" s="283"/>
      <c r="G193" s="283"/>
      <c r="H193" s="266"/>
      <c r="I193" s="266"/>
      <c r="J193" s="266"/>
      <c r="K193" s="266"/>
      <c r="L193" s="266"/>
      <c r="M193" s="266"/>
      <c r="N193" s="266"/>
      <c r="O193" s="266"/>
      <c r="P193" s="284"/>
      <c r="Q193" s="284"/>
      <c r="R193" s="284"/>
      <c r="S193" s="284"/>
      <c r="T193" s="290"/>
      <c r="U193" s="290"/>
      <c r="V193" s="290"/>
      <c r="W193" s="290"/>
      <c r="X193" s="290"/>
      <c r="Y193" s="290"/>
      <c r="Z193" s="290"/>
      <c r="AA193" s="290"/>
      <c r="AB193" s="290"/>
    </row>
    <row r="194" spans="1:28" s="291" customFormat="1" x14ac:dyDescent="0.3">
      <c r="A194" s="261"/>
      <c r="B194" s="282"/>
      <c r="C194" s="282"/>
      <c r="D194" s="282"/>
      <c r="E194" s="283"/>
      <c r="F194" s="283"/>
      <c r="G194" s="283"/>
      <c r="H194" s="266"/>
      <c r="I194" s="266"/>
      <c r="J194" s="266"/>
      <c r="K194" s="266"/>
      <c r="L194" s="266"/>
      <c r="M194" s="266"/>
      <c r="N194" s="266"/>
      <c r="O194" s="266"/>
      <c r="P194" s="284"/>
      <c r="Q194" s="284"/>
      <c r="R194" s="284"/>
      <c r="S194" s="284"/>
      <c r="T194" s="290"/>
      <c r="U194" s="290"/>
      <c r="V194" s="290"/>
      <c r="W194" s="290"/>
      <c r="X194" s="290"/>
      <c r="Y194" s="290"/>
      <c r="Z194" s="290"/>
      <c r="AA194" s="290"/>
      <c r="AB194" s="290"/>
    </row>
    <row r="195" spans="1:28" s="291" customFormat="1" x14ac:dyDescent="0.3">
      <c r="A195" s="261"/>
      <c r="B195" s="282"/>
      <c r="C195" s="282"/>
      <c r="D195" s="282"/>
      <c r="E195" s="283"/>
      <c r="F195" s="283"/>
      <c r="G195" s="283"/>
      <c r="H195" s="266"/>
      <c r="I195" s="266"/>
      <c r="J195" s="266"/>
      <c r="K195" s="266"/>
      <c r="L195" s="266"/>
      <c r="M195" s="266"/>
      <c r="N195" s="266"/>
      <c r="O195" s="266"/>
      <c r="P195" s="284"/>
      <c r="Q195" s="284"/>
      <c r="R195" s="284"/>
      <c r="S195" s="284"/>
      <c r="T195" s="290"/>
      <c r="U195" s="290"/>
      <c r="V195" s="290"/>
      <c r="W195" s="290"/>
      <c r="X195" s="290"/>
      <c r="Y195" s="290"/>
      <c r="Z195" s="290"/>
      <c r="AA195" s="290"/>
      <c r="AB195" s="290"/>
    </row>
    <row r="196" spans="1:28" s="291" customFormat="1" x14ac:dyDescent="0.3">
      <c r="A196" s="261"/>
      <c r="B196" s="282"/>
      <c r="C196" s="282"/>
      <c r="D196" s="282"/>
      <c r="E196" s="283"/>
      <c r="F196" s="283"/>
      <c r="G196" s="283"/>
      <c r="H196" s="266"/>
      <c r="I196" s="266"/>
      <c r="J196" s="266"/>
      <c r="K196" s="266"/>
      <c r="L196" s="266"/>
      <c r="M196" s="266"/>
      <c r="N196" s="266"/>
      <c r="O196" s="266"/>
      <c r="P196" s="284"/>
      <c r="Q196" s="284"/>
      <c r="R196" s="284"/>
      <c r="S196" s="284"/>
      <c r="T196" s="290"/>
      <c r="U196" s="290"/>
      <c r="V196" s="290"/>
      <c r="W196" s="290"/>
      <c r="X196" s="290"/>
      <c r="Y196" s="290"/>
      <c r="Z196" s="290"/>
      <c r="AA196" s="290"/>
      <c r="AB196" s="290"/>
    </row>
    <row r="197" spans="1:28" s="291" customFormat="1" x14ac:dyDescent="0.3">
      <c r="A197" s="261"/>
      <c r="B197" s="282"/>
      <c r="C197" s="282"/>
      <c r="D197" s="282"/>
      <c r="E197" s="283"/>
      <c r="F197" s="283"/>
      <c r="G197" s="283"/>
      <c r="H197" s="266"/>
      <c r="I197" s="266"/>
      <c r="J197" s="266"/>
      <c r="K197" s="266"/>
      <c r="L197" s="266"/>
      <c r="M197" s="266"/>
      <c r="N197" s="266"/>
      <c r="O197" s="266"/>
      <c r="P197" s="284"/>
      <c r="Q197" s="284"/>
      <c r="R197" s="284"/>
      <c r="S197" s="284"/>
      <c r="T197" s="290"/>
      <c r="U197" s="290"/>
      <c r="V197" s="290"/>
      <c r="W197" s="290"/>
      <c r="X197" s="290"/>
      <c r="Y197" s="290"/>
      <c r="Z197" s="290"/>
      <c r="AA197" s="290"/>
      <c r="AB197" s="290"/>
    </row>
    <row r="198" spans="1:28" s="291" customFormat="1" x14ac:dyDescent="0.3">
      <c r="A198" s="261"/>
      <c r="B198" s="282"/>
      <c r="C198" s="282"/>
      <c r="D198" s="282"/>
      <c r="E198" s="283"/>
      <c r="F198" s="283"/>
      <c r="G198" s="283"/>
      <c r="H198" s="266"/>
      <c r="I198" s="266"/>
      <c r="J198" s="266"/>
      <c r="K198" s="266"/>
      <c r="L198" s="266"/>
      <c r="M198" s="266"/>
      <c r="N198" s="266"/>
      <c r="O198" s="266"/>
      <c r="P198" s="284"/>
      <c r="Q198" s="284"/>
      <c r="R198" s="284"/>
      <c r="S198" s="284"/>
      <c r="T198" s="290"/>
      <c r="U198" s="290"/>
      <c r="V198" s="290"/>
      <c r="W198" s="290"/>
      <c r="X198" s="290"/>
      <c r="Y198" s="290"/>
      <c r="Z198" s="290"/>
      <c r="AA198" s="290"/>
      <c r="AB198" s="290"/>
    </row>
    <row r="199" spans="1:28" s="291" customFormat="1" x14ac:dyDescent="0.3">
      <c r="A199" s="261"/>
      <c r="B199" s="282"/>
      <c r="C199" s="282"/>
      <c r="D199" s="282"/>
      <c r="E199" s="283"/>
      <c r="F199" s="283"/>
      <c r="G199" s="283"/>
      <c r="H199" s="266"/>
      <c r="I199" s="266"/>
      <c r="J199" s="266"/>
      <c r="K199" s="266"/>
      <c r="L199" s="266"/>
      <c r="M199" s="266"/>
      <c r="N199" s="266"/>
      <c r="O199" s="266"/>
      <c r="P199" s="284"/>
      <c r="Q199" s="284"/>
      <c r="R199" s="284"/>
      <c r="S199" s="284"/>
      <c r="T199" s="290"/>
      <c r="U199" s="290"/>
      <c r="V199" s="290"/>
      <c r="W199" s="290"/>
      <c r="X199" s="290"/>
      <c r="Y199" s="290"/>
      <c r="Z199" s="290"/>
      <c r="AA199" s="290"/>
      <c r="AB199" s="290"/>
    </row>
    <row r="200" spans="1:28" s="291" customFormat="1" x14ac:dyDescent="0.3">
      <c r="A200" s="261"/>
      <c r="B200" s="282"/>
      <c r="C200" s="282"/>
      <c r="D200" s="282"/>
      <c r="E200" s="283"/>
      <c r="F200" s="283"/>
      <c r="G200" s="283"/>
      <c r="H200" s="266"/>
      <c r="I200" s="266"/>
      <c r="J200" s="266"/>
      <c r="K200" s="266"/>
      <c r="L200" s="266"/>
      <c r="M200" s="266"/>
      <c r="N200" s="266"/>
      <c r="O200" s="266"/>
      <c r="P200" s="284"/>
      <c r="Q200" s="284"/>
      <c r="R200" s="284"/>
      <c r="S200" s="284"/>
      <c r="T200" s="290"/>
      <c r="U200" s="290"/>
      <c r="V200" s="290"/>
      <c r="W200" s="290"/>
      <c r="X200" s="290"/>
      <c r="Y200" s="290"/>
      <c r="Z200" s="290"/>
      <c r="AA200" s="290"/>
      <c r="AB200" s="290"/>
    </row>
    <row r="201" spans="1:28" s="291" customFormat="1" x14ac:dyDescent="0.3">
      <c r="A201" s="261"/>
      <c r="B201" s="282"/>
      <c r="C201" s="282"/>
      <c r="D201" s="282"/>
      <c r="E201" s="283"/>
      <c r="F201" s="283"/>
      <c r="G201" s="283"/>
      <c r="H201" s="266"/>
      <c r="I201" s="266"/>
      <c r="J201" s="266"/>
      <c r="K201" s="266"/>
      <c r="L201" s="266"/>
      <c r="M201" s="266"/>
      <c r="N201" s="266"/>
      <c r="O201" s="266"/>
      <c r="P201" s="284"/>
      <c r="Q201" s="284"/>
      <c r="R201" s="284"/>
      <c r="S201" s="284"/>
      <c r="T201" s="290"/>
      <c r="U201" s="290"/>
      <c r="V201" s="290"/>
      <c r="W201" s="290"/>
      <c r="X201" s="290"/>
      <c r="Y201" s="290"/>
      <c r="Z201" s="290"/>
      <c r="AA201" s="290"/>
      <c r="AB201" s="290"/>
    </row>
    <row r="202" spans="1:28" s="291" customFormat="1" x14ac:dyDescent="0.3">
      <c r="A202" s="261"/>
      <c r="B202" s="282"/>
      <c r="C202" s="282"/>
      <c r="D202" s="282"/>
      <c r="E202" s="283"/>
      <c r="F202" s="283"/>
      <c r="G202" s="283"/>
      <c r="H202" s="266"/>
      <c r="I202" s="266"/>
      <c r="J202" s="266"/>
      <c r="K202" s="266"/>
      <c r="L202" s="266"/>
      <c r="M202" s="266"/>
      <c r="N202" s="266"/>
      <c r="O202" s="266"/>
      <c r="P202" s="284"/>
      <c r="Q202" s="284"/>
      <c r="R202" s="284"/>
      <c r="S202" s="284"/>
      <c r="T202" s="290"/>
      <c r="U202" s="290"/>
      <c r="V202" s="290"/>
      <c r="W202" s="290"/>
      <c r="X202" s="290"/>
      <c r="Y202" s="290"/>
      <c r="Z202" s="290"/>
      <c r="AA202" s="290"/>
      <c r="AB202" s="290"/>
    </row>
    <row r="203" spans="1:28" s="291" customFormat="1" x14ac:dyDescent="0.3">
      <c r="A203" s="261"/>
      <c r="B203" s="282"/>
      <c r="C203" s="282"/>
      <c r="D203" s="282"/>
      <c r="E203" s="283"/>
      <c r="F203" s="283"/>
      <c r="G203" s="283"/>
      <c r="H203" s="266"/>
      <c r="I203" s="266"/>
      <c r="J203" s="266"/>
      <c r="K203" s="266"/>
      <c r="L203" s="266"/>
      <c r="M203" s="266"/>
      <c r="N203" s="266"/>
      <c r="O203" s="266"/>
      <c r="P203" s="284"/>
      <c r="Q203" s="284"/>
      <c r="R203" s="284"/>
      <c r="S203" s="284"/>
      <c r="T203" s="290"/>
      <c r="U203" s="290"/>
      <c r="V203" s="290"/>
      <c r="W203" s="290"/>
      <c r="X203" s="290"/>
      <c r="Y203" s="290"/>
      <c r="Z203" s="290"/>
      <c r="AA203" s="290"/>
      <c r="AB203" s="290"/>
    </row>
    <row r="204" spans="1:28" s="291" customFormat="1" x14ac:dyDescent="0.3">
      <c r="A204" s="261"/>
      <c r="B204" s="282"/>
      <c r="C204" s="282"/>
      <c r="D204" s="282"/>
      <c r="E204" s="283"/>
      <c r="F204" s="283"/>
      <c r="G204" s="283"/>
      <c r="H204" s="266"/>
      <c r="I204" s="266"/>
      <c r="J204" s="266"/>
      <c r="K204" s="266"/>
      <c r="L204" s="266"/>
      <c r="M204" s="266"/>
      <c r="N204" s="266"/>
      <c r="O204" s="266"/>
      <c r="P204" s="284"/>
      <c r="Q204" s="284"/>
      <c r="R204" s="284"/>
      <c r="S204" s="284"/>
      <c r="T204" s="290"/>
      <c r="U204" s="290"/>
      <c r="V204" s="290"/>
      <c r="W204" s="290"/>
      <c r="X204" s="290"/>
      <c r="Y204" s="290"/>
      <c r="Z204" s="290"/>
      <c r="AA204" s="290"/>
      <c r="AB204" s="290"/>
    </row>
    <row r="205" spans="1:28" s="291" customFormat="1" x14ac:dyDescent="0.3">
      <c r="A205" s="261"/>
      <c r="B205" s="282"/>
      <c r="C205" s="282"/>
      <c r="D205" s="282"/>
      <c r="E205" s="283"/>
      <c r="F205" s="283"/>
      <c r="G205" s="283"/>
      <c r="H205" s="266"/>
      <c r="I205" s="266"/>
      <c r="J205" s="266"/>
      <c r="K205" s="266"/>
      <c r="L205" s="266"/>
      <c r="M205" s="266"/>
      <c r="N205" s="266"/>
      <c r="O205" s="266"/>
      <c r="P205" s="284"/>
      <c r="Q205" s="284"/>
      <c r="R205" s="284"/>
      <c r="S205" s="284"/>
      <c r="T205" s="290"/>
      <c r="U205" s="290"/>
      <c r="V205" s="290"/>
      <c r="W205" s="290"/>
      <c r="X205" s="290"/>
      <c r="Y205" s="290"/>
      <c r="Z205" s="290"/>
      <c r="AA205" s="290"/>
      <c r="AB205" s="290"/>
    </row>
    <row r="206" spans="1:28" s="291" customFormat="1" x14ac:dyDescent="0.3">
      <c r="A206" s="261"/>
      <c r="B206" s="282"/>
      <c r="C206" s="282"/>
      <c r="D206" s="282"/>
      <c r="E206" s="283"/>
      <c r="F206" s="283"/>
      <c r="G206" s="283"/>
      <c r="H206" s="266"/>
      <c r="I206" s="266"/>
      <c r="J206" s="266"/>
      <c r="K206" s="266"/>
      <c r="L206" s="266"/>
      <c r="M206" s="266"/>
      <c r="N206" s="266"/>
      <c r="O206" s="266"/>
      <c r="P206" s="284"/>
      <c r="Q206" s="284"/>
      <c r="R206" s="284"/>
      <c r="S206" s="284"/>
      <c r="T206" s="290"/>
      <c r="U206" s="290"/>
      <c r="V206" s="290"/>
      <c r="W206" s="290"/>
      <c r="X206" s="290"/>
      <c r="Y206" s="290"/>
      <c r="Z206" s="290"/>
      <c r="AA206" s="290"/>
      <c r="AB206" s="290"/>
    </row>
    <row r="207" spans="1:28" s="291" customFormat="1" x14ac:dyDescent="0.3">
      <c r="A207" s="261"/>
      <c r="B207" s="282"/>
      <c r="C207" s="282"/>
      <c r="D207" s="282"/>
      <c r="E207" s="283"/>
      <c r="F207" s="283"/>
      <c r="G207" s="283"/>
      <c r="H207" s="266"/>
      <c r="I207" s="266"/>
      <c r="J207" s="266"/>
      <c r="K207" s="266"/>
      <c r="L207" s="266"/>
      <c r="M207" s="266"/>
      <c r="N207" s="266"/>
      <c r="O207" s="266"/>
      <c r="P207" s="284"/>
      <c r="Q207" s="284"/>
      <c r="R207" s="284"/>
      <c r="S207" s="284"/>
      <c r="T207" s="290"/>
      <c r="U207" s="290"/>
      <c r="V207" s="290"/>
      <c r="W207" s="290"/>
      <c r="X207" s="290"/>
      <c r="Y207" s="290"/>
      <c r="Z207" s="290"/>
      <c r="AA207" s="290"/>
      <c r="AB207" s="290"/>
    </row>
    <row r="208" spans="1:28" s="291" customFormat="1" x14ac:dyDescent="0.3">
      <c r="A208" s="261"/>
      <c r="B208" s="282"/>
      <c r="C208" s="282"/>
      <c r="D208" s="282"/>
      <c r="E208" s="283"/>
      <c r="F208" s="283"/>
      <c r="G208" s="283"/>
      <c r="H208" s="266"/>
      <c r="I208" s="266"/>
      <c r="J208" s="266"/>
      <c r="K208" s="266"/>
      <c r="L208" s="266"/>
      <c r="M208" s="266"/>
      <c r="N208" s="266"/>
      <c r="O208" s="266"/>
      <c r="P208" s="284"/>
      <c r="Q208" s="284"/>
      <c r="R208" s="284"/>
      <c r="S208" s="284"/>
      <c r="T208" s="290"/>
      <c r="U208" s="290"/>
      <c r="V208" s="290"/>
      <c r="W208" s="290"/>
      <c r="X208" s="290"/>
      <c r="Y208" s="290"/>
      <c r="Z208" s="290"/>
      <c r="AA208" s="290"/>
      <c r="AB208" s="290"/>
    </row>
    <row r="209" spans="1:28" s="291" customFormat="1" x14ac:dyDescent="0.3">
      <c r="A209" s="261"/>
      <c r="B209" s="282"/>
      <c r="C209" s="282"/>
      <c r="D209" s="282"/>
      <c r="E209" s="283"/>
      <c r="F209" s="283"/>
      <c r="G209" s="283"/>
      <c r="H209" s="266"/>
      <c r="I209" s="266"/>
      <c r="J209" s="266"/>
      <c r="K209" s="266"/>
      <c r="L209" s="266"/>
      <c r="M209" s="266"/>
      <c r="N209" s="266"/>
      <c r="O209" s="266"/>
      <c r="P209" s="284"/>
      <c r="Q209" s="284"/>
      <c r="R209" s="284"/>
      <c r="S209" s="284"/>
      <c r="T209" s="290"/>
      <c r="U209" s="290"/>
      <c r="V209" s="290"/>
      <c r="W209" s="290"/>
      <c r="X209" s="290"/>
      <c r="Y209" s="290"/>
      <c r="Z209" s="290"/>
      <c r="AA209" s="290"/>
      <c r="AB209" s="290"/>
    </row>
    <row r="210" spans="1:28" s="291" customFormat="1" x14ac:dyDescent="0.3">
      <c r="A210" s="261"/>
      <c r="B210" s="282"/>
      <c r="C210" s="282"/>
      <c r="D210" s="282"/>
      <c r="E210" s="283"/>
      <c r="F210" s="283"/>
      <c r="G210" s="283"/>
      <c r="H210" s="266"/>
      <c r="I210" s="266"/>
      <c r="J210" s="266"/>
      <c r="K210" s="266"/>
      <c r="L210" s="266"/>
      <c r="M210" s="266"/>
      <c r="N210" s="266"/>
      <c r="O210" s="266"/>
      <c r="P210" s="284"/>
      <c r="Q210" s="284"/>
      <c r="R210" s="284"/>
      <c r="S210" s="284"/>
      <c r="T210" s="290"/>
      <c r="U210" s="290"/>
      <c r="V210" s="290"/>
      <c r="W210" s="290"/>
      <c r="X210" s="290"/>
      <c r="Y210" s="290"/>
      <c r="Z210" s="290"/>
      <c r="AA210" s="290"/>
      <c r="AB210" s="290"/>
    </row>
    <row r="211" spans="1:28" s="291" customFormat="1" x14ac:dyDescent="0.3">
      <c r="A211" s="261"/>
      <c r="B211" s="282"/>
      <c r="C211" s="282"/>
      <c r="D211" s="282"/>
      <c r="E211" s="283"/>
      <c r="F211" s="283"/>
      <c r="G211" s="283"/>
      <c r="H211" s="266"/>
      <c r="I211" s="266"/>
      <c r="J211" s="266"/>
      <c r="K211" s="266"/>
      <c r="L211" s="266"/>
      <c r="M211" s="266"/>
      <c r="N211" s="266"/>
      <c r="O211" s="266"/>
      <c r="P211" s="284"/>
      <c r="Q211" s="284"/>
      <c r="R211" s="284"/>
      <c r="S211" s="284"/>
      <c r="T211" s="290"/>
      <c r="U211" s="290"/>
      <c r="V211" s="290"/>
      <c r="W211" s="290"/>
      <c r="X211" s="290"/>
      <c r="Y211" s="290"/>
      <c r="Z211" s="290"/>
      <c r="AA211" s="290"/>
      <c r="AB211" s="290"/>
    </row>
    <row r="212" spans="1:28" s="291" customFormat="1" x14ac:dyDescent="0.3">
      <c r="A212" s="261"/>
      <c r="B212" s="282"/>
      <c r="C212" s="282"/>
      <c r="D212" s="282"/>
      <c r="E212" s="283"/>
      <c r="F212" s="283"/>
      <c r="G212" s="283"/>
      <c r="H212" s="266"/>
      <c r="I212" s="266"/>
      <c r="J212" s="266"/>
      <c r="K212" s="266"/>
      <c r="L212" s="266"/>
      <c r="M212" s="266"/>
      <c r="N212" s="266"/>
      <c r="O212" s="266"/>
      <c r="P212" s="284"/>
      <c r="Q212" s="284"/>
      <c r="R212" s="284"/>
      <c r="S212" s="284"/>
      <c r="T212" s="290"/>
      <c r="U212" s="290"/>
      <c r="V212" s="290"/>
      <c r="W212" s="290"/>
      <c r="X212" s="290"/>
      <c r="Y212" s="290"/>
      <c r="Z212" s="290"/>
      <c r="AA212" s="290"/>
      <c r="AB212" s="290"/>
    </row>
    <row r="213" spans="1:28" s="291" customFormat="1" x14ac:dyDescent="0.3">
      <c r="A213" s="261"/>
      <c r="B213" s="282"/>
      <c r="C213" s="282"/>
      <c r="D213" s="282"/>
      <c r="E213" s="283"/>
      <c r="F213" s="283"/>
      <c r="G213" s="283"/>
      <c r="H213" s="266"/>
      <c r="I213" s="266"/>
      <c r="J213" s="266"/>
      <c r="K213" s="266"/>
      <c r="L213" s="266"/>
      <c r="M213" s="266"/>
      <c r="N213" s="266"/>
      <c r="O213" s="266"/>
      <c r="P213" s="284"/>
      <c r="Q213" s="284"/>
      <c r="R213" s="284"/>
      <c r="S213" s="284"/>
      <c r="T213" s="290"/>
      <c r="U213" s="290"/>
      <c r="V213" s="290"/>
      <c r="W213" s="290"/>
      <c r="X213" s="290"/>
      <c r="Y213" s="290"/>
      <c r="Z213" s="290"/>
      <c r="AA213" s="290"/>
      <c r="AB213" s="290"/>
    </row>
    <row r="214" spans="1:28" s="291" customFormat="1" x14ac:dyDescent="0.3">
      <c r="A214" s="261"/>
      <c r="B214" s="282"/>
      <c r="C214" s="282"/>
      <c r="D214" s="282"/>
      <c r="E214" s="283"/>
      <c r="F214" s="283"/>
      <c r="G214" s="283"/>
      <c r="H214" s="266"/>
      <c r="I214" s="266"/>
      <c r="J214" s="266"/>
      <c r="K214" s="266"/>
      <c r="L214" s="266"/>
      <c r="M214" s="266"/>
      <c r="N214" s="266"/>
      <c r="O214" s="266"/>
      <c r="P214" s="284"/>
      <c r="Q214" s="284"/>
      <c r="R214" s="284"/>
      <c r="S214" s="284"/>
      <c r="T214" s="290"/>
      <c r="U214" s="290"/>
      <c r="V214" s="290"/>
      <c r="W214" s="290"/>
      <c r="X214" s="290"/>
      <c r="Y214" s="290"/>
      <c r="Z214" s="290"/>
      <c r="AA214" s="290"/>
      <c r="AB214" s="290"/>
    </row>
    <row r="215" spans="1:28" s="291" customFormat="1" x14ac:dyDescent="0.3">
      <c r="A215" s="261"/>
      <c r="B215" s="282"/>
      <c r="C215" s="282"/>
      <c r="D215" s="282"/>
      <c r="E215" s="283"/>
      <c r="F215" s="283"/>
      <c r="G215" s="283"/>
      <c r="H215" s="266"/>
      <c r="I215" s="266"/>
      <c r="J215" s="266"/>
      <c r="K215" s="266"/>
      <c r="L215" s="266"/>
      <c r="M215" s="266"/>
      <c r="N215" s="266"/>
      <c r="O215" s="266"/>
      <c r="P215" s="284"/>
      <c r="Q215" s="284"/>
      <c r="R215" s="284"/>
      <c r="S215" s="284"/>
      <c r="T215" s="290"/>
      <c r="U215" s="290"/>
      <c r="V215" s="290"/>
      <c r="W215" s="290"/>
      <c r="X215" s="290"/>
      <c r="Y215" s="290"/>
      <c r="Z215" s="290"/>
      <c r="AA215" s="290"/>
      <c r="AB215" s="290"/>
    </row>
    <row r="216" spans="1:28" s="291" customFormat="1" x14ac:dyDescent="0.3">
      <c r="A216" s="261"/>
      <c r="B216" s="282"/>
      <c r="C216" s="282"/>
      <c r="D216" s="282"/>
      <c r="E216" s="283"/>
      <c r="F216" s="283"/>
      <c r="G216" s="283"/>
      <c r="H216" s="266"/>
      <c r="I216" s="266"/>
      <c r="J216" s="266"/>
      <c r="K216" s="266"/>
      <c r="L216" s="266"/>
      <c r="M216" s="266"/>
      <c r="N216" s="266"/>
      <c r="O216" s="266"/>
      <c r="P216" s="284"/>
      <c r="Q216" s="284"/>
      <c r="R216" s="284"/>
      <c r="S216" s="284"/>
      <c r="T216" s="290"/>
      <c r="U216" s="290"/>
      <c r="V216" s="290"/>
      <c r="W216" s="290"/>
      <c r="X216" s="290"/>
      <c r="Y216" s="290"/>
      <c r="Z216" s="290"/>
      <c r="AA216" s="290"/>
      <c r="AB216" s="290"/>
    </row>
    <row r="217" spans="1:28" s="291" customFormat="1" x14ac:dyDescent="0.3">
      <c r="A217" s="261"/>
      <c r="B217" s="282"/>
      <c r="C217" s="282"/>
      <c r="D217" s="282"/>
      <c r="E217" s="283"/>
      <c r="F217" s="283"/>
      <c r="G217" s="283"/>
      <c r="H217" s="266"/>
      <c r="I217" s="266"/>
      <c r="J217" s="266"/>
      <c r="K217" s="266"/>
      <c r="L217" s="266"/>
      <c r="M217" s="266"/>
      <c r="N217" s="266"/>
      <c r="O217" s="266"/>
      <c r="P217" s="284"/>
      <c r="Q217" s="284"/>
      <c r="R217" s="284"/>
      <c r="S217" s="284"/>
      <c r="T217" s="290"/>
      <c r="U217" s="290"/>
      <c r="V217" s="290"/>
      <c r="W217" s="290"/>
      <c r="X217" s="290"/>
      <c r="Y217" s="290"/>
      <c r="Z217" s="290"/>
      <c r="AA217" s="290"/>
      <c r="AB217" s="290"/>
    </row>
    <row r="218" spans="1:28" s="291" customFormat="1" x14ac:dyDescent="0.3">
      <c r="A218" s="261"/>
      <c r="B218" s="282"/>
      <c r="C218" s="282"/>
      <c r="D218" s="282"/>
      <c r="E218" s="283"/>
      <c r="F218" s="283"/>
      <c r="G218" s="283"/>
      <c r="H218" s="266"/>
      <c r="I218" s="266"/>
      <c r="J218" s="266"/>
      <c r="K218" s="266"/>
      <c r="L218" s="266"/>
      <c r="M218" s="266"/>
      <c r="N218" s="266"/>
      <c r="O218" s="266"/>
      <c r="P218" s="284"/>
      <c r="Q218" s="284"/>
      <c r="R218" s="284"/>
      <c r="S218" s="284"/>
      <c r="T218" s="290"/>
      <c r="U218" s="290"/>
      <c r="V218" s="290"/>
      <c r="W218" s="290"/>
      <c r="X218" s="290"/>
      <c r="Y218" s="290"/>
      <c r="Z218" s="290"/>
      <c r="AA218" s="290"/>
      <c r="AB218" s="290"/>
    </row>
    <row r="219" spans="1:28" s="291" customFormat="1" x14ac:dyDescent="0.3">
      <c r="A219" s="261"/>
      <c r="B219" s="282"/>
      <c r="C219" s="282"/>
      <c r="D219" s="282"/>
      <c r="E219" s="283"/>
      <c r="F219" s="283"/>
      <c r="G219" s="283"/>
      <c r="H219" s="266"/>
      <c r="I219" s="266"/>
      <c r="J219" s="266"/>
      <c r="K219" s="266"/>
      <c r="L219" s="266"/>
      <c r="M219" s="266"/>
      <c r="N219" s="266"/>
      <c r="O219" s="266"/>
      <c r="P219" s="284"/>
      <c r="Q219" s="284"/>
      <c r="R219" s="284"/>
      <c r="S219" s="284"/>
      <c r="T219" s="290"/>
      <c r="U219" s="290"/>
      <c r="V219" s="290"/>
      <c r="W219" s="290"/>
      <c r="X219" s="290"/>
      <c r="Y219" s="290"/>
      <c r="Z219" s="290"/>
      <c r="AA219" s="290"/>
      <c r="AB219" s="290"/>
    </row>
    <row r="220" spans="1:28" s="291" customFormat="1" x14ac:dyDescent="0.3">
      <c r="A220" s="261"/>
      <c r="B220" s="282"/>
      <c r="C220" s="282"/>
      <c r="D220" s="282"/>
      <c r="E220" s="283"/>
      <c r="F220" s="283"/>
      <c r="G220" s="283"/>
      <c r="H220" s="266"/>
      <c r="I220" s="266"/>
      <c r="J220" s="266"/>
      <c r="K220" s="266"/>
      <c r="L220" s="266"/>
      <c r="M220" s="266"/>
      <c r="N220" s="266"/>
      <c r="O220" s="266"/>
      <c r="P220" s="284"/>
      <c r="Q220" s="284"/>
      <c r="R220" s="284"/>
      <c r="S220" s="284"/>
      <c r="T220" s="290"/>
      <c r="U220" s="290"/>
      <c r="V220" s="290"/>
      <c r="W220" s="290"/>
      <c r="X220" s="290"/>
      <c r="Y220" s="290"/>
      <c r="Z220" s="290"/>
      <c r="AA220" s="290"/>
      <c r="AB220" s="290"/>
    </row>
    <row r="221" spans="1:28" s="291" customFormat="1" x14ac:dyDescent="0.3">
      <c r="A221" s="261"/>
      <c r="B221" s="282"/>
      <c r="C221" s="282"/>
      <c r="D221" s="282"/>
      <c r="E221" s="283"/>
      <c r="F221" s="283"/>
      <c r="G221" s="283"/>
      <c r="H221" s="266"/>
      <c r="I221" s="266"/>
      <c r="J221" s="266"/>
      <c r="K221" s="266"/>
      <c r="L221" s="266"/>
      <c r="M221" s="266"/>
      <c r="N221" s="266"/>
      <c r="O221" s="266"/>
      <c r="P221" s="284"/>
      <c r="Q221" s="284"/>
      <c r="R221" s="284"/>
      <c r="S221" s="284"/>
      <c r="T221" s="290"/>
      <c r="U221" s="290"/>
      <c r="V221" s="290"/>
      <c r="W221" s="290"/>
      <c r="X221" s="290"/>
      <c r="Y221" s="290"/>
      <c r="Z221" s="290"/>
      <c r="AA221" s="290"/>
      <c r="AB221" s="290"/>
    </row>
    <row r="222" spans="1:28" s="291" customFormat="1" x14ac:dyDescent="0.3">
      <c r="A222" s="261"/>
      <c r="B222" s="282"/>
      <c r="C222" s="282"/>
      <c r="D222" s="282"/>
      <c r="E222" s="283"/>
      <c r="F222" s="283"/>
      <c r="G222" s="283"/>
      <c r="H222" s="266"/>
      <c r="I222" s="266"/>
      <c r="J222" s="266"/>
      <c r="K222" s="266"/>
      <c r="L222" s="266"/>
      <c r="M222" s="266"/>
      <c r="N222" s="266"/>
      <c r="O222" s="266"/>
      <c r="P222" s="284"/>
      <c r="Q222" s="284"/>
      <c r="R222" s="284"/>
      <c r="S222" s="284"/>
      <c r="T222" s="290"/>
      <c r="U222" s="290"/>
      <c r="V222" s="290"/>
      <c r="W222" s="290"/>
      <c r="X222" s="290"/>
      <c r="Y222" s="290"/>
      <c r="Z222" s="290"/>
      <c r="AA222" s="290"/>
      <c r="AB222" s="290"/>
    </row>
    <row r="223" spans="1:28" s="291" customFormat="1" x14ac:dyDescent="0.3">
      <c r="A223" s="261"/>
      <c r="B223" s="282"/>
      <c r="C223" s="282"/>
      <c r="D223" s="282"/>
      <c r="E223" s="283"/>
      <c r="F223" s="283"/>
      <c r="G223" s="283"/>
      <c r="H223" s="266"/>
      <c r="I223" s="266"/>
      <c r="J223" s="266"/>
      <c r="K223" s="266"/>
      <c r="L223" s="266"/>
      <c r="M223" s="266"/>
      <c r="N223" s="266"/>
      <c r="O223" s="266"/>
      <c r="P223" s="284"/>
      <c r="Q223" s="284"/>
      <c r="R223" s="284"/>
      <c r="S223" s="284"/>
      <c r="T223" s="290"/>
      <c r="U223" s="290"/>
      <c r="V223" s="290"/>
      <c r="W223" s="290"/>
      <c r="X223" s="290"/>
      <c r="Y223" s="290"/>
      <c r="Z223" s="290"/>
      <c r="AA223" s="290"/>
      <c r="AB223" s="290"/>
    </row>
    <row r="224" spans="1:28" s="291" customFormat="1" x14ac:dyDescent="0.3">
      <c r="A224" s="261"/>
      <c r="B224" s="282"/>
      <c r="C224" s="282"/>
      <c r="D224" s="282"/>
      <c r="E224" s="283"/>
      <c r="F224" s="283"/>
      <c r="G224" s="283"/>
      <c r="H224" s="266"/>
      <c r="I224" s="266"/>
      <c r="J224" s="266"/>
      <c r="K224" s="266"/>
      <c r="L224" s="266"/>
      <c r="M224" s="266"/>
      <c r="N224" s="266"/>
      <c r="O224" s="266"/>
      <c r="P224" s="284"/>
      <c r="Q224" s="284"/>
      <c r="R224" s="284"/>
      <c r="S224" s="284"/>
      <c r="T224" s="290"/>
      <c r="U224" s="290"/>
      <c r="V224" s="290"/>
      <c r="W224" s="290"/>
      <c r="X224" s="290"/>
      <c r="Y224" s="290"/>
      <c r="Z224" s="290"/>
      <c r="AA224" s="290"/>
      <c r="AB224" s="290"/>
    </row>
    <row r="225" spans="1:28" s="291" customFormat="1" x14ac:dyDescent="0.3">
      <c r="A225" s="261"/>
      <c r="B225" s="282"/>
      <c r="C225" s="282"/>
      <c r="D225" s="282"/>
      <c r="E225" s="283"/>
      <c r="F225" s="283"/>
      <c r="G225" s="283"/>
      <c r="H225" s="266"/>
      <c r="I225" s="266"/>
      <c r="J225" s="266"/>
      <c r="K225" s="266"/>
      <c r="L225" s="266"/>
      <c r="M225" s="266"/>
      <c r="N225" s="266"/>
      <c r="O225" s="266"/>
      <c r="P225" s="284"/>
      <c r="Q225" s="284"/>
      <c r="R225" s="284"/>
      <c r="S225" s="284"/>
      <c r="T225" s="290"/>
      <c r="U225" s="290"/>
      <c r="V225" s="290"/>
      <c r="W225" s="290"/>
      <c r="X225" s="290"/>
      <c r="Y225" s="290"/>
      <c r="Z225" s="290"/>
      <c r="AA225" s="290"/>
      <c r="AB225" s="290"/>
    </row>
    <row r="226" spans="1:28" s="291" customFormat="1" x14ac:dyDescent="0.3">
      <c r="A226" s="261"/>
      <c r="B226" s="282"/>
      <c r="C226" s="282"/>
      <c r="D226" s="282"/>
      <c r="E226" s="283"/>
      <c r="F226" s="283"/>
      <c r="G226" s="283"/>
      <c r="H226" s="266"/>
      <c r="I226" s="266"/>
      <c r="J226" s="266"/>
      <c r="K226" s="266"/>
      <c r="L226" s="266"/>
      <c r="M226" s="266"/>
      <c r="N226" s="266"/>
      <c r="O226" s="266"/>
      <c r="P226" s="284"/>
      <c r="Q226" s="284"/>
      <c r="R226" s="284"/>
      <c r="S226" s="284"/>
      <c r="T226" s="290"/>
      <c r="U226" s="290"/>
      <c r="V226" s="290"/>
      <c r="W226" s="290"/>
      <c r="X226" s="290"/>
      <c r="Y226" s="290"/>
      <c r="Z226" s="290"/>
      <c r="AA226" s="290"/>
      <c r="AB226" s="290"/>
    </row>
    <row r="227" spans="1:28" s="291" customFormat="1" x14ac:dyDescent="0.3">
      <c r="A227" s="261"/>
      <c r="B227" s="282"/>
      <c r="C227" s="282"/>
      <c r="D227" s="282"/>
      <c r="E227" s="283"/>
      <c r="F227" s="283"/>
      <c r="G227" s="283"/>
      <c r="H227" s="266"/>
      <c r="I227" s="266"/>
      <c r="J227" s="266"/>
      <c r="K227" s="266"/>
      <c r="L227" s="266"/>
      <c r="M227" s="266"/>
      <c r="N227" s="266"/>
      <c r="O227" s="266"/>
      <c r="P227" s="284"/>
      <c r="Q227" s="284"/>
      <c r="R227" s="284"/>
      <c r="S227" s="284"/>
      <c r="T227" s="290"/>
      <c r="U227" s="290"/>
      <c r="V227" s="290"/>
      <c r="W227" s="290"/>
      <c r="X227" s="290"/>
      <c r="Y227" s="290"/>
      <c r="Z227" s="290"/>
      <c r="AA227" s="290"/>
      <c r="AB227" s="290"/>
    </row>
    <row r="228" spans="1:28" s="291" customFormat="1" x14ac:dyDescent="0.3">
      <c r="A228" s="261"/>
      <c r="B228" s="282"/>
      <c r="C228" s="282"/>
      <c r="D228" s="282"/>
      <c r="E228" s="283"/>
      <c r="F228" s="283"/>
      <c r="G228" s="283"/>
      <c r="H228" s="266"/>
      <c r="I228" s="266"/>
      <c r="J228" s="266"/>
      <c r="K228" s="266"/>
      <c r="L228" s="266"/>
      <c r="M228" s="266"/>
      <c r="N228" s="266"/>
      <c r="O228" s="266"/>
      <c r="P228" s="284"/>
      <c r="Q228" s="284"/>
      <c r="R228" s="284"/>
      <c r="S228" s="284"/>
      <c r="T228" s="290"/>
      <c r="U228" s="290"/>
      <c r="V228" s="290"/>
      <c r="W228" s="290"/>
      <c r="X228" s="290"/>
      <c r="Y228" s="290"/>
      <c r="Z228" s="290"/>
      <c r="AA228" s="290"/>
      <c r="AB228" s="290"/>
    </row>
    <row r="229" spans="1:28" s="291" customFormat="1" x14ac:dyDescent="0.3">
      <c r="A229" s="261"/>
      <c r="B229" s="282"/>
      <c r="C229" s="282"/>
      <c r="D229" s="282"/>
      <c r="E229" s="283"/>
      <c r="F229" s="283"/>
      <c r="G229" s="283"/>
      <c r="H229" s="266"/>
      <c r="I229" s="266"/>
      <c r="J229" s="266"/>
      <c r="K229" s="266"/>
      <c r="L229" s="266"/>
      <c r="M229" s="266"/>
      <c r="N229" s="266"/>
      <c r="O229" s="266"/>
      <c r="P229" s="284"/>
      <c r="Q229" s="284"/>
      <c r="R229" s="284"/>
      <c r="S229" s="284"/>
      <c r="T229" s="290"/>
      <c r="U229" s="290"/>
      <c r="V229" s="290"/>
      <c r="W229" s="290"/>
      <c r="X229" s="290"/>
      <c r="Y229" s="290"/>
      <c r="Z229" s="290"/>
      <c r="AA229" s="290"/>
      <c r="AB229" s="290"/>
    </row>
    <row r="230" spans="1:28" s="291" customFormat="1" x14ac:dyDescent="0.3">
      <c r="A230" s="261"/>
      <c r="B230" s="282"/>
      <c r="C230" s="282"/>
      <c r="D230" s="282"/>
      <c r="E230" s="283"/>
      <c r="F230" s="283"/>
      <c r="G230" s="283"/>
      <c r="H230" s="266"/>
      <c r="I230" s="266"/>
      <c r="J230" s="266"/>
      <c r="K230" s="266"/>
      <c r="L230" s="266"/>
      <c r="M230" s="266"/>
      <c r="N230" s="266"/>
      <c r="O230" s="266"/>
      <c r="P230" s="284"/>
      <c r="Q230" s="284"/>
      <c r="R230" s="284"/>
      <c r="S230" s="284"/>
      <c r="T230" s="290"/>
      <c r="U230" s="290"/>
      <c r="V230" s="290"/>
      <c r="W230" s="290"/>
      <c r="X230" s="290"/>
      <c r="Y230" s="290"/>
      <c r="Z230" s="290"/>
      <c r="AA230" s="290"/>
      <c r="AB230" s="290"/>
    </row>
    <row r="231" spans="1:28" s="291" customFormat="1" x14ac:dyDescent="0.3">
      <c r="A231" s="261"/>
      <c r="B231" s="282"/>
      <c r="C231" s="282"/>
      <c r="D231" s="282"/>
      <c r="E231" s="283"/>
      <c r="F231" s="283"/>
      <c r="G231" s="283"/>
      <c r="H231" s="266"/>
      <c r="I231" s="266"/>
      <c r="J231" s="266"/>
      <c r="K231" s="266"/>
      <c r="L231" s="266"/>
      <c r="M231" s="266"/>
      <c r="N231" s="266"/>
      <c r="O231" s="266"/>
      <c r="P231" s="284"/>
      <c r="Q231" s="284"/>
      <c r="R231" s="284"/>
      <c r="S231" s="284"/>
      <c r="T231" s="290"/>
      <c r="U231" s="290"/>
      <c r="V231" s="290"/>
      <c r="W231" s="290"/>
      <c r="X231" s="290"/>
      <c r="Y231" s="290"/>
      <c r="Z231" s="290"/>
      <c r="AA231" s="290"/>
      <c r="AB231" s="290"/>
    </row>
    <row r="232" spans="1:28" s="291" customFormat="1" x14ac:dyDescent="0.3">
      <c r="A232" s="261"/>
      <c r="B232" s="282"/>
      <c r="C232" s="282"/>
      <c r="D232" s="282"/>
      <c r="E232" s="283"/>
      <c r="F232" s="283"/>
      <c r="G232" s="283"/>
      <c r="H232" s="266"/>
      <c r="I232" s="266"/>
      <c r="J232" s="266"/>
      <c r="K232" s="266"/>
      <c r="L232" s="266"/>
      <c r="M232" s="266"/>
      <c r="N232" s="266"/>
      <c r="O232" s="266"/>
      <c r="P232" s="284"/>
      <c r="Q232" s="284"/>
      <c r="R232" s="284"/>
      <c r="S232" s="284"/>
      <c r="T232" s="290"/>
      <c r="U232" s="290"/>
      <c r="V232" s="290"/>
      <c r="W232" s="290"/>
      <c r="X232" s="290"/>
      <c r="Y232" s="290"/>
      <c r="Z232" s="290"/>
      <c r="AA232" s="290"/>
      <c r="AB232" s="290"/>
    </row>
    <row r="233" spans="1:28" s="291" customFormat="1" x14ac:dyDescent="0.3">
      <c r="A233" s="261"/>
      <c r="B233" s="282"/>
      <c r="C233" s="282"/>
      <c r="D233" s="282"/>
      <c r="E233" s="283"/>
      <c r="F233" s="283"/>
      <c r="G233" s="283"/>
      <c r="H233" s="266"/>
      <c r="I233" s="266"/>
      <c r="J233" s="266"/>
      <c r="K233" s="266"/>
      <c r="L233" s="266"/>
      <c r="M233" s="266"/>
      <c r="N233" s="266"/>
      <c r="O233" s="266"/>
      <c r="P233" s="284"/>
      <c r="Q233" s="284"/>
      <c r="R233" s="284"/>
      <c r="S233" s="284"/>
      <c r="T233" s="290"/>
      <c r="U233" s="290"/>
      <c r="V233" s="290"/>
      <c r="W233" s="290"/>
      <c r="X233" s="290"/>
      <c r="Y233" s="290"/>
      <c r="Z233" s="290"/>
      <c r="AA233" s="290"/>
      <c r="AB233" s="290"/>
    </row>
    <row r="234" spans="1:28" s="291" customFormat="1" x14ac:dyDescent="0.3">
      <c r="A234" s="261"/>
      <c r="B234" s="282"/>
      <c r="C234" s="282"/>
      <c r="D234" s="282"/>
      <c r="E234" s="283"/>
      <c r="F234" s="283"/>
      <c r="G234" s="283"/>
      <c r="H234" s="266"/>
      <c r="I234" s="266"/>
      <c r="J234" s="266"/>
      <c r="K234" s="266"/>
      <c r="L234" s="266"/>
      <c r="M234" s="266"/>
      <c r="N234" s="266"/>
      <c r="O234" s="266"/>
      <c r="P234" s="284"/>
      <c r="Q234" s="284"/>
      <c r="R234" s="284"/>
      <c r="S234" s="284"/>
      <c r="T234" s="290"/>
      <c r="U234" s="290"/>
      <c r="V234" s="290"/>
      <c r="W234" s="290"/>
      <c r="X234" s="290"/>
      <c r="Y234" s="290"/>
      <c r="Z234" s="290"/>
      <c r="AA234" s="290"/>
      <c r="AB234" s="290"/>
    </row>
    <row r="235" spans="1:28" s="291" customFormat="1" x14ac:dyDescent="0.3">
      <c r="A235" s="261"/>
      <c r="B235" s="282"/>
      <c r="C235" s="282"/>
      <c r="D235" s="282"/>
      <c r="E235" s="283"/>
      <c r="F235" s="283"/>
      <c r="G235" s="283"/>
      <c r="H235" s="266"/>
      <c r="I235" s="266"/>
      <c r="J235" s="266"/>
      <c r="K235" s="266"/>
      <c r="L235" s="266"/>
      <c r="M235" s="266"/>
      <c r="N235" s="266"/>
      <c r="O235" s="266"/>
      <c r="P235" s="284"/>
      <c r="Q235" s="284"/>
      <c r="R235" s="284"/>
      <c r="S235" s="284"/>
      <c r="T235" s="290"/>
      <c r="U235" s="290"/>
      <c r="V235" s="290"/>
      <c r="W235" s="290"/>
      <c r="X235" s="290"/>
      <c r="Y235" s="290"/>
      <c r="Z235" s="290"/>
      <c r="AA235" s="290"/>
      <c r="AB235" s="290"/>
    </row>
    <row r="236" spans="1:28" s="291" customFormat="1" x14ac:dyDescent="0.3">
      <c r="A236" s="261"/>
      <c r="B236" s="282"/>
      <c r="C236" s="282"/>
      <c r="D236" s="282"/>
      <c r="E236" s="283"/>
      <c r="F236" s="283"/>
      <c r="G236" s="283"/>
      <c r="H236" s="266"/>
      <c r="I236" s="266"/>
      <c r="J236" s="266"/>
      <c r="K236" s="266"/>
      <c r="L236" s="266"/>
      <c r="M236" s="266"/>
      <c r="N236" s="266"/>
      <c r="O236" s="266"/>
      <c r="P236" s="284"/>
      <c r="Q236" s="284"/>
      <c r="R236" s="284"/>
      <c r="S236" s="284"/>
      <c r="T236" s="290"/>
      <c r="U236" s="290"/>
      <c r="V236" s="290"/>
      <c r="W236" s="290"/>
      <c r="X236" s="290"/>
      <c r="Y236" s="290"/>
      <c r="Z236" s="290"/>
      <c r="AA236" s="290"/>
      <c r="AB236" s="290"/>
    </row>
    <row r="237" spans="1:28" s="291" customFormat="1" x14ac:dyDescent="0.3">
      <c r="A237" s="261"/>
      <c r="B237" s="282"/>
      <c r="C237" s="282"/>
      <c r="D237" s="282"/>
      <c r="E237" s="283"/>
      <c r="F237" s="283"/>
      <c r="G237" s="283"/>
      <c r="H237" s="266"/>
      <c r="I237" s="266"/>
      <c r="J237" s="266"/>
      <c r="K237" s="266"/>
      <c r="L237" s="266"/>
      <c r="M237" s="266"/>
      <c r="N237" s="266"/>
      <c r="O237" s="266"/>
      <c r="P237" s="284"/>
      <c r="Q237" s="284"/>
      <c r="R237" s="284"/>
      <c r="S237" s="284"/>
      <c r="T237" s="290"/>
      <c r="U237" s="290"/>
      <c r="V237" s="290"/>
      <c r="W237" s="290"/>
      <c r="X237" s="290"/>
      <c r="Y237" s="290"/>
      <c r="Z237" s="290"/>
      <c r="AA237" s="290"/>
      <c r="AB237" s="290"/>
    </row>
    <row r="238" spans="1:28" s="291" customFormat="1" x14ac:dyDescent="0.3">
      <c r="A238" s="261"/>
      <c r="B238" s="282"/>
      <c r="C238" s="282"/>
      <c r="D238" s="282"/>
      <c r="E238" s="283"/>
      <c r="F238" s="283"/>
      <c r="G238" s="283"/>
      <c r="H238" s="266"/>
      <c r="I238" s="266"/>
      <c r="J238" s="266"/>
      <c r="K238" s="266"/>
      <c r="L238" s="266"/>
      <c r="M238" s="266"/>
      <c r="N238" s="266"/>
      <c r="O238" s="266"/>
      <c r="P238" s="284"/>
      <c r="Q238" s="284"/>
      <c r="R238" s="284"/>
      <c r="S238" s="284"/>
      <c r="T238" s="290"/>
      <c r="U238" s="290"/>
      <c r="V238" s="290"/>
      <c r="W238" s="290"/>
      <c r="X238" s="290"/>
      <c r="Y238" s="290"/>
      <c r="Z238" s="290"/>
      <c r="AA238" s="290"/>
      <c r="AB238" s="290"/>
    </row>
    <row r="239" spans="1:28" s="291" customFormat="1" x14ac:dyDescent="0.3">
      <c r="A239" s="261"/>
      <c r="B239" s="282"/>
      <c r="C239" s="282"/>
      <c r="D239" s="282"/>
      <c r="E239" s="283"/>
      <c r="F239" s="283"/>
      <c r="G239" s="283"/>
      <c r="H239" s="266"/>
      <c r="I239" s="266"/>
      <c r="J239" s="266"/>
      <c r="K239" s="266"/>
      <c r="L239" s="266"/>
      <c r="M239" s="266"/>
      <c r="N239" s="266"/>
      <c r="O239" s="266"/>
      <c r="P239" s="284"/>
      <c r="Q239" s="284"/>
      <c r="R239" s="284"/>
      <c r="S239" s="284"/>
      <c r="T239" s="290"/>
      <c r="U239" s="290"/>
      <c r="V239" s="290"/>
      <c r="W239" s="290"/>
      <c r="X239" s="290"/>
      <c r="Y239" s="290"/>
      <c r="Z239" s="290"/>
      <c r="AA239" s="290"/>
      <c r="AB239" s="290"/>
    </row>
    <row r="240" spans="1:28" s="291" customFormat="1" x14ac:dyDescent="0.3">
      <c r="A240" s="261"/>
      <c r="B240" s="282"/>
      <c r="C240" s="282"/>
      <c r="D240" s="282"/>
      <c r="E240" s="283"/>
      <c r="F240" s="283"/>
      <c r="G240" s="283"/>
      <c r="H240" s="266"/>
      <c r="I240" s="266"/>
      <c r="J240" s="266"/>
      <c r="K240" s="266"/>
      <c r="L240" s="266"/>
      <c r="M240" s="266"/>
      <c r="N240" s="266"/>
      <c r="O240" s="266"/>
      <c r="P240" s="284"/>
      <c r="Q240" s="284"/>
      <c r="R240" s="284"/>
      <c r="S240" s="284"/>
      <c r="T240" s="290"/>
      <c r="U240" s="290"/>
      <c r="V240" s="290"/>
      <c r="W240" s="290"/>
      <c r="X240" s="290"/>
      <c r="Y240" s="290"/>
      <c r="Z240" s="290"/>
      <c r="AA240" s="290"/>
      <c r="AB240" s="290"/>
    </row>
    <row r="241" spans="1:28" s="291" customFormat="1" x14ac:dyDescent="0.3">
      <c r="A241" s="261"/>
      <c r="B241" s="282"/>
      <c r="C241" s="282"/>
      <c r="D241" s="282"/>
      <c r="E241" s="283"/>
      <c r="F241" s="283"/>
      <c r="G241" s="283"/>
      <c r="H241" s="266"/>
      <c r="I241" s="266"/>
      <c r="J241" s="266"/>
      <c r="K241" s="266"/>
      <c r="L241" s="266"/>
      <c r="M241" s="266"/>
      <c r="N241" s="266"/>
      <c r="O241" s="266"/>
      <c r="P241" s="284"/>
      <c r="Q241" s="284"/>
      <c r="R241" s="284"/>
      <c r="S241" s="284"/>
      <c r="T241" s="290"/>
      <c r="U241" s="290"/>
      <c r="V241" s="290"/>
      <c r="W241" s="290"/>
      <c r="X241" s="290"/>
      <c r="Y241" s="290"/>
      <c r="Z241" s="290"/>
      <c r="AA241" s="290"/>
      <c r="AB241" s="290"/>
    </row>
    <row r="242" spans="1:28" s="291" customFormat="1" x14ac:dyDescent="0.3">
      <c r="A242" s="261"/>
      <c r="B242" s="282"/>
      <c r="C242" s="282"/>
      <c r="D242" s="282"/>
      <c r="E242" s="283"/>
      <c r="F242" s="283"/>
      <c r="G242" s="283"/>
      <c r="H242" s="266"/>
      <c r="I242" s="266"/>
      <c r="J242" s="266"/>
      <c r="K242" s="266"/>
      <c r="L242" s="266"/>
      <c r="M242" s="266"/>
      <c r="N242" s="266"/>
      <c r="O242" s="266"/>
      <c r="P242" s="284"/>
      <c r="Q242" s="284"/>
      <c r="R242" s="284"/>
      <c r="S242" s="284"/>
      <c r="T242" s="290"/>
      <c r="U242" s="290"/>
      <c r="V242" s="290"/>
      <c r="W242" s="290"/>
      <c r="X242" s="290"/>
      <c r="Y242" s="290"/>
      <c r="Z242" s="290"/>
      <c r="AA242" s="290"/>
      <c r="AB242" s="290"/>
    </row>
    <row r="243" spans="1:28" s="291" customFormat="1" x14ac:dyDescent="0.3">
      <c r="A243" s="261"/>
      <c r="B243" s="282"/>
      <c r="C243" s="282"/>
      <c r="D243" s="282"/>
      <c r="E243" s="283"/>
      <c r="F243" s="283"/>
      <c r="G243" s="283"/>
      <c r="H243" s="266"/>
      <c r="I243" s="266"/>
      <c r="J243" s="266"/>
      <c r="K243" s="266"/>
      <c r="L243" s="266"/>
      <c r="M243" s="266"/>
      <c r="N243" s="266"/>
      <c r="O243" s="266"/>
      <c r="P243" s="284"/>
      <c r="Q243" s="284"/>
      <c r="R243" s="284"/>
      <c r="S243" s="284"/>
      <c r="T243" s="290"/>
      <c r="U243" s="290"/>
      <c r="V243" s="290"/>
      <c r="W243" s="290"/>
      <c r="X243" s="290"/>
      <c r="Y243" s="290"/>
      <c r="Z243" s="290"/>
      <c r="AA243" s="290"/>
      <c r="AB243" s="290"/>
    </row>
    <row r="244" spans="1:28" s="291" customFormat="1" x14ac:dyDescent="0.3">
      <c r="A244" s="261"/>
      <c r="B244" s="282"/>
      <c r="C244" s="282"/>
      <c r="D244" s="282"/>
      <c r="E244" s="283"/>
      <c r="F244" s="283"/>
      <c r="G244" s="283"/>
      <c r="H244" s="266"/>
      <c r="I244" s="266"/>
      <c r="J244" s="266"/>
      <c r="K244" s="266"/>
      <c r="L244" s="266"/>
      <c r="M244" s="266"/>
      <c r="N244" s="266"/>
      <c r="O244" s="266"/>
      <c r="P244" s="284"/>
      <c r="Q244" s="284"/>
      <c r="R244" s="284"/>
      <c r="S244" s="284"/>
      <c r="T244" s="290"/>
      <c r="U244" s="290"/>
      <c r="V244" s="290"/>
      <c r="W244" s="290"/>
      <c r="X244" s="290"/>
      <c r="Y244" s="290"/>
      <c r="Z244" s="290"/>
      <c r="AA244" s="290"/>
      <c r="AB244" s="290"/>
    </row>
    <row r="245" spans="1:28" s="291" customFormat="1" x14ac:dyDescent="0.3">
      <c r="A245" s="261"/>
      <c r="B245" s="282"/>
      <c r="C245" s="282"/>
      <c r="D245" s="282"/>
      <c r="E245" s="283"/>
      <c r="F245" s="283"/>
      <c r="G245" s="283"/>
      <c r="H245" s="266"/>
      <c r="I245" s="266"/>
      <c r="J245" s="266"/>
      <c r="K245" s="266"/>
      <c r="L245" s="266"/>
      <c r="M245" s="266"/>
      <c r="N245" s="266"/>
      <c r="O245" s="266"/>
      <c r="P245" s="284"/>
      <c r="Q245" s="284"/>
      <c r="R245" s="284"/>
      <c r="S245" s="284"/>
      <c r="T245" s="290"/>
      <c r="U245" s="290"/>
      <c r="V245" s="290"/>
      <c r="W245" s="290"/>
      <c r="X245" s="290"/>
      <c r="Y245" s="290"/>
      <c r="Z245" s="290"/>
      <c r="AA245" s="290"/>
      <c r="AB245" s="290"/>
    </row>
    <row r="246" spans="1:28" s="291" customFormat="1" x14ac:dyDescent="0.3">
      <c r="A246" s="261"/>
      <c r="B246" s="282"/>
      <c r="C246" s="282"/>
      <c r="D246" s="282"/>
      <c r="E246" s="283"/>
      <c r="F246" s="283"/>
      <c r="G246" s="283"/>
      <c r="H246" s="266"/>
      <c r="I246" s="266"/>
      <c r="J246" s="266"/>
      <c r="K246" s="266"/>
      <c r="L246" s="266"/>
      <c r="M246" s="266"/>
      <c r="N246" s="266"/>
      <c r="O246" s="266"/>
      <c r="P246" s="284"/>
      <c r="Q246" s="284"/>
      <c r="R246" s="284"/>
      <c r="S246" s="284"/>
      <c r="T246" s="290"/>
      <c r="U246" s="290"/>
      <c r="V246" s="290"/>
      <c r="W246" s="290"/>
      <c r="X246" s="290"/>
      <c r="Y246" s="290"/>
      <c r="Z246" s="290"/>
      <c r="AA246" s="290"/>
      <c r="AB246" s="290"/>
    </row>
    <row r="247" spans="1:28" s="291" customFormat="1" x14ac:dyDescent="0.3">
      <c r="A247" s="261"/>
      <c r="B247" s="282"/>
      <c r="C247" s="282"/>
      <c r="D247" s="282"/>
      <c r="E247" s="283"/>
      <c r="F247" s="283"/>
      <c r="G247" s="283"/>
      <c r="H247" s="266"/>
      <c r="I247" s="266"/>
      <c r="J247" s="266"/>
      <c r="K247" s="266"/>
      <c r="L247" s="266"/>
      <c r="M247" s="266"/>
      <c r="N247" s="266"/>
      <c r="O247" s="266"/>
      <c r="P247" s="284"/>
      <c r="Q247" s="284"/>
      <c r="R247" s="284"/>
      <c r="S247" s="284"/>
      <c r="T247" s="290"/>
      <c r="U247" s="290"/>
      <c r="V247" s="290"/>
      <c r="W247" s="290"/>
      <c r="X247" s="290"/>
      <c r="Y247" s="290"/>
      <c r="Z247" s="290"/>
      <c r="AA247" s="290"/>
      <c r="AB247" s="290"/>
    </row>
    <row r="248" spans="1:28" s="291" customFormat="1" x14ac:dyDescent="0.3">
      <c r="A248" s="261"/>
      <c r="B248" s="282"/>
      <c r="C248" s="282"/>
      <c r="D248" s="282"/>
      <c r="E248" s="283"/>
      <c r="F248" s="283"/>
      <c r="G248" s="283"/>
      <c r="H248" s="266"/>
      <c r="I248" s="266"/>
      <c r="J248" s="266"/>
      <c r="K248" s="266"/>
      <c r="L248" s="266"/>
      <c r="M248" s="266"/>
      <c r="N248" s="266"/>
      <c r="O248" s="266"/>
      <c r="P248" s="284"/>
      <c r="Q248" s="284"/>
      <c r="R248" s="284"/>
      <c r="S248" s="284"/>
      <c r="T248" s="290"/>
      <c r="U248" s="290"/>
      <c r="V248" s="290"/>
      <c r="W248" s="290"/>
      <c r="X248" s="290"/>
      <c r="Y248" s="290"/>
      <c r="Z248" s="290"/>
      <c r="AA248" s="290"/>
      <c r="AB248" s="290"/>
    </row>
    <row r="249" spans="1:28" s="291" customFormat="1" x14ac:dyDescent="0.3">
      <c r="A249" s="261"/>
      <c r="B249" s="282"/>
      <c r="C249" s="282"/>
      <c r="D249" s="282"/>
      <c r="E249" s="283"/>
      <c r="F249" s="283"/>
      <c r="G249" s="283"/>
      <c r="H249" s="266"/>
      <c r="I249" s="266"/>
      <c r="J249" s="266"/>
      <c r="K249" s="266"/>
      <c r="L249" s="266"/>
      <c r="M249" s="266"/>
      <c r="N249" s="266"/>
      <c r="O249" s="266"/>
      <c r="P249" s="284"/>
      <c r="Q249" s="284"/>
      <c r="R249" s="284"/>
      <c r="S249" s="284"/>
      <c r="T249" s="290"/>
      <c r="U249" s="290"/>
      <c r="V249" s="290"/>
      <c r="W249" s="290"/>
      <c r="X249" s="290"/>
      <c r="Y249" s="290"/>
      <c r="Z249" s="290"/>
      <c r="AA249" s="290"/>
      <c r="AB249" s="290"/>
    </row>
    <row r="250" spans="1:28" s="291" customFormat="1" x14ac:dyDescent="0.3">
      <c r="A250" s="261"/>
      <c r="B250" s="282"/>
      <c r="C250" s="282"/>
      <c r="D250" s="282"/>
      <c r="E250" s="283"/>
      <c r="F250" s="283"/>
      <c r="G250" s="283"/>
      <c r="H250" s="266"/>
      <c r="I250" s="266"/>
      <c r="J250" s="266"/>
      <c r="K250" s="266"/>
      <c r="L250" s="266"/>
      <c r="M250" s="266"/>
      <c r="N250" s="266"/>
      <c r="O250" s="266"/>
      <c r="P250" s="284"/>
      <c r="Q250" s="284"/>
      <c r="R250" s="284"/>
      <c r="S250" s="284"/>
      <c r="T250" s="290"/>
      <c r="U250" s="290"/>
      <c r="V250" s="290"/>
      <c r="W250" s="290"/>
      <c r="X250" s="290"/>
      <c r="Y250" s="290"/>
      <c r="Z250" s="290"/>
      <c r="AA250" s="290"/>
      <c r="AB250" s="290"/>
    </row>
    <row r="251" spans="1:28" s="291" customFormat="1" x14ac:dyDescent="0.3">
      <c r="A251" s="261"/>
      <c r="B251" s="282"/>
      <c r="C251" s="282"/>
      <c r="D251" s="282"/>
      <c r="E251" s="283"/>
      <c r="F251" s="283"/>
      <c r="G251" s="283"/>
      <c r="H251" s="266"/>
      <c r="I251" s="266"/>
      <c r="J251" s="266"/>
      <c r="K251" s="266"/>
      <c r="L251" s="266"/>
      <c r="M251" s="266"/>
      <c r="N251" s="266"/>
      <c r="O251" s="266"/>
      <c r="P251" s="284"/>
      <c r="Q251" s="284"/>
      <c r="R251" s="284"/>
      <c r="S251" s="284"/>
      <c r="T251" s="290"/>
      <c r="U251" s="290"/>
      <c r="V251" s="290"/>
      <c r="W251" s="290"/>
      <c r="X251" s="290"/>
      <c r="Y251" s="290"/>
      <c r="Z251" s="290"/>
      <c r="AA251" s="290"/>
      <c r="AB251" s="290"/>
    </row>
    <row r="252" spans="1:28" s="291" customFormat="1" x14ac:dyDescent="0.3">
      <c r="A252" s="261"/>
      <c r="B252" s="282"/>
      <c r="C252" s="282"/>
      <c r="D252" s="282"/>
      <c r="E252" s="283"/>
      <c r="F252" s="283"/>
      <c r="G252" s="283"/>
      <c r="H252" s="266"/>
      <c r="I252" s="266"/>
      <c r="J252" s="266"/>
      <c r="K252" s="266"/>
      <c r="L252" s="266"/>
      <c r="M252" s="266"/>
      <c r="N252" s="266"/>
      <c r="O252" s="266"/>
      <c r="P252" s="284"/>
      <c r="Q252" s="284"/>
      <c r="R252" s="284"/>
      <c r="S252" s="284"/>
      <c r="T252" s="290"/>
      <c r="U252" s="290"/>
      <c r="V252" s="290"/>
      <c r="W252" s="290"/>
      <c r="X252" s="290"/>
      <c r="Y252" s="290"/>
      <c r="Z252" s="290"/>
      <c r="AA252" s="290"/>
      <c r="AB252" s="290"/>
    </row>
    <row r="253" spans="1:28" s="291" customFormat="1" x14ac:dyDescent="0.3">
      <c r="A253" s="261"/>
      <c r="B253" s="282"/>
      <c r="C253" s="282"/>
      <c r="D253" s="282"/>
      <c r="E253" s="283"/>
      <c r="F253" s="283"/>
      <c r="G253" s="283"/>
      <c r="H253" s="266"/>
      <c r="I253" s="266"/>
      <c r="J253" s="266"/>
      <c r="K253" s="266"/>
      <c r="L253" s="266"/>
      <c r="M253" s="266"/>
      <c r="N253" s="266"/>
      <c r="O253" s="266"/>
      <c r="P253" s="284"/>
      <c r="Q253" s="284"/>
      <c r="R253" s="284"/>
      <c r="S253" s="284"/>
      <c r="T253" s="290"/>
      <c r="U253" s="290"/>
      <c r="V253" s="290"/>
      <c r="W253" s="290"/>
      <c r="X253" s="290"/>
      <c r="Y253" s="290"/>
      <c r="Z253" s="290"/>
      <c r="AA253" s="290"/>
      <c r="AB253" s="290"/>
    </row>
    <row r="254" spans="1:28" s="291" customFormat="1" x14ac:dyDescent="0.3">
      <c r="A254" s="261"/>
      <c r="B254" s="282"/>
      <c r="C254" s="282"/>
      <c r="D254" s="282"/>
      <c r="E254" s="283"/>
      <c r="F254" s="283"/>
      <c r="G254" s="283"/>
      <c r="H254" s="266"/>
      <c r="I254" s="266"/>
      <c r="J254" s="266"/>
      <c r="K254" s="266"/>
      <c r="L254" s="266"/>
      <c r="M254" s="266"/>
      <c r="N254" s="266"/>
      <c r="O254" s="266"/>
      <c r="P254" s="284"/>
      <c r="Q254" s="284"/>
      <c r="R254" s="284"/>
      <c r="S254" s="284"/>
      <c r="T254" s="290"/>
      <c r="U254" s="290"/>
      <c r="V254" s="290"/>
      <c r="W254" s="290"/>
      <c r="X254" s="290"/>
      <c r="Y254" s="290"/>
      <c r="Z254" s="290"/>
      <c r="AA254" s="290"/>
      <c r="AB254" s="290"/>
    </row>
    <row r="255" spans="1:28" s="291" customFormat="1" x14ac:dyDescent="0.3">
      <c r="A255" s="261"/>
      <c r="B255" s="282"/>
      <c r="C255" s="282"/>
      <c r="D255" s="282"/>
      <c r="E255" s="283"/>
      <c r="F255" s="283"/>
      <c r="G255" s="283"/>
      <c r="H255" s="266"/>
      <c r="I255" s="266"/>
      <c r="J255" s="266"/>
      <c r="K255" s="266"/>
      <c r="L255" s="266"/>
      <c r="M255" s="266"/>
      <c r="N255" s="266"/>
      <c r="O255" s="266"/>
      <c r="P255" s="284"/>
      <c r="Q255" s="284"/>
      <c r="R255" s="284"/>
      <c r="S255" s="284"/>
      <c r="T255" s="290"/>
      <c r="U255" s="290"/>
      <c r="V255" s="290"/>
      <c r="W255" s="290"/>
      <c r="X255" s="290"/>
      <c r="Y255" s="290"/>
      <c r="Z255" s="290"/>
      <c r="AA255" s="290"/>
      <c r="AB255" s="290"/>
    </row>
    <row r="256" spans="1:28" s="291" customFormat="1" x14ac:dyDescent="0.3">
      <c r="A256" s="261"/>
      <c r="B256" s="282"/>
      <c r="C256" s="282"/>
      <c r="D256" s="282"/>
      <c r="E256" s="283"/>
      <c r="F256" s="283"/>
      <c r="G256" s="283"/>
      <c r="H256" s="266"/>
      <c r="I256" s="266"/>
      <c r="J256" s="266"/>
      <c r="K256" s="266"/>
      <c r="L256" s="266"/>
      <c r="M256" s="266"/>
      <c r="N256" s="266"/>
      <c r="O256" s="266"/>
      <c r="P256" s="284"/>
      <c r="Q256" s="284"/>
      <c r="R256" s="284"/>
      <c r="S256" s="284"/>
      <c r="T256" s="290"/>
      <c r="U256" s="290"/>
      <c r="V256" s="290"/>
      <c r="W256" s="290"/>
      <c r="X256" s="290"/>
      <c r="Y256" s="290"/>
      <c r="Z256" s="290"/>
      <c r="AA256" s="290"/>
      <c r="AB256" s="290"/>
    </row>
    <row r="257" spans="1:28" s="291" customFormat="1" x14ac:dyDescent="0.3">
      <c r="A257" s="261"/>
      <c r="B257" s="282"/>
      <c r="C257" s="282"/>
      <c r="D257" s="282"/>
      <c r="E257" s="283"/>
      <c r="F257" s="283"/>
      <c r="G257" s="283"/>
      <c r="H257" s="266"/>
      <c r="I257" s="266"/>
      <c r="J257" s="266"/>
      <c r="K257" s="266"/>
      <c r="L257" s="266"/>
      <c r="M257" s="266"/>
      <c r="N257" s="266"/>
      <c r="O257" s="266"/>
      <c r="P257" s="284"/>
      <c r="Q257" s="284"/>
      <c r="R257" s="284"/>
      <c r="S257" s="284"/>
      <c r="T257" s="290"/>
      <c r="U257" s="290"/>
      <c r="V257" s="290"/>
      <c r="W257" s="290"/>
      <c r="X257" s="290"/>
      <c r="Y257" s="290"/>
      <c r="Z257" s="290"/>
      <c r="AA257" s="290"/>
      <c r="AB257" s="290"/>
    </row>
    <row r="258" spans="1:28" s="291" customFormat="1" x14ac:dyDescent="0.3">
      <c r="A258" s="261"/>
      <c r="B258" s="282"/>
      <c r="C258" s="282"/>
      <c r="D258" s="282"/>
      <c r="E258" s="283"/>
      <c r="F258" s="283"/>
      <c r="G258" s="283"/>
      <c r="H258" s="266"/>
      <c r="I258" s="266"/>
      <c r="J258" s="266"/>
      <c r="K258" s="266"/>
      <c r="L258" s="266"/>
      <c r="M258" s="266"/>
      <c r="N258" s="266"/>
      <c r="O258" s="266"/>
      <c r="P258" s="284"/>
      <c r="Q258" s="284"/>
      <c r="R258" s="284"/>
      <c r="S258" s="284"/>
      <c r="T258" s="290"/>
      <c r="U258" s="290"/>
      <c r="V258" s="290"/>
      <c r="W258" s="290"/>
      <c r="X258" s="290"/>
      <c r="Y258" s="290"/>
      <c r="Z258" s="290"/>
      <c r="AA258" s="290"/>
      <c r="AB258" s="290"/>
    </row>
    <row r="259" spans="1:28" s="291" customFormat="1" x14ac:dyDescent="0.3">
      <c r="A259" s="261"/>
      <c r="B259" s="282"/>
      <c r="C259" s="282"/>
      <c r="D259" s="282"/>
      <c r="E259" s="283"/>
      <c r="F259" s="283"/>
      <c r="G259" s="283"/>
      <c r="H259" s="266"/>
      <c r="I259" s="266"/>
      <c r="J259" s="266"/>
      <c r="K259" s="266"/>
      <c r="L259" s="266"/>
      <c r="M259" s="266"/>
      <c r="N259" s="266"/>
      <c r="O259" s="266"/>
      <c r="P259" s="284"/>
      <c r="Q259" s="284"/>
      <c r="R259" s="284"/>
      <c r="S259" s="284"/>
      <c r="T259" s="290"/>
      <c r="U259" s="290"/>
      <c r="V259" s="290"/>
      <c r="W259" s="290"/>
      <c r="X259" s="290"/>
      <c r="Y259" s="290"/>
      <c r="Z259" s="290"/>
      <c r="AA259" s="290"/>
      <c r="AB259" s="290"/>
    </row>
    <row r="260" spans="1:28" s="291" customFormat="1" x14ac:dyDescent="0.3">
      <c r="A260" s="261"/>
      <c r="B260" s="282"/>
      <c r="C260" s="282"/>
      <c r="D260" s="282"/>
      <c r="E260" s="283"/>
      <c r="F260" s="283"/>
      <c r="G260" s="283"/>
      <c r="H260" s="266"/>
      <c r="I260" s="266"/>
      <c r="J260" s="266"/>
      <c r="K260" s="266"/>
      <c r="L260" s="266"/>
      <c r="M260" s="266"/>
      <c r="N260" s="266"/>
      <c r="O260" s="266"/>
      <c r="P260" s="284"/>
      <c r="Q260" s="284"/>
      <c r="R260" s="284"/>
      <c r="S260" s="284"/>
      <c r="T260" s="290"/>
      <c r="U260" s="290"/>
      <c r="V260" s="290"/>
      <c r="W260" s="290"/>
      <c r="X260" s="290"/>
      <c r="Y260" s="290"/>
      <c r="Z260" s="290"/>
      <c r="AA260" s="290"/>
      <c r="AB260" s="290"/>
    </row>
    <row r="261" spans="1:28" s="291" customFormat="1" x14ac:dyDescent="0.3">
      <c r="A261" s="261"/>
      <c r="B261" s="282"/>
      <c r="C261" s="282"/>
      <c r="D261" s="282"/>
      <c r="E261" s="283"/>
      <c r="F261" s="283"/>
      <c r="G261" s="283"/>
      <c r="H261" s="266"/>
      <c r="I261" s="266"/>
      <c r="J261" s="266"/>
      <c r="K261" s="266"/>
      <c r="L261" s="266"/>
      <c r="M261" s="266"/>
      <c r="N261" s="266"/>
      <c r="O261" s="266"/>
      <c r="P261" s="284"/>
      <c r="Q261" s="284"/>
      <c r="R261" s="284"/>
      <c r="S261" s="284"/>
      <c r="T261" s="290"/>
      <c r="U261" s="290"/>
      <c r="V261" s="290"/>
      <c r="W261" s="290"/>
      <c r="X261" s="290"/>
      <c r="Y261" s="290"/>
      <c r="Z261" s="290"/>
      <c r="AA261" s="290"/>
      <c r="AB261" s="290"/>
    </row>
    <row r="262" spans="1:28" s="291" customFormat="1" x14ac:dyDescent="0.3">
      <c r="A262" s="261"/>
      <c r="B262" s="282"/>
      <c r="C262" s="282"/>
      <c r="D262" s="282"/>
      <c r="E262" s="283"/>
      <c r="F262" s="283"/>
      <c r="G262" s="283"/>
      <c r="H262" s="266"/>
      <c r="I262" s="266"/>
      <c r="J262" s="266"/>
      <c r="K262" s="266"/>
      <c r="L262" s="266"/>
      <c r="M262" s="266"/>
      <c r="N262" s="266"/>
      <c r="O262" s="266"/>
      <c r="P262" s="284"/>
      <c r="Q262" s="284"/>
      <c r="R262" s="284"/>
      <c r="S262" s="284"/>
      <c r="T262" s="290"/>
      <c r="U262" s="290"/>
      <c r="V262" s="290"/>
      <c r="W262" s="290"/>
      <c r="X262" s="290"/>
      <c r="Y262" s="290"/>
      <c r="Z262" s="290"/>
      <c r="AA262" s="290"/>
      <c r="AB262" s="290"/>
    </row>
    <row r="263" spans="1:28" s="291" customFormat="1" x14ac:dyDescent="0.3">
      <c r="A263" s="261"/>
      <c r="B263" s="282"/>
      <c r="C263" s="282"/>
      <c r="D263" s="282"/>
      <c r="E263" s="283"/>
      <c r="F263" s="283"/>
      <c r="G263" s="283"/>
      <c r="H263" s="266"/>
      <c r="I263" s="266"/>
      <c r="J263" s="266"/>
      <c r="K263" s="266"/>
      <c r="L263" s="266"/>
      <c r="M263" s="266"/>
      <c r="N263" s="266"/>
      <c r="O263" s="266"/>
      <c r="P263" s="284"/>
      <c r="Q263" s="284"/>
      <c r="R263" s="284"/>
      <c r="S263" s="284"/>
      <c r="T263" s="290"/>
      <c r="U263" s="290"/>
      <c r="V263" s="290"/>
      <c r="W263" s="290"/>
      <c r="X263" s="290"/>
      <c r="Y263" s="290"/>
      <c r="Z263" s="290"/>
      <c r="AA263" s="290"/>
      <c r="AB263" s="290"/>
    </row>
    <row r="264" spans="1:28" s="291" customFormat="1" x14ac:dyDescent="0.3">
      <c r="A264" s="261"/>
      <c r="B264" s="282"/>
      <c r="C264" s="282"/>
      <c r="D264" s="282"/>
      <c r="E264" s="283"/>
      <c r="F264" s="283"/>
      <c r="G264" s="283"/>
      <c r="H264" s="266"/>
      <c r="I264" s="266"/>
      <c r="J264" s="266"/>
      <c r="K264" s="266"/>
      <c r="L264" s="266"/>
      <c r="M264" s="266"/>
      <c r="N264" s="266"/>
      <c r="O264" s="266"/>
      <c r="P264" s="284"/>
      <c r="Q264" s="284"/>
      <c r="R264" s="284"/>
      <c r="S264" s="284"/>
      <c r="T264" s="290"/>
      <c r="U264" s="290"/>
      <c r="V264" s="290"/>
      <c r="W264" s="290"/>
      <c r="X264" s="290"/>
      <c r="Y264" s="290"/>
      <c r="Z264" s="290"/>
      <c r="AA264" s="290"/>
      <c r="AB264" s="290"/>
    </row>
    <row r="265" spans="1:28" s="291" customFormat="1" x14ac:dyDescent="0.3">
      <c r="A265" s="261"/>
      <c r="B265" s="282"/>
      <c r="C265" s="282"/>
      <c r="D265" s="282"/>
      <c r="E265" s="283"/>
      <c r="F265" s="283"/>
      <c r="G265" s="283"/>
      <c r="H265" s="266"/>
      <c r="I265" s="266"/>
      <c r="J265" s="266"/>
      <c r="K265" s="266"/>
      <c r="L265" s="266"/>
      <c r="M265" s="266"/>
      <c r="N265" s="266"/>
      <c r="O265" s="266"/>
      <c r="P265" s="284"/>
      <c r="Q265" s="284"/>
      <c r="R265" s="284"/>
      <c r="S265" s="284"/>
      <c r="T265" s="290"/>
      <c r="U265" s="290"/>
      <c r="V265" s="290"/>
      <c r="W265" s="290"/>
      <c r="X265" s="290"/>
      <c r="Y265" s="290"/>
      <c r="Z265" s="290"/>
      <c r="AA265" s="290"/>
      <c r="AB265" s="290"/>
    </row>
    <row r="266" spans="1:28" s="291" customFormat="1" x14ac:dyDescent="0.3">
      <c r="A266" s="261"/>
      <c r="B266" s="282"/>
      <c r="C266" s="282"/>
      <c r="D266" s="282"/>
      <c r="E266" s="283"/>
      <c r="F266" s="283"/>
      <c r="G266" s="283"/>
      <c r="H266" s="266"/>
      <c r="I266" s="266"/>
      <c r="J266" s="266"/>
      <c r="K266" s="266"/>
      <c r="L266" s="266"/>
      <c r="M266" s="266"/>
      <c r="N266" s="266"/>
      <c r="O266" s="266"/>
      <c r="P266" s="284"/>
      <c r="Q266" s="284"/>
      <c r="R266" s="284"/>
      <c r="S266" s="284"/>
      <c r="T266" s="290"/>
      <c r="U266" s="290"/>
      <c r="V266" s="290"/>
      <c r="W266" s="290"/>
      <c r="X266" s="290"/>
      <c r="Y266" s="290"/>
      <c r="Z266" s="290"/>
      <c r="AA266" s="290"/>
      <c r="AB266" s="290"/>
    </row>
    <row r="267" spans="1:28" s="291" customFormat="1" x14ac:dyDescent="0.3">
      <c r="A267" s="261"/>
      <c r="B267" s="282"/>
      <c r="C267" s="282"/>
      <c r="D267" s="282"/>
      <c r="E267" s="283"/>
      <c r="F267" s="283"/>
      <c r="G267" s="283"/>
      <c r="H267" s="266"/>
      <c r="I267" s="266"/>
      <c r="J267" s="266"/>
      <c r="K267" s="266"/>
      <c r="L267" s="266"/>
      <c r="M267" s="266"/>
      <c r="N267" s="266"/>
      <c r="O267" s="266"/>
      <c r="P267" s="284"/>
      <c r="Q267" s="284"/>
      <c r="R267" s="284"/>
      <c r="S267" s="284"/>
      <c r="T267" s="290"/>
      <c r="U267" s="290"/>
      <c r="V267" s="290"/>
      <c r="W267" s="290"/>
      <c r="X267" s="290"/>
      <c r="Y267" s="290"/>
      <c r="Z267" s="290"/>
      <c r="AA267" s="290"/>
      <c r="AB267" s="290"/>
    </row>
    <row r="268" spans="1:28" s="291" customFormat="1" x14ac:dyDescent="0.3">
      <c r="A268" s="261"/>
      <c r="B268" s="282"/>
      <c r="C268" s="282"/>
      <c r="D268" s="282"/>
      <c r="E268" s="283"/>
      <c r="F268" s="283"/>
      <c r="G268" s="283"/>
      <c r="H268" s="266"/>
      <c r="I268" s="266"/>
      <c r="J268" s="266"/>
      <c r="K268" s="266"/>
      <c r="L268" s="266"/>
      <c r="M268" s="266"/>
      <c r="N268" s="266"/>
      <c r="O268" s="266"/>
      <c r="P268" s="284"/>
      <c r="Q268" s="284"/>
      <c r="R268" s="284"/>
      <c r="S268" s="284"/>
      <c r="T268" s="290"/>
      <c r="U268" s="290"/>
      <c r="V268" s="290"/>
      <c r="W268" s="290"/>
      <c r="X268" s="290"/>
      <c r="Y268" s="290"/>
      <c r="Z268" s="290"/>
      <c r="AA268" s="290"/>
      <c r="AB268" s="290"/>
    </row>
    <row r="269" spans="1:28" s="291" customFormat="1" x14ac:dyDescent="0.3">
      <c r="A269" s="261"/>
      <c r="B269" s="282"/>
      <c r="C269" s="282"/>
      <c r="D269" s="282"/>
      <c r="E269" s="283"/>
      <c r="F269" s="283"/>
      <c r="G269" s="283"/>
      <c r="H269" s="266"/>
      <c r="I269" s="266"/>
      <c r="J269" s="266"/>
      <c r="K269" s="266"/>
      <c r="L269" s="266"/>
      <c r="M269" s="266"/>
      <c r="N269" s="266"/>
      <c r="O269" s="266"/>
      <c r="P269" s="284"/>
      <c r="Q269" s="284"/>
      <c r="R269" s="284"/>
      <c r="S269" s="284"/>
      <c r="T269" s="290"/>
      <c r="U269" s="290"/>
      <c r="V269" s="290"/>
      <c r="W269" s="290"/>
      <c r="X269" s="290"/>
      <c r="Y269" s="290"/>
      <c r="Z269" s="290"/>
      <c r="AA269" s="290"/>
      <c r="AB269" s="290"/>
    </row>
    <row r="270" spans="1:28" s="291" customFormat="1" x14ac:dyDescent="0.3">
      <c r="A270" s="261"/>
      <c r="B270" s="282"/>
      <c r="C270" s="282"/>
      <c r="D270" s="282"/>
      <c r="E270" s="283"/>
      <c r="F270" s="283"/>
      <c r="G270" s="283"/>
      <c r="H270" s="266"/>
      <c r="I270" s="266"/>
      <c r="J270" s="266"/>
      <c r="K270" s="266"/>
      <c r="L270" s="266"/>
      <c r="M270" s="266"/>
      <c r="N270" s="266"/>
      <c r="O270" s="266"/>
      <c r="P270" s="284"/>
      <c r="Q270" s="284"/>
      <c r="R270" s="284"/>
      <c r="S270" s="284"/>
      <c r="T270" s="290"/>
      <c r="U270" s="290"/>
      <c r="V270" s="290"/>
      <c r="W270" s="290"/>
      <c r="X270" s="290"/>
      <c r="Y270" s="290"/>
      <c r="Z270" s="290"/>
      <c r="AA270" s="290"/>
      <c r="AB270" s="290"/>
    </row>
    <row r="271" spans="1:28" s="291" customFormat="1" x14ac:dyDescent="0.3">
      <c r="A271" s="261"/>
      <c r="B271" s="282"/>
      <c r="C271" s="282"/>
      <c r="D271" s="282"/>
      <c r="E271" s="283"/>
      <c r="F271" s="283"/>
      <c r="G271" s="283"/>
      <c r="H271" s="266"/>
      <c r="I271" s="266"/>
      <c r="J271" s="266"/>
      <c r="K271" s="266"/>
      <c r="L271" s="266"/>
      <c r="M271" s="266"/>
      <c r="N271" s="266"/>
      <c r="O271" s="266"/>
      <c r="P271" s="284"/>
      <c r="Q271" s="284"/>
      <c r="R271" s="284"/>
      <c r="S271" s="284"/>
      <c r="T271" s="290"/>
      <c r="U271" s="290"/>
      <c r="V271" s="290"/>
      <c r="W271" s="290"/>
      <c r="X271" s="290"/>
      <c r="Y271" s="290"/>
      <c r="Z271" s="290"/>
      <c r="AA271" s="290"/>
      <c r="AB271" s="290"/>
    </row>
  </sheetData>
  <mergeCells count="24">
    <mergeCell ref="AH8:AI8"/>
    <mergeCell ref="AJ8:AK8"/>
    <mergeCell ref="F1:I1"/>
    <mergeCell ref="B2:C2"/>
    <mergeCell ref="L8:M8"/>
    <mergeCell ref="P8:Q8"/>
    <mergeCell ref="R8:S8"/>
    <mergeCell ref="T8:U8"/>
    <mergeCell ref="AJ9:AK9"/>
    <mergeCell ref="AP9:AQ9"/>
    <mergeCell ref="AP8:AQ8"/>
    <mergeCell ref="L9:M9"/>
    <mergeCell ref="P9:Q9"/>
    <mergeCell ref="R9:S9"/>
    <mergeCell ref="T9:U9"/>
    <mergeCell ref="X9:Y9"/>
    <mergeCell ref="Z9:AA9"/>
    <mergeCell ref="AB9:AC9"/>
    <mergeCell ref="AF9:AG9"/>
    <mergeCell ref="AH9:AI9"/>
    <mergeCell ref="X8:Y8"/>
    <mergeCell ref="Z8:AA8"/>
    <mergeCell ref="AB8:AC8"/>
    <mergeCell ref="AF8:AG8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8"/>
  <dimension ref="A1:V21"/>
  <sheetViews>
    <sheetView showGridLines="0" zoomScale="120" zoomScaleNormal="120" workbookViewId="0"/>
  </sheetViews>
  <sheetFormatPr defaultColWidth="8.6640625" defaultRowHeight="10.5" customHeight="1" x14ac:dyDescent="0.2"/>
  <cols>
    <col min="1" max="1" width="7.109375" style="293" bestFit="1" customWidth="1"/>
    <col min="2" max="2" width="13.6640625" style="293" customWidth="1"/>
    <col min="3" max="3" width="13.44140625" style="293" customWidth="1"/>
    <col min="4" max="4" width="16" style="293" customWidth="1"/>
    <col min="5" max="5" width="17.6640625" style="293" customWidth="1"/>
    <col min="6" max="6" width="7.88671875" style="295" customWidth="1"/>
    <col min="7" max="9" width="4.88671875" style="296" bestFit="1" customWidth="1"/>
    <col min="10" max="10" width="6.5546875" style="296" customWidth="1"/>
    <col min="11" max="15" width="4.88671875" style="296" bestFit="1" customWidth="1"/>
    <col min="16" max="20" width="4.88671875" style="293" bestFit="1" customWidth="1"/>
    <col min="21" max="21" width="5.6640625" style="293" customWidth="1"/>
    <col min="22" max="16384" width="8.6640625" style="293"/>
  </cols>
  <sheetData>
    <row r="1" spans="1:22" ht="10.5" customHeight="1" x14ac:dyDescent="0.2">
      <c r="A1" s="2" t="s">
        <v>72</v>
      </c>
      <c r="B1" s="292" t="s">
        <v>328</v>
      </c>
      <c r="E1" s="294"/>
      <c r="I1" s="550"/>
      <c r="J1" s="551"/>
      <c r="K1" s="551"/>
      <c r="L1" s="551"/>
    </row>
    <row r="2" spans="1:22" ht="10.5" customHeight="1" x14ac:dyDescent="0.2">
      <c r="A2" s="2" t="s">
        <v>75</v>
      </c>
      <c r="B2" s="297" t="s">
        <v>329</v>
      </c>
      <c r="E2" s="294"/>
    </row>
    <row r="3" spans="1:22" ht="10.5" customHeight="1" x14ac:dyDescent="0.2">
      <c r="A3" s="3" t="s">
        <v>76</v>
      </c>
      <c r="B3" s="139" t="s">
        <v>77</v>
      </c>
      <c r="E3" s="298"/>
    </row>
    <row r="4" spans="1:22" ht="10.5" customHeight="1" x14ac:dyDescent="0.2">
      <c r="A4" s="3" t="s">
        <v>78</v>
      </c>
      <c r="B4" s="139" t="s">
        <v>79</v>
      </c>
      <c r="E4" s="298"/>
    </row>
    <row r="5" spans="1:22" ht="10.5" customHeight="1" x14ac:dyDescent="0.2">
      <c r="A5" s="4" t="s">
        <v>80</v>
      </c>
      <c r="B5" s="139" t="s">
        <v>330</v>
      </c>
      <c r="E5" s="298"/>
    </row>
    <row r="6" spans="1:22" ht="10.5" customHeight="1" x14ac:dyDescent="0.2">
      <c r="A6" s="4" t="s">
        <v>81</v>
      </c>
      <c r="B6" s="299" t="s">
        <v>330</v>
      </c>
      <c r="E6" s="298"/>
    </row>
    <row r="7" spans="1:22" ht="10.5" customHeight="1" x14ac:dyDescent="0.2">
      <c r="B7" s="300"/>
      <c r="C7" s="300"/>
      <c r="D7" s="301"/>
      <c r="E7" s="301"/>
      <c r="G7" s="302"/>
      <c r="H7" s="302"/>
      <c r="I7" s="302"/>
      <c r="J7" s="302"/>
      <c r="T7" s="303"/>
      <c r="U7" s="303"/>
    </row>
    <row r="8" spans="1:22" s="304" customFormat="1" ht="10.5" customHeight="1" x14ac:dyDescent="0.2">
      <c r="D8" s="305"/>
      <c r="E8" s="305"/>
      <c r="G8" s="306" t="s">
        <v>331</v>
      </c>
      <c r="H8" s="306" t="s">
        <v>332</v>
      </c>
      <c r="I8" s="306" t="s">
        <v>333</v>
      </c>
      <c r="J8" s="306" t="s">
        <v>267</v>
      </c>
      <c r="K8" s="306" t="s">
        <v>334</v>
      </c>
      <c r="L8" s="306" t="s">
        <v>335</v>
      </c>
      <c r="M8" s="306" t="s">
        <v>336</v>
      </c>
      <c r="N8" s="306" t="s">
        <v>268</v>
      </c>
      <c r="O8" s="306" t="s">
        <v>269</v>
      </c>
      <c r="P8" s="152" t="s">
        <v>270</v>
      </c>
      <c r="Q8" s="152" t="s">
        <v>271</v>
      </c>
    </row>
    <row r="9" spans="1:22" ht="10.5" customHeight="1" x14ac:dyDescent="0.2">
      <c r="B9" s="300"/>
      <c r="C9" s="300"/>
      <c r="D9" s="301"/>
      <c r="E9" s="301"/>
      <c r="F9" s="295" t="s">
        <v>337</v>
      </c>
      <c r="G9" s="307">
        <v>5.0860663029991572E-2</v>
      </c>
      <c r="H9" s="307">
        <v>1.5743869344239706E-3</v>
      </c>
      <c r="I9" s="307">
        <v>2.2023325914776556E-2</v>
      </c>
      <c r="J9" s="307">
        <v>1.472552313952901E-3</v>
      </c>
      <c r="K9" s="307">
        <v>8.1012404071904298E-3</v>
      </c>
      <c r="L9" s="307">
        <v>1.7510747455530972E-3</v>
      </c>
      <c r="M9" s="307">
        <v>6.8689390227635698E-3</v>
      </c>
      <c r="N9" s="307">
        <v>6.001001735975818E-2</v>
      </c>
      <c r="O9" s="307">
        <v>6.118412935137283E-2</v>
      </c>
      <c r="P9" s="308">
        <v>4.1619741406705726E-2</v>
      </c>
      <c r="Q9" s="308">
        <v>2.3238403584455093E-2</v>
      </c>
      <c r="R9" s="308"/>
      <c r="S9" s="308"/>
      <c r="T9" s="308"/>
      <c r="U9" s="308"/>
      <c r="V9" s="308"/>
    </row>
    <row r="10" spans="1:22" ht="10.5" customHeight="1" x14ac:dyDescent="0.2">
      <c r="F10" s="295" t="s">
        <v>338</v>
      </c>
      <c r="G10" s="307">
        <v>0.33324186077810802</v>
      </c>
      <c r="H10" s="307">
        <v>0.33885919377434476</v>
      </c>
      <c r="I10" s="307">
        <v>0.31535264179478617</v>
      </c>
      <c r="J10" s="307">
        <v>0.3016338545125366</v>
      </c>
      <c r="K10" s="307">
        <v>0.29236081173127532</v>
      </c>
      <c r="L10" s="307">
        <v>0.21529637356626896</v>
      </c>
      <c r="M10" s="307">
        <v>0.21398588844105051</v>
      </c>
      <c r="N10" s="307">
        <v>0.21800899993412926</v>
      </c>
      <c r="O10" s="307">
        <v>0.22385289012463017</v>
      </c>
      <c r="P10" s="308">
        <v>0.22870963887826543</v>
      </c>
      <c r="Q10" s="308">
        <v>0.22590675316320302</v>
      </c>
      <c r="R10" s="308"/>
      <c r="S10" s="308"/>
      <c r="T10" s="308"/>
      <c r="U10" s="308"/>
      <c r="V10" s="308"/>
    </row>
    <row r="11" spans="1:22" ht="10.5" customHeight="1" x14ac:dyDescent="0.2">
      <c r="F11" s="295" t="s">
        <v>339</v>
      </c>
      <c r="G11" s="307">
        <v>0.28185003080447235</v>
      </c>
      <c r="H11" s="307">
        <v>0.34499837501802216</v>
      </c>
      <c r="I11" s="307">
        <v>0.33158910963327548</v>
      </c>
      <c r="J11" s="307">
        <v>0.37749277625955058</v>
      </c>
      <c r="K11" s="307">
        <v>0.35420397239911094</v>
      </c>
      <c r="L11" s="307">
        <v>0.39067496950199176</v>
      </c>
      <c r="M11" s="307">
        <v>0.33832521663132881</v>
      </c>
      <c r="N11" s="307">
        <v>0.30971919620948141</v>
      </c>
      <c r="O11" s="307">
        <v>0.26928123936029313</v>
      </c>
      <c r="P11" s="308">
        <v>0.25744192018323186</v>
      </c>
      <c r="Q11" s="308">
        <v>0.26645698807620971</v>
      </c>
      <c r="R11" s="308"/>
      <c r="S11" s="308"/>
      <c r="T11" s="308"/>
      <c r="U11" s="308"/>
      <c r="V11" s="308"/>
    </row>
    <row r="12" spans="1:22" ht="10.5" customHeight="1" x14ac:dyDescent="0.2">
      <c r="F12" s="295" t="s">
        <v>340</v>
      </c>
      <c r="G12" s="307">
        <v>0.12899226734691532</v>
      </c>
      <c r="H12" s="307">
        <v>0.10091525523096218</v>
      </c>
      <c r="I12" s="307">
        <v>0.12156626325243522</v>
      </c>
      <c r="J12" s="307">
        <v>0.11674066761152475</v>
      </c>
      <c r="K12" s="307">
        <v>0.14329287175050934</v>
      </c>
      <c r="L12" s="307">
        <v>0.18373862791206957</v>
      </c>
      <c r="M12" s="307">
        <v>0.19430003263698511</v>
      </c>
      <c r="N12" s="307">
        <v>0.1560331209340878</v>
      </c>
      <c r="O12" s="307">
        <v>0.17091733671339182</v>
      </c>
      <c r="P12" s="308">
        <v>0.19505054690381185</v>
      </c>
      <c r="Q12" s="308">
        <v>0.20352780044017549</v>
      </c>
      <c r="R12" s="308"/>
      <c r="S12" s="308"/>
      <c r="T12" s="308"/>
      <c r="U12" s="308"/>
      <c r="V12" s="308"/>
    </row>
    <row r="13" spans="1:22" ht="10.5" customHeight="1" x14ac:dyDescent="0.2">
      <c r="F13" s="295" t="s">
        <v>341</v>
      </c>
      <c r="G13" s="307">
        <v>0.20502998581716392</v>
      </c>
      <c r="H13" s="307">
        <v>0.2136527890422471</v>
      </c>
      <c r="I13" s="307">
        <v>0.20960969394083939</v>
      </c>
      <c r="J13" s="307">
        <v>0.20266014930243526</v>
      </c>
      <c r="K13" s="307">
        <v>0.2020411037119143</v>
      </c>
      <c r="L13" s="307">
        <v>0.20853895427411703</v>
      </c>
      <c r="M13" s="307">
        <v>0.24651992326787184</v>
      </c>
      <c r="N13" s="307">
        <v>0.25622866556254342</v>
      </c>
      <c r="O13" s="307">
        <v>0.27476440445031169</v>
      </c>
      <c r="P13" s="308">
        <v>0.27717815262798551</v>
      </c>
      <c r="Q13" s="308">
        <v>0.28087005473595639</v>
      </c>
      <c r="R13" s="308"/>
      <c r="S13" s="308"/>
      <c r="T13" s="308"/>
      <c r="U13" s="308"/>
      <c r="V13" s="308"/>
    </row>
    <row r="14" spans="1:22" ht="10.5" customHeight="1" x14ac:dyDescent="0.2">
      <c r="G14" s="302"/>
      <c r="H14" s="302"/>
      <c r="I14" s="302"/>
      <c r="J14" s="302"/>
    </row>
    <row r="15" spans="1:22" ht="10.5" customHeight="1" x14ac:dyDescent="0.2">
      <c r="G15" s="302"/>
      <c r="H15" s="302"/>
      <c r="I15" s="302"/>
      <c r="J15" s="302"/>
      <c r="K15" s="302"/>
      <c r="L15" s="302"/>
      <c r="M15" s="302"/>
      <c r="N15" s="302"/>
      <c r="O15" s="302"/>
    </row>
    <row r="16" spans="1:22" ht="10.5" customHeight="1" x14ac:dyDescent="0.2">
      <c r="A16" s="309"/>
      <c r="G16" s="302"/>
      <c r="H16" s="302"/>
      <c r="I16" s="302"/>
      <c r="J16" s="302"/>
      <c r="K16" s="302"/>
      <c r="L16" s="302"/>
      <c r="M16" s="302"/>
      <c r="N16" s="302"/>
      <c r="O16" s="302"/>
    </row>
    <row r="17" spans="1:15" ht="10.5" customHeight="1" x14ac:dyDescent="0.2">
      <c r="A17" s="309"/>
      <c r="G17" s="302"/>
      <c r="H17" s="302"/>
      <c r="I17" s="302"/>
      <c r="J17" s="302"/>
      <c r="K17" s="302"/>
      <c r="L17" s="302"/>
      <c r="M17" s="302"/>
      <c r="N17" s="302"/>
      <c r="O17" s="302"/>
    </row>
    <row r="18" spans="1:15" ht="10.5" customHeight="1" x14ac:dyDescent="0.2">
      <c r="A18" s="309"/>
      <c r="G18" s="302"/>
      <c r="H18" s="302"/>
      <c r="I18" s="302"/>
      <c r="J18" s="302"/>
      <c r="K18" s="302"/>
      <c r="L18" s="302"/>
      <c r="M18" s="302"/>
      <c r="N18" s="302"/>
      <c r="O18" s="302"/>
    </row>
    <row r="19" spans="1:15" ht="10.5" customHeight="1" x14ac:dyDescent="0.2">
      <c r="A19" s="309"/>
      <c r="G19" s="302"/>
      <c r="H19" s="302"/>
      <c r="I19" s="302"/>
      <c r="J19" s="302"/>
      <c r="K19" s="302"/>
      <c r="L19" s="302"/>
      <c r="M19" s="302"/>
      <c r="N19" s="302"/>
      <c r="O19" s="302"/>
    </row>
    <row r="20" spans="1:15" ht="10.5" customHeight="1" x14ac:dyDescent="0.2">
      <c r="A20" s="309"/>
    </row>
    <row r="21" spans="1:15" ht="10.5" customHeight="1" x14ac:dyDescent="0.2">
      <c r="A21" s="309"/>
    </row>
  </sheetData>
  <mergeCells count="1">
    <mergeCell ref="I1:L1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P34"/>
  <sheetViews>
    <sheetView showGridLines="0" zoomScale="130" zoomScaleNormal="130" workbookViewId="0"/>
  </sheetViews>
  <sheetFormatPr defaultRowHeight="14.4" x14ac:dyDescent="0.3"/>
  <cols>
    <col min="9" max="9" width="13.44140625" bestFit="1" customWidth="1"/>
    <col min="10" max="12" width="9.33203125" customWidth="1"/>
    <col min="13" max="13" width="10" customWidth="1"/>
  </cols>
  <sheetData>
    <row r="1" spans="1:16" x14ac:dyDescent="0.3">
      <c r="A1" s="2" t="s">
        <v>72</v>
      </c>
      <c r="B1" s="11" t="s">
        <v>118</v>
      </c>
      <c r="I1" s="540" t="s">
        <v>74</v>
      </c>
      <c r="J1" s="541"/>
    </row>
    <row r="2" spans="1:16" x14ac:dyDescent="0.3">
      <c r="A2" s="2" t="s">
        <v>75</v>
      </c>
      <c r="B2" s="11" t="s">
        <v>119</v>
      </c>
    </row>
    <row r="3" spans="1:16" x14ac:dyDescent="0.3">
      <c r="A3" s="3" t="s">
        <v>76</v>
      </c>
      <c r="B3" s="3" t="s">
        <v>77</v>
      </c>
    </row>
    <row r="4" spans="1:16" x14ac:dyDescent="0.3">
      <c r="A4" s="3" t="s">
        <v>78</v>
      </c>
      <c r="B4" s="3" t="s">
        <v>79</v>
      </c>
    </row>
    <row r="5" spans="1:16" x14ac:dyDescent="0.3">
      <c r="A5" s="4" t="s">
        <v>80</v>
      </c>
    </row>
    <row r="6" spans="1:16" x14ac:dyDescent="0.3">
      <c r="A6" s="4" t="s">
        <v>81</v>
      </c>
    </row>
    <row r="10" spans="1:16" x14ac:dyDescent="0.3">
      <c r="H10" s="9"/>
      <c r="I10" s="9"/>
      <c r="J10" s="6">
        <v>43830</v>
      </c>
      <c r="K10" s="6">
        <v>44196</v>
      </c>
      <c r="L10" s="6">
        <v>44561</v>
      </c>
      <c r="M10" s="6">
        <v>44926</v>
      </c>
      <c r="N10" s="6">
        <v>45016</v>
      </c>
      <c r="O10" s="6">
        <v>45107</v>
      </c>
      <c r="P10" s="6">
        <v>45199</v>
      </c>
    </row>
    <row r="11" spans="1:16" x14ac:dyDescent="0.3">
      <c r="H11" s="5" t="s">
        <v>42</v>
      </c>
      <c r="I11" s="9" t="s">
        <v>5</v>
      </c>
      <c r="J11" s="23">
        <v>7.3</v>
      </c>
      <c r="K11" s="23">
        <v>10.533955377610001</v>
      </c>
      <c r="L11" s="23">
        <v>12.32934056673</v>
      </c>
      <c r="M11" s="23">
        <v>16.504419964850001</v>
      </c>
      <c r="N11" s="23">
        <v>16.87177296214</v>
      </c>
      <c r="O11" s="23">
        <v>11.57885414131</v>
      </c>
      <c r="P11" s="23">
        <v>11.134735185789999</v>
      </c>
    </row>
    <row r="12" spans="1:16" x14ac:dyDescent="0.3">
      <c r="H12" s="5" t="s">
        <v>38</v>
      </c>
      <c r="I12" s="9" t="s">
        <v>6</v>
      </c>
      <c r="J12" s="23">
        <v>1</v>
      </c>
      <c r="K12" s="106">
        <v>0.92345723762999998</v>
      </c>
      <c r="L12" s="23">
        <v>0.81765102103999998</v>
      </c>
      <c r="M12" s="23">
        <v>0.51106611904999999</v>
      </c>
      <c r="N12" s="23">
        <v>1.1052309063300001</v>
      </c>
      <c r="O12" s="23">
        <v>0.38882416455000002</v>
      </c>
      <c r="P12" s="23">
        <v>0.37336352856999999</v>
      </c>
    </row>
    <row r="13" spans="1:16" x14ac:dyDescent="0.3">
      <c r="H13" s="5" t="s">
        <v>43</v>
      </c>
      <c r="I13" s="9" t="s">
        <v>7</v>
      </c>
      <c r="J13" s="23">
        <v>1.9</v>
      </c>
      <c r="K13" s="106">
        <v>1.90418699912</v>
      </c>
      <c r="L13" s="23">
        <v>1.96953732631</v>
      </c>
      <c r="M13" s="23">
        <v>0.35462325461999999</v>
      </c>
      <c r="N13" s="23">
        <v>0.34706674274999999</v>
      </c>
      <c r="O13" s="23">
        <v>0.31179574937999999</v>
      </c>
      <c r="P13" s="23">
        <v>0.34077543540999999</v>
      </c>
    </row>
    <row r="14" spans="1:16" x14ac:dyDescent="0.3">
      <c r="H14" s="17" t="s">
        <v>39</v>
      </c>
      <c r="I14" s="9" t="s">
        <v>8</v>
      </c>
      <c r="J14" s="23">
        <v>28.5</v>
      </c>
      <c r="K14" s="106">
        <v>25.324209641059998</v>
      </c>
      <c r="L14" s="23">
        <v>34.912235476009997</v>
      </c>
      <c r="M14" s="23">
        <v>63.458512581869996</v>
      </c>
      <c r="N14" s="23">
        <v>62.364744926840004</v>
      </c>
      <c r="O14" s="23">
        <v>62.079503938510001</v>
      </c>
      <c r="P14" s="23">
        <v>63.870843743519998</v>
      </c>
    </row>
    <row r="15" spans="1:16" x14ac:dyDescent="0.3">
      <c r="H15" s="5" t="s">
        <v>40</v>
      </c>
      <c r="I15" s="9" t="s">
        <v>9</v>
      </c>
      <c r="J15" s="23">
        <v>119.9</v>
      </c>
      <c r="K15" s="106">
        <v>144.52648411766998</v>
      </c>
      <c r="L15" s="23">
        <v>163.89381896754</v>
      </c>
      <c r="M15" s="23">
        <v>160.22570645969</v>
      </c>
      <c r="N15" s="23">
        <v>176.03537778386999</v>
      </c>
      <c r="O15" s="23">
        <v>161.29066544983999</v>
      </c>
      <c r="P15" s="23">
        <v>174.10495119607998</v>
      </c>
    </row>
    <row r="16" spans="1:16" x14ac:dyDescent="0.3">
      <c r="H16" s="5" t="s">
        <v>41</v>
      </c>
      <c r="I16" s="9" t="s">
        <v>10</v>
      </c>
      <c r="J16" s="23">
        <v>3.6</v>
      </c>
      <c r="K16" s="106">
        <v>3.2888384150000003</v>
      </c>
      <c r="L16" s="23">
        <v>2.5006582084199995</v>
      </c>
      <c r="M16" s="23">
        <v>2.7929979302899999</v>
      </c>
      <c r="N16" s="23">
        <v>2.6275355632099999</v>
      </c>
      <c r="O16" s="23">
        <v>1.7971806884499997</v>
      </c>
      <c r="P16" s="23">
        <v>1.4749147955799999</v>
      </c>
    </row>
    <row r="17" spans="9:14" x14ac:dyDescent="0.3">
      <c r="I17" s="9"/>
      <c r="J17" s="22"/>
      <c r="K17" s="22"/>
      <c r="L17" s="22"/>
      <c r="N17" s="9"/>
    </row>
    <row r="18" spans="9:14" x14ac:dyDescent="0.3">
      <c r="J18" s="49"/>
      <c r="K18" s="49"/>
      <c r="L18" s="49"/>
      <c r="N18" s="9"/>
    </row>
    <row r="19" spans="9:14" x14ac:dyDescent="0.3">
      <c r="M19" s="9"/>
      <c r="N19" s="9"/>
    </row>
    <row r="22" spans="9:14" x14ac:dyDescent="0.3">
      <c r="J22" s="24"/>
      <c r="K22" s="24"/>
      <c r="L22" s="24"/>
    </row>
    <row r="23" spans="9:14" x14ac:dyDescent="0.3">
      <c r="J23" s="24"/>
      <c r="K23" s="24"/>
      <c r="L23" s="24"/>
    </row>
    <row r="24" spans="9:14" x14ac:dyDescent="0.3">
      <c r="J24" s="24"/>
      <c r="K24" s="24"/>
      <c r="L24" s="24"/>
    </row>
    <row r="25" spans="9:14" x14ac:dyDescent="0.3">
      <c r="J25" s="24"/>
      <c r="K25" s="24"/>
      <c r="L25" s="24"/>
    </row>
    <row r="26" spans="9:14" x14ac:dyDescent="0.3">
      <c r="J26" s="24"/>
      <c r="K26" s="24"/>
      <c r="L26" s="24"/>
    </row>
    <row r="27" spans="9:14" x14ac:dyDescent="0.3">
      <c r="J27" s="24"/>
      <c r="K27" s="24"/>
      <c r="L27" s="24"/>
    </row>
    <row r="29" spans="9:14" x14ac:dyDescent="0.3">
      <c r="J29" s="25"/>
      <c r="K29" s="25"/>
      <c r="L29" s="25"/>
    </row>
    <row r="30" spans="9:14" x14ac:dyDescent="0.3">
      <c r="J30" s="25"/>
      <c r="K30" s="26"/>
      <c r="L30" s="26"/>
    </row>
    <row r="31" spans="9:14" x14ac:dyDescent="0.3">
      <c r="J31" s="25"/>
      <c r="K31" s="26"/>
      <c r="L31" s="26"/>
    </row>
    <row r="32" spans="9:14" x14ac:dyDescent="0.3">
      <c r="J32" s="26"/>
      <c r="K32" s="26"/>
      <c r="L32" s="26"/>
    </row>
    <row r="33" spans="10:12" x14ac:dyDescent="0.3">
      <c r="J33" s="25"/>
      <c r="K33" s="26"/>
      <c r="L33" s="26"/>
    </row>
    <row r="34" spans="10:12" x14ac:dyDescent="0.3">
      <c r="J34" s="25"/>
      <c r="K34" s="26"/>
      <c r="L34" s="26"/>
    </row>
  </sheetData>
  <mergeCells count="1">
    <mergeCell ref="I1:J1"/>
  </mergeCells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P29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12" width="9.33203125" customWidth="1"/>
    <col min="13" max="13" width="10" customWidth="1"/>
  </cols>
  <sheetData>
    <row r="1" spans="1:16" x14ac:dyDescent="0.3">
      <c r="A1" s="2" t="s">
        <v>72</v>
      </c>
      <c r="B1" s="11" t="s">
        <v>120</v>
      </c>
      <c r="I1" s="540" t="s">
        <v>74</v>
      </c>
      <c r="J1" s="541"/>
    </row>
    <row r="2" spans="1:16" x14ac:dyDescent="0.3">
      <c r="A2" s="2" t="s">
        <v>75</v>
      </c>
      <c r="B2" s="50" t="s">
        <v>121</v>
      </c>
    </row>
    <row r="3" spans="1:16" x14ac:dyDescent="0.3">
      <c r="A3" s="3" t="s">
        <v>76</v>
      </c>
      <c r="B3" s="3" t="s">
        <v>77</v>
      </c>
    </row>
    <row r="4" spans="1:16" x14ac:dyDescent="0.3">
      <c r="A4" s="3" t="s">
        <v>78</v>
      </c>
      <c r="B4" s="3" t="s">
        <v>79</v>
      </c>
    </row>
    <row r="5" spans="1:16" x14ac:dyDescent="0.3">
      <c r="A5" s="4" t="s">
        <v>80</v>
      </c>
    </row>
    <row r="6" spans="1:16" x14ac:dyDescent="0.3">
      <c r="A6" s="4" t="s">
        <v>81</v>
      </c>
    </row>
    <row r="7" spans="1:16" x14ac:dyDescent="0.3">
      <c r="I7" s="9"/>
    </row>
    <row r="10" spans="1:16" x14ac:dyDescent="0.3">
      <c r="H10" s="9"/>
      <c r="I10" s="9"/>
      <c r="J10" s="6">
        <v>43830</v>
      </c>
      <c r="K10" s="6">
        <v>44196</v>
      </c>
      <c r="L10" s="6">
        <v>44561</v>
      </c>
      <c r="M10" s="6">
        <v>44926</v>
      </c>
      <c r="N10" s="6">
        <v>45016</v>
      </c>
      <c r="O10" s="6">
        <v>45107</v>
      </c>
      <c r="P10" s="6">
        <v>45199</v>
      </c>
    </row>
    <row r="11" spans="1:16" x14ac:dyDescent="0.3">
      <c r="H11" s="5" t="s">
        <v>44</v>
      </c>
      <c r="I11" s="9" t="s">
        <v>11</v>
      </c>
      <c r="J11" s="52">
        <v>3.1</v>
      </c>
      <c r="K11" s="52">
        <v>3.6773083978100005</v>
      </c>
      <c r="L11" s="107">
        <v>3.4879018578299998</v>
      </c>
      <c r="M11" s="108">
        <v>3.0495365759099999</v>
      </c>
      <c r="N11" s="108">
        <v>2.3419001242599999</v>
      </c>
      <c r="O11" s="108">
        <v>2.8655851102500001</v>
      </c>
      <c r="P11" s="108">
        <v>3.4612834882600003</v>
      </c>
    </row>
    <row r="12" spans="1:16" x14ac:dyDescent="0.3">
      <c r="H12" s="5" t="s">
        <v>63</v>
      </c>
      <c r="I12" s="9" t="s">
        <v>122</v>
      </c>
      <c r="J12" s="52">
        <v>40.9</v>
      </c>
      <c r="K12" s="53">
        <v>37.958352958199995</v>
      </c>
      <c r="L12" s="52">
        <v>18.62405403312</v>
      </c>
      <c r="M12" s="108">
        <v>20.356868235250001</v>
      </c>
      <c r="N12" s="108">
        <v>18.545286899090001</v>
      </c>
      <c r="O12" s="108">
        <v>15.97188643858</v>
      </c>
      <c r="P12" s="108">
        <v>14.18173063998</v>
      </c>
    </row>
    <row r="13" spans="1:16" x14ac:dyDescent="0.3">
      <c r="H13" s="5" t="s">
        <v>65</v>
      </c>
      <c r="I13" s="9" t="s">
        <v>13</v>
      </c>
      <c r="J13" s="52">
        <v>8.8000000000000007</v>
      </c>
      <c r="K13" s="53">
        <v>7.5289877169999991E-2</v>
      </c>
      <c r="L13" s="52">
        <v>5.6145927179999999E-2</v>
      </c>
      <c r="M13" s="108">
        <v>8.9765606560000002E-2</v>
      </c>
      <c r="N13" s="108">
        <v>0.18460354266000001</v>
      </c>
      <c r="O13" s="108">
        <v>6.5080011529999995E-2</v>
      </c>
      <c r="P13" s="108">
        <v>6.7083927180000003E-2</v>
      </c>
    </row>
    <row r="14" spans="1:16" x14ac:dyDescent="0.3">
      <c r="H14" s="17" t="s">
        <v>45</v>
      </c>
      <c r="I14" s="9" t="s">
        <v>14</v>
      </c>
      <c r="J14" s="52">
        <v>82.7</v>
      </c>
      <c r="K14" s="53">
        <v>119.61050945843999</v>
      </c>
      <c r="L14" s="52">
        <v>150.08758987574001</v>
      </c>
      <c r="M14" s="108">
        <v>150.91077109712</v>
      </c>
      <c r="N14" s="108">
        <v>167.20252891637</v>
      </c>
      <c r="O14" s="108">
        <v>147.38535406841001</v>
      </c>
      <c r="P14" s="108">
        <v>160.61129842689002</v>
      </c>
    </row>
    <row r="15" spans="1:16" x14ac:dyDescent="0.3">
      <c r="H15" s="5" t="s">
        <v>64</v>
      </c>
      <c r="I15" s="9" t="s">
        <v>15</v>
      </c>
      <c r="J15" s="52">
        <v>26.7</v>
      </c>
      <c r="K15" s="53">
        <v>25.180345441689997</v>
      </c>
      <c r="L15" s="52">
        <v>44.150208572179999</v>
      </c>
      <c r="M15" s="108">
        <v>69.426317795529997</v>
      </c>
      <c r="N15" s="108">
        <v>71.063624463279993</v>
      </c>
      <c r="O15" s="108">
        <v>71.145215342309996</v>
      </c>
      <c r="P15" s="108">
        <v>72.957220167939994</v>
      </c>
    </row>
    <row r="16" spans="1:16" x14ac:dyDescent="0.3">
      <c r="H16" s="5"/>
      <c r="I16" s="9"/>
      <c r="J16" s="51"/>
      <c r="K16" s="52"/>
      <c r="L16" s="53"/>
      <c r="N16" s="18"/>
    </row>
    <row r="17" spans="9:14" x14ac:dyDescent="0.3">
      <c r="I17" s="9"/>
      <c r="J17" s="20"/>
      <c r="K17" s="20"/>
      <c r="L17" s="20"/>
      <c r="N17" s="9"/>
    </row>
    <row r="18" spans="9:14" x14ac:dyDescent="0.3">
      <c r="L18" s="53"/>
      <c r="N18" s="9"/>
    </row>
    <row r="19" spans="9:14" x14ac:dyDescent="0.3">
      <c r="J19" s="49"/>
      <c r="K19" s="49"/>
      <c r="L19" s="49"/>
      <c r="M19" s="9"/>
      <c r="N19" s="9"/>
    </row>
    <row r="20" spans="9:14" x14ac:dyDescent="0.3">
      <c r="J20" s="49"/>
      <c r="K20" s="49"/>
      <c r="L20" s="49"/>
    </row>
    <row r="21" spans="9:14" x14ac:dyDescent="0.3">
      <c r="J21" s="49"/>
      <c r="K21" s="49"/>
      <c r="L21" s="49"/>
    </row>
    <row r="22" spans="9:14" x14ac:dyDescent="0.3">
      <c r="J22" s="49"/>
      <c r="K22" s="49"/>
      <c r="L22" s="49"/>
    </row>
    <row r="23" spans="9:14" x14ac:dyDescent="0.3">
      <c r="J23" s="49"/>
      <c r="K23" s="49"/>
      <c r="L23" s="49"/>
    </row>
    <row r="25" spans="9:14" x14ac:dyDescent="0.3">
      <c r="J25" s="54"/>
      <c r="K25" s="54"/>
      <c r="L25" s="54"/>
    </row>
    <row r="26" spans="9:14" x14ac:dyDescent="0.3">
      <c r="J26" s="54"/>
      <c r="K26" s="54"/>
      <c r="L26" s="54"/>
    </row>
    <row r="27" spans="9:14" x14ac:dyDescent="0.3">
      <c r="J27" s="54"/>
      <c r="K27" s="54"/>
      <c r="L27" s="54"/>
    </row>
    <row r="28" spans="9:14" x14ac:dyDescent="0.3">
      <c r="J28" s="54"/>
      <c r="K28" s="54"/>
      <c r="L28" s="54"/>
    </row>
    <row r="29" spans="9:14" x14ac:dyDescent="0.3">
      <c r="J29" s="54"/>
      <c r="K29" s="54"/>
      <c r="L29" s="54"/>
    </row>
  </sheetData>
  <mergeCells count="1">
    <mergeCell ref="I1:J1"/>
  </mergeCells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X22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20" width="4.6640625" bestFit="1" customWidth="1"/>
    <col min="21" max="21" width="5.88671875" customWidth="1"/>
    <col min="22" max="23" width="5.33203125" bestFit="1" customWidth="1"/>
    <col min="24" max="24" width="4.6640625" bestFit="1" customWidth="1"/>
  </cols>
  <sheetData>
    <row r="1" spans="1:24" x14ac:dyDescent="0.3">
      <c r="A1" s="2" t="s">
        <v>72</v>
      </c>
      <c r="B1" s="11" t="s">
        <v>123</v>
      </c>
      <c r="J1" s="552" t="s">
        <v>74</v>
      </c>
      <c r="K1" s="553"/>
      <c r="L1" s="553"/>
    </row>
    <row r="2" spans="1:24" x14ac:dyDescent="0.3">
      <c r="A2" s="2" t="s">
        <v>75</v>
      </c>
      <c r="B2" s="11" t="s">
        <v>124</v>
      </c>
    </row>
    <row r="3" spans="1:24" x14ac:dyDescent="0.3">
      <c r="A3" s="3" t="s">
        <v>76</v>
      </c>
      <c r="B3" s="3" t="s">
        <v>77</v>
      </c>
    </row>
    <row r="4" spans="1:24" x14ac:dyDescent="0.3">
      <c r="A4" s="3" t="s">
        <v>78</v>
      </c>
      <c r="B4" s="3" t="s">
        <v>79</v>
      </c>
    </row>
    <row r="5" spans="1:24" x14ac:dyDescent="0.3">
      <c r="A5" s="4" t="s">
        <v>80</v>
      </c>
      <c r="B5" s="87" t="s">
        <v>199</v>
      </c>
    </row>
    <row r="6" spans="1:24" x14ac:dyDescent="0.3">
      <c r="A6" s="4" t="s">
        <v>81</v>
      </c>
      <c r="B6" s="55" t="s">
        <v>125</v>
      </c>
    </row>
    <row r="8" spans="1:24" x14ac:dyDescent="0.3">
      <c r="S8" s="80"/>
    </row>
    <row r="9" spans="1:24" x14ac:dyDescent="0.3">
      <c r="J9" s="6" t="s">
        <v>61</v>
      </c>
      <c r="K9" s="6" t="s">
        <v>62</v>
      </c>
      <c r="L9" s="12" t="s">
        <v>68</v>
      </c>
      <c r="M9" s="12" t="s">
        <v>89</v>
      </c>
      <c r="N9" s="6" t="s">
        <v>103</v>
      </c>
      <c r="O9" s="6" t="s">
        <v>105</v>
      </c>
      <c r="P9" s="12" t="s">
        <v>107</v>
      </c>
      <c r="Q9" s="12" t="s">
        <v>111</v>
      </c>
      <c r="R9" s="6" t="s">
        <v>116</v>
      </c>
      <c r="S9" s="6" t="s">
        <v>174</v>
      </c>
      <c r="T9" s="12" t="s">
        <v>222</v>
      </c>
      <c r="U9" s="12" t="s">
        <v>224</v>
      </c>
      <c r="V9" s="6" t="s">
        <v>228</v>
      </c>
      <c r="W9" s="6" t="s">
        <v>232</v>
      </c>
      <c r="X9" s="12" t="s">
        <v>256</v>
      </c>
    </row>
    <row r="10" spans="1:24" x14ac:dyDescent="0.3">
      <c r="H10" s="9"/>
      <c r="I10" s="9"/>
      <c r="J10" s="128" t="s">
        <v>26</v>
      </c>
      <c r="K10" s="128" t="s">
        <v>27</v>
      </c>
      <c r="L10" s="128" t="s">
        <v>180</v>
      </c>
      <c r="M10" s="128" t="s">
        <v>88</v>
      </c>
      <c r="N10" s="128" t="s">
        <v>104</v>
      </c>
      <c r="O10" s="128" t="s">
        <v>106</v>
      </c>
      <c r="P10" s="128" t="s">
        <v>108</v>
      </c>
      <c r="Q10" s="128" t="s">
        <v>110</v>
      </c>
      <c r="R10" s="128" t="s">
        <v>117</v>
      </c>
      <c r="S10" s="128" t="s">
        <v>175</v>
      </c>
      <c r="T10" s="128" t="s">
        <v>181</v>
      </c>
      <c r="U10" s="88" t="s">
        <v>225</v>
      </c>
      <c r="V10" s="128" t="s">
        <v>229</v>
      </c>
      <c r="W10" s="103" t="s">
        <v>233</v>
      </c>
      <c r="X10" s="128" t="s">
        <v>257</v>
      </c>
    </row>
    <row r="11" spans="1:24" x14ac:dyDescent="0.3">
      <c r="H11" s="5" t="s">
        <v>48</v>
      </c>
      <c r="I11" s="9" t="s">
        <v>16</v>
      </c>
      <c r="J11" s="109">
        <v>1</v>
      </c>
      <c r="K11" s="109">
        <v>0.6</v>
      </c>
      <c r="L11" s="109">
        <v>0.4</v>
      </c>
      <c r="M11" s="109">
        <v>0.1</v>
      </c>
      <c r="N11" s="109">
        <v>0</v>
      </c>
      <c r="O11" s="109">
        <v>0.6</v>
      </c>
      <c r="P11" s="109">
        <v>1.7</v>
      </c>
      <c r="Q11" s="110">
        <v>3.8351468123800001</v>
      </c>
      <c r="R11" s="110">
        <v>0.36453917429999999</v>
      </c>
      <c r="S11" s="110">
        <v>0.19350862239</v>
      </c>
      <c r="T11" s="110">
        <v>0.39306849944</v>
      </c>
      <c r="U11" s="110">
        <v>0.1242991</v>
      </c>
      <c r="V11" s="84">
        <v>0.36414999999999997</v>
      </c>
      <c r="W11" s="84">
        <v>6.3661536709999994E-2</v>
      </c>
      <c r="X11" s="110">
        <v>3.1416060859999997E-2</v>
      </c>
    </row>
    <row r="12" spans="1:24" x14ac:dyDescent="0.3">
      <c r="H12" s="5" t="s">
        <v>177</v>
      </c>
      <c r="I12" s="9" t="s">
        <v>178</v>
      </c>
      <c r="J12" s="109">
        <v>1.2</v>
      </c>
      <c r="K12" s="109">
        <v>0.7</v>
      </c>
      <c r="L12" s="109">
        <v>0.5</v>
      </c>
      <c r="M12" s="109">
        <v>0.6</v>
      </c>
      <c r="N12" s="109">
        <v>0.9</v>
      </c>
      <c r="O12" s="109">
        <v>4.5999999999999996</v>
      </c>
      <c r="P12" s="109">
        <v>11.7</v>
      </c>
      <c r="Q12" s="110">
        <v>14.26277984181</v>
      </c>
      <c r="R12" s="110">
        <v>1.5278915680000001E-2</v>
      </c>
      <c r="S12" s="110">
        <v>5.3495983999999998E-3</v>
      </c>
      <c r="T12" s="110">
        <v>0.63661565779999996</v>
      </c>
      <c r="U12" s="110">
        <v>0.74958464813000003</v>
      </c>
      <c r="V12" s="84">
        <v>2.07E-2</v>
      </c>
      <c r="W12" s="84">
        <v>0.20311315699999999</v>
      </c>
      <c r="X12" s="110">
        <v>0.26696572000000002</v>
      </c>
    </row>
    <row r="13" spans="1:24" x14ac:dyDescent="0.3">
      <c r="H13" s="5" t="s">
        <v>46</v>
      </c>
      <c r="I13" s="9" t="s">
        <v>18</v>
      </c>
      <c r="J13" s="109">
        <v>21.8</v>
      </c>
      <c r="K13" s="109">
        <v>15.4</v>
      </c>
      <c r="L13" s="109">
        <v>23.5</v>
      </c>
      <c r="M13" s="109">
        <v>28.6</v>
      </c>
      <c r="N13" s="109">
        <v>27.2</v>
      </c>
      <c r="O13" s="109">
        <v>29.1</v>
      </c>
      <c r="P13" s="109">
        <v>33.9</v>
      </c>
      <c r="Q13" s="110">
        <v>42.037914360340004</v>
      </c>
      <c r="R13" s="110">
        <v>20.24904189578</v>
      </c>
      <c r="S13" s="110">
        <v>8.3954653689400001</v>
      </c>
      <c r="T13" s="110">
        <v>13.62639606748</v>
      </c>
      <c r="U13" s="110">
        <v>18.809634073190001</v>
      </c>
      <c r="V13" s="84">
        <v>25.038042186329999</v>
      </c>
      <c r="W13" s="84">
        <v>23.74329326945</v>
      </c>
      <c r="X13" s="110">
        <v>29.027411066959999</v>
      </c>
    </row>
    <row r="14" spans="1:24" x14ac:dyDescent="0.3">
      <c r="H14" s="17" t="s">
        <v>47</v>
      </c>
      <c r="I14" s="9" t="s">
        <v>17</v>
      </c>
      <c r="J14" s="109">
        <v>22</v>
      </c>
      <c r="K14" s="109">
        <v>21</v>
      </c>
      <c r="L14" s="109">
        <v>19.2</v>
      </c>
      <c r="M14" s="109">
        <v>22.6</v>
      </c>
      <c r="N14" s="109">
        <v>14.3</v>
      </c>
      <c r="O14" s="109">
        <v>18</v>
      </c>
      <c r="P14" s="109">
        <v>13.4</v>
      </c>
      <c r="Q14" s="110">
        <v>29.35716165757</v>
      </c>
      <c r="R14" s="110">
        <v>10.14598050939</v>
      </c>
      <c r="S14" s="110">
        <v>9.1891959219199997</v>
      </c>
      <c r="T14" s="110">
        <v>11.545227561620001</v>
      </c>
      <c r="U14" s="110">
        <v>15.056334840550001</v>
      </c>
      <c r="V14" s="84">
        <v>20.950408439029999</v>
      </c>
      <c r="W14" s="84">
        <v>15.75221381974</v>
      </c>
      <c r="X14" s="110">
        <v>15.66851052086</v>
      </c>
    </row>
    <row r="15" spans="1:24" x14ac:dyDescent="0.3">
      <c r="H15" s="5" t="s">
        <v>126</v>
      </c>
      <c r="I15" s="9" t="s">
        <v>98</v>
      </c>
      <c r="J15" s="109">
        <v>5.5</v>
      </c>
      <c r="K15" s="109">
        <v>4.9000000000000004</v>
      </c>
      <c r="L15" s="109">
        <v>6.4</v>
      </c>
      <c r="M15" s="109">
        <v>9.1999999999999993</v>
      </c>
      <c r="N15" s="109">
        <v>7.3</v>
      </c>
      <c r="O15" s="109">
        <v>11</v>
      </c>
      <c r="P15" s="109">
        <v>12.5</v>
      </c>
      <c r="Q15" s="110">
        <v>10.61427261701</v>
      </c>
      <c r="R15" s="110">
        <v>4.5406227530900001</v>
      </c>
      <c r="S15" s="110">
        <v>1.5664818203199999</v>
      </c>
      <c r="T15" s="110">
        <v>2.8738696602599996</v>
      </c>
      <c r="U15" s="110">
        <v>3.35488854394</v>
      </c>
      <c r="V15" s="84">
        <v>4.6056548351600002</v>
      </c>
      <c r="W15" s="84">
        <v>5.5710128178400007</v>
      </c>
      <c r="X15" s="110">
        <v>6.6343732071499995</v>
      </c>
    </row>
    <row r="16" spans="1:24" x14ac:dyDescent="0.3">
      <c r="H16" s="5"/>
      <c r="I16" s="9"/>
      <c r="J16" s="57"/>
      <c r="K16" s="56"/>
      <c r="L16" s="56"/>
      <c r="M16" s="56"/>
      <c r="N16" s="56"/>
      <c r="O16" s="56"/>
      <c r="P16" s="56"/>
      <c r="Q16" s="56"/>
      <c r="R16" s="56"/>
      <c r="S16" s="56"/>
    </row>
    <row r="17" spans="9:19" x14ac:dyDescent="0.3">
      <c r="I17" s="9"/>
      <c r="J17" s="9"/>
      <c r="K17" s="56"/>
      <c r="L17" s="56"/>
      <c r="M17" s="56"/>
      <c r="N17" s="56"/>
      <c r="O17" s="56"/>
      <c r="P17" s="56"/>
      <c r="Q17" s="56"/>
      <c r="R17" s="56"/>
      <c r="S17" s="56"/>
    </row>
    <row r="18" spans="9:19" x14ac:dyDescent="0.3">
      <c r="J18" s="49"/>
      <c r="K18" s="56"/>
      <c r="L18" s="56"/>
      <c r="M18" s="56"/>
      <c r="N18" s="56"/>
      <c r="O18" s="56"/>
      <c r="P18" s="56"/>
      <c r="Q18" s="56"/>
      <c r="R18" s="56"/>
      <c r="S18" s="56"/>
    </row>
    <row r="19" spans="9:19" x14ac:dyDescent="0.3">
      <c r="J19" s="49"/>
      <c r="K19" s="56"/>
      <c r="L19" s="56"/>
      <c r="M19" s="56"/>
      <c r="N19" s="56"/>
      <c r="O19" s="56"/>
      <c r="P19" s="56"/>
      <c r="Q19" s="56"/>
      <c r="R19" s="56"/>
      <c r="S19" s="56"/>
    </row>
    <row r="20" spans="9:19" x14ac:dyDescent="0.3">
      <c r="J20" s="49"/>
      <c r="K20" s="56"/>
      <c r="L20" s="56"/>
      <c r="M20" s="56"/>
      <c r="N20" s="56"/>
      <c r="O20" s="56"/>
      <c r="P20" s="56"/>
      <c r="Q20" s="56"/>
      <c r="R20" s="56"/>
      <c r="S20" s="56"/>
    </row>
    <row r="21" spans="9:19" x14ac:dyDescent="0.3">
      <c r="J21" s="49"/>
      <c r="K21" s="56"/>
      <c r="L21" s="56"/>
      <c r="M21" s="56"/>
      <c r="N21" s="56"/>
      <c r="O21" s="56"/>
      <c r="P21" s="56"/>
      <c r="Q21" s="56"/>
      <c r="R21" s="56"/>
      <c r="S21" s="56"/>
    </row>
    <row r="22" spans="9:19" x14ac:dyDescent="0.3">
      <c r="J22" s="49"/>
      <c r="K22" s="56"/>
      <c r="L22" s="56"/>
      <c r="M22" s="56"/>
      <c r="N22" s="56"/>
      <c r="O22" s="56"/>
      <c r="P22" s="56"/>
      <c r="Q22" s="56"/>
      <c r="R22" s="56"/>
    </row>
  </sheetData>
  <mergeCells count="1">
    <mergeCell ref="J1:L1"/>
  </mergeCells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X18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24" width="4.6640625" bestFit="1" customWidth="1"/>
  </cols>
  <sheetData>
    <row r="1" spans="1:24" x14ac:dyDescent="0.3">
      <c r="A1" s="2" t="s">
        <v>72</v>
      </c>
      <c r="B1" s="11" t="s">
        <v>192</v>
      </c>
      <c r="J1" s="58" t="s">
        <v>74</v>
      </c>
      <c r="K1" s="59"/>
      <c r="L1" s="59"/>
      <c r="M1" s="59"/>
    </row>
    <row r="2" spans="1:24" x14ac:dyDescent="0.3">
      <c r="A2" s="2" t="s">
        <v>75</v>
      </c>
      <c r="B2" s="60" t="s">
        <v>193</v>
      </c>
    </row>
    <row r="3" spans="1:24" x14ac:dyDescent="0.3">
      <c r="A3" s="3" t="s">
        <v>76</v>
      </c>
      <c r="B3" s="3" t="s">
        <v>77</v>
      </c>
    </row>
    <row r="4" spans="1:24" x14ac:dyDescent="0.3">
      <c r="A4" s="3" t="s">
        <v>78</v>
      </c>
      <c r="B4" s="3" t="s">
        <v>79</v>
      </c>
    </row>
    <row r="5" spans="1:24" x14ac:dyDescent="0.3">
      <c r="A5" s="4" t="s">
        <v>80</v>
      </c>
      <c r="B5" s="55" t="s">
        <v>199</v>
      </c>
    </row>
    <row r="6" spans="1:24" x14ac:dyDescent="0.3">
      <c r="A6" s="4" t="s">
        <v>81</v>
      </c>
      <c r="B6" s="55" t="s">
        <v>125</v>
      </c>
    </row>
    <row r="9" spans="1:24" x14ac:dyDescent="0.3">
      <c r="I9" s="5"/>
      <c r="J9" s="6" t="s">
        <v>61</v>
      </c>
      <c r="K9" s="6" t="s">
        <v>62</v>
      </c>
      <c r="L9" s="12" t="s">
        <v>68</v>
      </c>
      <c r="M9" s="12" t="s">
        <v>89</v>
      </c>
      <c r="N9" s="6" t="s">
        <v>103</v>
      </c>
      <c r="O9" s="6" t="s">
        <v>105</v>
      </c>
      <c r="P9" s="12" t="s">
        <v>107</v>
      </c>
      <c r="Q9" s="12" t="s">
        <v>111</v>
      </c>
      <c r="R9" s="6" t="s">
        <v>116</v>
      </c>
      <c r="S9" s="6" t="s">
        <v>174</v>
      </c>
      <c r="T9" s="12" t="s">
        <v>222</v>
      </c>
      <c r="U9" s="12" t="s">
        <v>224</v>
      </c>
      <c r="V9" s="6" t="s">
        <v>228</v>
      </c>
      <c r="W9" s="6" t="s">
        <v>232</v>
      </c>
      <c r="X9" s="12" t="s">
        <v>256</v>
      </c>
    </row>
    <row r="10" spans="1:24" x14ac:dyDescent="0.3">
      <c r="I10" s="5"/>
      <c r="J10" s="128" t="s">
        <v>26</v>
      </c>
      <c r="K10" s="128" t="s">
        <v>27</v>
      </c>
      <c r="L10" s="128" t="s">
        <v>180</v>
      </c>
      <c r="M10" s="128" t="s">
        <v>88</v>
      </c>
      <c r="N10" s="128" t="s">
        <v>104</v>
      </c>
      <c r="O10" s="128" t="s">
        <v>106</v>
      </c>
      <c r="P10" s="128" t="s">
        <v>108</v>
      </c>
      <c r="Q10" s="128" t="s">
        <v>110</v>
      </c>
      <c r="R10" s="128" t="s">
        <v>117</v>
      </c>
      <c r="S10" s="128" t="s">
        <v>175</v>
      </c>
      <c r="T10" s="128" t="s">
        <v>181</v>
      </c>
      <c r="U10" s="128" t="s">
        <v>225</v>
      </c>
      <c r="V10" s="128" t="s">
        <v>229</v>
      </c>
      <c r="W10" s="128" t="s">
        <v>233</v>
      </c>
      <c r="X10" s="128" t="s">
        <v>257</v>
      </c>
    </row>
    <row r="11" spans="1:24" x14ac:dyDescent="0.3">
      <c r="H11" s="5" t="s">
        <v>177</v>
      </c>
      <c r="I11" s="9" t="s">
        <v>178</v>
      </c>
      <c r="J11" s="61">
        <v>8.7099999999999997E-2</v>
      </c>
      <c r="K11" s="61">
        <v>4.8599999999999997E-2</v>
      </c>
      <c r="L11" s="61">
        <v>3.56E-2</v>
      </c>
      <c r="M11" s="61">
        <v>3.9199999999999999E-2</v>
      </c>
      <c r="N11" s="61">
        <v>6.3E-2</v>
      </c>
      <c r="O11" s="61">
        <v>0.32250000000000001</v>
      </c>
      <c r="P11" s="61">
        <v>0.82369999999999999</v>
      </c>
      <c r="Q11" s="61">
        <v>1</v>
      </c>
      <c r="R11" s="62">
        <v>1.0712438843942114E-3</v>
      </c>
      <c r="S11" s="62">
        <v>3.7507403601071891E-4</v>
      </c>
      <c r="T11" s="62">
        <v>4.4634753172997942E-2</v>
      </c>
      <c r="U11" s="62">
        <v>5.2555298226833948E-2</v>
      </c>
      <c r="V11" s="62">
        <v>1.4513299812228674E-3</v>
      </c>
      <c r="W11" s="62">
        <v>1.4240783301204219E-2</v>
      </c>
      <c r="X11" s="62">
        <v>1.871764992245166E-2</v>
      </c>
    </row>
    <row r="12" spans="1:24" x14ac:dyDescent="0.3">
      <c r="H12" s="5" t="s">
        <v>46</v>
      </c>
      <c r="I12" s="9" t="s">
        <v>18</v>
      </c>
      <c r="J12" s="61">
        <v>0.52959999999999996</v>
      </c>
      <c r="K12" s="61">
        <v>0.37319999999999998</v>
      </c>
      <c r="L12" s="61">
        <v>0.56999999999999995</v>
      </c>
      <c r="M12" s="61">
        <v>0.69420000000000004</v>
      </c>
      <c r="N12" s="61">
        <v>0.65990000000000004</v>
      </c>
      <c r="O12" s="61">
        <v>0.70699999999999996</v>
      </c>
      <c r="P12" s="61">
        <v>0.82399999999999995</v>
      </c>
      <c r="Q12" s="61">
        <v>1</v>
      </c>
      <c r="R12" s="62">
        <v>0.48168521687849558</v>
      </c>
      <c r="S12" s="62">
        <v>0.1997117482322236</v>
      </c>
      <c r="T12" s="62">
        <v>0.32414538815311933</v>
      </c>
      <c r="U12" s="62">
        <v>0.44744451192221013</v>
      </c>
      <c r="V12" s="62">
        <v>0.59560619424905958</v>
      </c>
      <c r="W12" s="62">
        <v>0.56480664254481261</v>
      </c>
      <c r="X12" s="62">
        <v>0.69050549982435483</v>
      </c>
    </row>
    <row r="13" spans="1:24" x14ac:dyDescent="0.3">
      <c r="H13" s="5" t="s">
        <v>47</v>
      </c>
      <c r="I13" s="9" t="s">
        <v>17</v>
      </c>
      <c r="J13" s="61">
        <v>0.76429999999999998</v>
      </c>
      <c r="K13" s="61">
        <v>0.73070000000000002</v>
      </c>
      <c r="L13" s="61">
        <v>0.66759999999999997</v>
      </c>
      <c r="M13" s="61">
        <v>0.78410000000000002</v>
      </c>
      <c r="N13" s="61">
        <v>0.49559999999999998</v>
      </c>
      <c r="O13" s="61">
        <v>0.625</v>
      </c>
      <c r="P13" s="61">
        <v>0.46450000000000002</v>
      </c>
      <c r="Q13" s="61">
        <v>1</v>
      </c>
      <c r="R13" s="62">
        <v>0.3456049541755945</v>
      </c>
      <c r="S13" s="62">
        <v>0.31301377255421714</v>
      </c>
      <c r="T13" s="62">
        <v>0.39326784027307227</v>
      </c>
      <c r="U13" s="62">
        <v>0.51286752500705712</v>
      </c>
      <c r="V13" s="62">
        <v>0.71363875988425995</v>
      </c>
      <c r="W13" s="62">
        <v>0.53657141666071639</v>
      </c>
      <c r="X13" s="62">
        <v>0.53372021122552005</v>
      </c>
    </row>
    <row r="14" spans="1:24" x14ac:dyDescent="0.3">
      <c r="H14" s="5" t="s">
        <v>126</v>
      </c>
      <c r="I14" s="9" t="s">
        <v>98</v>
      </c>
      <c r="J14" s="61">
        <v>0.52259999999999995</v>
      </c>
      <c r="K14" s="61">
        <v>0.46400000000000002</v>
      </c>
      <c r="L14" s="61">
        <v>0.61019999999999996</v>
      </c>
      <c r="M14" s="61">
        <v>0.87780000000000002</v>
      </c>
      <c r="N14" s="61">
        <v>0.69010000000000005</v>
      </c>
      <c r="O14" s="61">
        <v>1.0464</v>
      </c>
      <c r="P14" s="61">
        <v>1.1876</v>
      </c>
      <c r="Q14" s="61">
        <v>1</v>
      </c>
      <c r="R14" s="62">
        <v>0.42778463649156545</v>
      </c>
      <c r="S14" s="62">
        <v>0.14758258778935263</v>
      </c>
      <c r="T14" s="62">
        <v>0.27075521460174795</v>
      </c>
      <c r="U14" s="62">
        <v>0.31607333493239964</v>
      </c>
      <c r="V14" s="62">
        <v>0.43391148893040166</v>
      </c>
      <c r="W14" s="62">
        <v>0.52486053626624618</v>
      </c>
      <c r="X14" s="62">
        <v>0.62504266156853971</v>
      </c>
    </row>
    <row r="15" spans="1:24" x14ac:dyDescent="0.3">
      <c r="I15" s="9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24" x14ac:dyDescent="0.3">
      <c r="H16" s="5"/>
      <c r="I16" s="9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9:19" x14ac:dyDescent="0.3">
      <c r="I17" s="9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9:19" x14ac:dyDescent="0.3">
      <c r="J18" s="27"/>
      <c r="K18" s="27"/>
      <c r="L18" s="27"/>
      <c r="M18" s="27"/>
      <c r="N18" s="27"/>
      <c r="O18" s="27"/>
      <c r="P18" s="27"/>
      <c r="Q18" s="27"/>
      <c r="R18" s="27"/>
      <c r="S18" s="27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T19"/>
  <sheetViews>
    <sheetView showGridLines="0" zoomScale="120" zoomScaleNormal="120" workbookViewId="0"/>
  </sheetViews>
  <sheetFormatPr defaultRowHeight="14.4" x14ac:dyDescent="0.3"/>
  <cols>
    <col min="7" max="7" width="7.88671875" bestFit="1" customWidth="1"/>
    <col min="8" max="8" width="11.88671875" customWidth="1"/>
    <col min="9" max="17" width="8.6640625" bestFit="1" customWidth="1"/>
  </cols>
  <sheetData>
    <row r="1" spans="1:20" x14ac:dyDescent="0.3">
      <c r="A1" s="2" t="s">
        <v>72</v>
      </c>
      <c r="B1" s="11" t="s">
        <v>127</v>
      </c>
      <c r="H1" s="95" t="s">
        <v>74</v>
      </c>
    </row>
    <row r="2" spans="1:20" x14ac:dyDescent="0.3">
      <c r="A2" s="2" t="s">
        <v>75</v>
      </c>
      <c r="B2" s="11" t="s">
        <v>128</v>
      </c>
    </row>
    <row r="3" spans="1:20" x14ac:dyDescent="0.3">
      <c r="A3" s="3" t="s">
        <v>76</v>
      </c>
      <c r="B3" s="3" t="s">
        <v>77</v>
      </c>
    </row>
    <row r="4" spans="1:20" x14ac:dyDescent="0.3">
      <c r="A4" s="3" t="s">
        <v>78</v>
      </c>
      <c r="B4" s="3" t="s">
        <v>79</v>
      </c>
    </row>
    <row r="5" spans="1:20" x14ac:dyDescent="0.3">
      <c r="A5" s="4" t="s">
        <v>80</v>
      </c>
      <c r="B5" s="3" t="s">
        <v>129</v>
      </c>
    </row>
    <row r="6" spans="1:20" x14ac:dyDescent="0.3">
      <c r="A6" s="4" t="s">
        <v>81</v>
      </c>
      <c r="B6" s="3" t="s">
        <v>130</v>
      </c>
    </row>
    <row r="9" spans="1:20" x14ac:dyDescent="0.3">
      <c r="G9" s="9"/>
      <c r="H9" s="9"/>
    </row>
    <row r="10" spans="1:20" x14ac:dyDescent="0.3">
      <c r="G10" s="9"/>
      <c r="H10" s="9"/>
      <c r="I10" s="6">
        <v>44196</v>
      </c>
      <c r="J10" s="6">
        <v>44286</v>
      </c>
      <c r="K10" s="6">
        <v>44377</v>
      </c>
      <c r="L10" s="6">
        <v>44469</v>
      </c>
      <c r="M10" s="6">
        <v>44561</v>
      </c>
      <c r="N10" s="6">
        <v>44651</v>
      </c>
      <c r="O10" s="6">
        <v>44742</v>
      </c>
      <c r="P10" s="6">
        <v>44834</v>
      </c>
      <c r="Q10" s="6">
        <v>44926</v>
      </c>
      <c r="R10" s="6">
        <v>45016</v>
      </c>
      <c r="S10" s="6">
        <v>45107</v>
      </c>
      <c r="T10" s="6">
        <v>45199</v>
      </c>
    </row>
    <row r="11" spans="1:20" x14ac:dyDescent="0.3">
      <c r="G11" s="5" t="s">
        <v>90</v>
      </c>
      <c r="H11" s="9" t="s">
        <v>19</v>
      </c>
      <c r="I11" s="111">
        <v>61.03</v>
      </c>
      <c r="J11" s="112">
        <v>48.75</v>
      </c>
      <c r="K11" s="63">
        <v>53.75</v>
      </c>
      <c r="L11" s="63">
        <v>61.08479484702</v>
      </c>
      <c r="M11" s="63">
        <v>62.945665546779999</v>
      </c>
      <c r="N11" s="63">
        <v>64.877224999269998</v>
      </c>
      <c r="O11" s="63">
        <v>67.435945294980002</v>
      </c>
      <c r="P11" s="63">
        <v>71.537987317749995</v>
      </c>
      <c r="Q11" s="63">
        <v>69.395328776170004</v>
      </c>
      <c r="R11" s="63">
        <v>74.545585108309993</v>
      </c>
      <c r="S11" s="63">
        <v>75.471101994430001</v>
      </c>
      <c r="T11" s="63">
        <v>83.735152446119997</v>
      </c>
    </row>
    <row r="12" spans="1:20" x14ac:dyDescent="0.3">
      <c r="G12" s="5" t="s">
        <v>91</v>
      </c>
      <c r="H12" s="9" t="s">
        <v>20</v>
      </c>
      <c r="I12" s="111">
        <v>14.22</v>
      </c>
      <c r="J12" s="112">
        <v>15.15</v>
      </c>
      <c r="K12" s="63">
        <v>15.21</v>
      </c>
      <c r="L12" s="63">
        <v>13.49027283965</v>
      </c>
      <c r="M12" s="63">
        <v>12.63067784187</v>
      </c>
      <c r="N12" s="63">
        <v>10.89204385092</v>
      </c>
      <c r="O12" s="63">
        <v>9.5962502983199993</v>
      </c>
      <c r="P12" s="63">
        <v>9.8556478595999994</v>
      </c>
      <c r="Q12" s="63">
        <v>8.5052544838799999</v>
      </c>
      <c r="R12" s="63">
        <v>9.2225413358400008</v>
      </c>
      <c r="S12" s="63">
        <v>9.3501464701600003</v>
      </c>
      <c r="T12" s="63">
        <v>9.8582302728800002</v>
      </c>
    </row>
    <row r="13" spans="1:20" x14ac:dyDescent="0.3">
      <c r="G13" s="5"/>
      <c r="H13" s="9"/>
      <c r="I13" s="64"/>
      <c r="J13" s="64"/>
      <c r="K13" s="64"/>
      <c r="L13" s="64"/>
      <c r="M13" s="64"/>
      <c r="N13" s="64"/>
      <c r="O13" s="64"/>
      <c r="P13" s="63"/>
    </row>
    <row r="14" spans="1:20" x14ac:dyDescent="0.3">
      <c r="G14" s="17"/>
      <c r="H14" s="9"/>
      <c r="I14" s="64"/>
      <c r="J14" s="64"/>
      <c r="K14" s="64"/>
      <c r="L14" s="64"/>
      <c r="M14" s="64"/>
      <c r="N14" s="64"/>
      <c r="O14" s="64"/>
      <c r="P14" s="63"/>
    </row>
    <row r="15" spans="1:20" x14ac:dyDescent="0.3">
      <c r="G15" s="5"/>
      <c r="H15" s="9"/>
      <c r="I15" s="9"/>
      <c r="J15" s="63"/>
      <c r="K15" s="63"/>
      <c r="L15" s="63"/>
      <c r="M15" s="63"/>
      <c r="N15" s="63"/>
      <c r="O15" s="63"/>
      <c r="P15" s="63"/>
    </row>
    <row r="16" spans="1:20" x14ac:dyDescent="0.3">
      <c r="G16" s="5"/>
      <c r="H16" s="9"/>
      <c r="I16" s="18"/>
      <c r="J16" s="63"/>
      <c r="K16" s="63"/>
      <c r="L16" s="63"/>
      <c r="M16" s="63"/>
      <c r="N16" s="63"/>
      <c r="O16" s="63"/>
      <c r="P16" s="63"/>
    </row>
    <row r="17" spans="8:16" x14ac:dyDescent="0.3">
      <c r="H17" s="9"/>
      <c r="I17" s="9"/>
      <c r="J17" s="63"/>
      <c r="K17" s="63"/>
      <c r="L17" s="63"/>
      <c r="M17" s="63"/>
      <c r="N17" s="63"/>
      <c r="O17" s="63"/>
      <c r="P17" s="63"/>
    </row>
    <row r="18" spans="8:16" x14ac:dyDescent="0.3">
      <c r="I18" s="9"/>
      <c r="J18" s="63"/>
      <c r="K18" s="63"/>
      <c r="L18" s="63"/>
      <c r="M18" s="63"/>
      <c r="N18" s="63"/>
      <c r="O18" s="63"/>
      <c r="P18" s="63"/>
    </row>
    <row r="19" spans="8:16" x14ac:dyDescent="0.3">
      <c r="I19" s="9"/>
      <c r="J19" s="63"/>
      <c r="K19" s="63"/>
      <c r="L19" s="63"/>
      <c r="M19" s="63"/>
      <c r="N19" s="63"/>
      <c r="O19" s="63"/>
      <c r="P19" s="63"/>
    </row>
  </sheetData>
  <hyperlinks>
    <hyperlink ref="H1" location="Tartalom_Index!A1" display="Vissza a Tartalomra / Return to the Index"/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="120" zoomScaleNormal="120" workbookViewId="0"/>
  </sheetViews>
  <sheetFormatPr defaultColWidth="8.88671875" defaultRowHeight="10.199999999999999" x14ac:dyDescent="0.2"/>
  <cols>
    <col min="1" max="1" width="10.88671875" style="18" customWidth="1"/>
    <col min="2" max="3" width="10.33203125" style="18" customWidth="1"/>
    <col min="4" max="4" width="13.33203125" style="18" customWidth="1"/>
    <col min="5" max="5" width="12.6640625" style="18" customWidth="1"/>
    <col min="6" max="16384" width="8.88671875" style="18"/>
  </cols>
  <sheetData>
    <row r="1" spans="1:11" x14ac:dyDescent="0.2">
      <c r="A1" s="2" t="s">
        <v>72</v>
      </c>
      <c r="B1" s="2" t="s">
        <v>346</v>
      </c>
      <c r="C1" s="314"/>
      <c r="D1" s="314"/>
      <c r="E1" s="314"/>
      <c r="J1" s="519" t="s">
        <v>74</v>
      </c>
    </row>
    <row r="2" spans="1:11" x14ac:dyDescent="0.2">
      <c r="A2" s="2" t="s">
        <v>75</v>
      </c>
      <c r="B2" s="2" t="s">
        <v>607</v>
      </c>
      <c r="D2" s="314"/>
      <c r="E2" s="314"/>
    </row>
    <row r="3" spans="1:11" x14ac:dyDescent="0.2">
      <c r="A3" s="3" t="s">
        <v>76</v>
      </c>
    </row>
    <row r="4" spans="1:11" x14ac:dyDescent="0.2">
      <c r="A4" s="3" t="s">
        <v>78</v>
      </c>
    </row>
    <row r="5" spans="1:11" x14ac:dyDescent="0.2">
      <c r="A5" s="4" t="s">
        <v>80</v>
      </c>
      <c r="J5" s="18" t="s">
        <v>347</v>
      </c>
      <c r="K5" s="18" t="s">
        <v>348</v>
      </c>
    </row>
    <row r="6" spans="1:11" s="315" customFormat="1" x14ac:dyDescent="0.2">
      <c r="A6" s="4" t="s">
        <v>81</v>
      </c>
      <c r="J6" s="316" t="s">
        <v>261</v>
      </c>
      <c r="K6" s="316" t="s">
        <v>262</v>
      </c>
    </row>
    <row r="7" spans="1:11" x14ac:dyDescent="0.2">
      <c r="G7" s="18" t="s">
        <v>85</v>
      </c>
      <c r="H7" s="18" t="s">
        <v>84</v>
      </c>
      <c r="J7" s="317">
        <v>3468.9</v>
      </c>
      <c r="K7" s="317">
        <v>2459.4</v>
      </c>
    </row>
    <row r="8" spans="1:11" x14ac:dyDescent="0.2">
      <c r="G8" s="18" t="s">
        <v>3</v>
      </c>
      <c r="H8" s="18" t="s">
        <v>35</v>
      </c>
      <c r="J8" s="107">
        <v>21</v>
      </c>
      <c r="K8" s="107">
        <v>20</v>
      </c>
    </row>
    <row r="9" spans="1:11" x14ac:dyDescent="0.2">
      <c r="G9" s="18" t="s">
        <v>1</v>
      </c>
      <c r="H9" s="18" t="s">
        <v>67</v>
      </c>
      <c r="J9" s="317">
        <v>2152.0478370000001</v>
      </c>
      <c r="K9" s="317">
        <v>7405.1480347200004</v>
      </c>
    </row>
    <row r="10" spans="1:11" x14ac:dyDescent="0.2">
      <c r="G10" s="18" t="s">
        <v>4</v>
      </c>
      <c r="H10" s="18" t="s">
        <v>36</v>
      </c>
      <c r="J10" s="107">
        <v>-172.09383353000001</v>
      </c>
      <c r="K10" s="107">
        <v>151.18795173000001</v>
      </c>
    </row>
    <row r="12" spans="1:11" x14ac:dyDescent="0.2">
      <c r="A12" s="318"/>
      <c r="D12" s="319"/>
      <c r="E12" s="319"/>
    </row>
    <row r="13" spans="1:11" x14ac:dyDescent="0.2">
      <c r="D13" s="314"/>
      <c r="E13" s="314"/>
    </row>
    <row r="14" spans="1:11" x14ac:dyDescent="0.2">
      <c r="D14" s="314"/>
      <c r="E14" s="314"/>
    </row>
    <row r="15" spans="1:11" x14ac:dyDescent="0.2">
      <c r="D15" s="314"/>
      <c r="E15" s="314"/>
    </row>
  </sheetData>
  <hyperlinks>
    <hyperlink ref="J1" location="Tartalom_Index!A1" display="Vissza a Tartalomra / Return to the Index"/>
  </hyperlink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Z19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15" width="4.6640625" bestFit="1" customWidth="1"/>
    <col min="16" max="16" width="5.109375" bestFit="1" customWidth="1"/>
    <col min="17" max="17" width="5" bestFit="1" customWidth="1"/>
    <col min="18" max="21" width="4.6640625" bestFit="1" customWidth="1"/>
    <col min="22" max="22" width="5.109375" bestFit="1" customWidth="1"/>
    <col min="23" max="24" width="4.6640625" bestFit="1" customWidth="1"/>
  </cols>
  <sheetData>
    <row r="1" spans="1:26" x14ac:dyDescent="0.3">
      <c r="A1" s="2" t="s">
        <v>72</v>
      </c>
      <c r="B1" s="11" t="s">
        <v>200</v>
      </c>
      <c r="J1" s="76" t="s">
        <v>74</v>
      </c>
    </row>
    <row r="2" spans="1:26" x14ac:dyDescent="0.3">
      <c r="A2" s="2" t="s">
        <v>75</v>
      </c>
      <c r="B2" s="11" t="s">
        <v>201</v>
      </c>
    </row>
    <row r="3" spans="1:26" x14ac:dyDescent="0.3">
      <c r="A3" s="3" t="s">
        <v>76</v>
      </c>
      <c r="B3" s="3" t="s">
        <v>77</v>
      </c>
    </row>
    <row r="4" spans="1:26" x14ac:dyDescent="0.3">
      <c r="A4" s="3" t="s">
        <v>78</v>
      </c>
      <c r="B4" s="3" t="s">
        <v>79</v>
      </c>
    </row>
    <row r="5" spans="1:26" x14ac:dyDescent="0.3">
      <c r="A5" s="4" t="s">
        <v>80</v>
      </c>
      <c r="B5" s="3" t="s">
        <v>129</v>
      </c>
    </row>
    <row r="6" spans="1:26" x14ac:dyDescent="0.3">
      <c r="A6" s="4" t="s">
        <v>81</v>
      </c>
      <c r="B6" s="3" t="s">
        <v>130</v>
      </c>
    </row>
    <row r="9" spans="1:26" x14ac:dyDescent="0.3">
      <c r="J9" s="77" t="s">
        <v>61</v>
      </c>
      <c r="K9" s="77" t="s">
        <v>62</v>
      </c>
      <c r="L9" s="77" t="s">
        <v>68</v>
      </c>
      <c r="M9" s="12" t="s">
        <v>89</v>
      </c>
      <c r="N9" s="77" t="s">
        <v>103</v>
      </c>
      <c r="O9" s="77" t="s">
        <v>105</v>
      </c>
      <c r="P9" s="12" t="s">
        <v>107</v>
      </c>
      <c r="Q9" s="12" t="s">
        <v>111</v>
      </c>
      <c r="R9" s="77" t="s">
        <v>116</v>
      </c>
      <c r="S9" s="77" t="s">
        <v>174</v>
      </c>
      <c r="T9" s="77" t="s">
        <v>222</v>
      </c>
      <c r="U9" s="12" t="s">
        <v>224</v>
      </c>
      <c r="V9" s="96" t="s">
        <v>228</v>
      </c>
      <c r="W9" s="103" t="s">
        <v>232</v>
      </c>
      <c r="X9" s="128" t="s">
        <v>256</v>
      </c>
    </row>
    <row r="10" spans="1:26" x14ac:dyDescent="0.3">
      <c r="H10" s="9"/>
      <c r="I10" s="9"/>
      <c r="J10" s="77" t="s">
        <v>26</v>
      </c>
      <c r="K10" s="77" t="s">
        <v>27</v>
      </c>
      <c r="L10" s="77" t="s">
        <v>180</v>
      </c>
      <c r="M10" s="77" t="s">
        <v>88</v>
      </c>
      <c r="N10" s="77" t="s">
        <v>104</v>
      </c>
      <c r="O10" s="77" t="s">
        <v>106</v>
      </c>
      <c r="P10" s="77" t="s">
        <v>108</v>
      </c>
      <c r="Q10" s="77" t="s">
        <v>110</v>
      </c>
      <c r="R10" s="77" t="s">
        <v>117</v>
      </c>
      <c r="S10" s="77" t="s">
        <v>175</v>
      </c>
      <c r="T10" s="77" t="s">
        <v>181</v>
      </c>
      <c r="U10" s="88" t="s">
        <v>225</v>
      </c>
      <c r="V10" s="96" t="s">
        <v>229</v>
      </c>
      <c r="W10" s="103" t="s">
        <v>233</v>
      </c>
      <c r="X10" s="128" t="s">
        <v>257</v>
      </c>
    </row>
    <row r="11" spans="1:26" x14ac:dyDescent="0.3">
      <c r="H11" s="5" t="s">
        <v>90</v>
      </c>
      <c r="I11" s="9" t="s">
        <v>19</v>
      </c>
      <c r="J11" s="111">
        <v>7.9520240000000006</v>
      </c>
      <c r="K11" s="111">
        <v>7.1443074155699993</v>
      </c>
      <c r="L11" s="111">
        <v>11.397657431420003</v>
      </c>
      <c r="M11" s="111">
        <v>13.964158816400001</v>
      </c>
      <c r="N11" s="111">
        <v>11.96870857481</v>
      </c>
      <c r="O11" s="113">
        <v>12.68672849691</v>
      </c>
      <c r="P11" s="113">
        <v>16.527709344039998</v>
      </c>
      <c r="Q11" s="113">
        <v>23.015512597780003</v>
      </c>
      <c r="R11" s="113">
        <v>8.5677266223000004</v>
      </c>
      <c r="S11" s="113">
        <v>7.0304089565599996</v>
      </c>
      <c r="T11" s="113">
        <v>8.8343530350599995</v>
      </c>
      <c r="U11" s="113">
        <v>12.001154871750002</v>
      </c>
      <c r="V11" s="65">
        <v>15.67347226407</v>
      </c>
      <c r="W11" s="65">
        <v>14.3857757623</v>
      </c>
      <c r="X11" s="65">
        <v>18.00536670796</v>
      </c>
      <c r="Y11" s="65"/>
      <c r="Z11" s="65"/>
    </row>
    <row r="12" spans="1:26" x14ac:dyDescent="0.3">
      <c r="H12" s="5" t="s">
        <v>91</v>
      </c>
      <c r="I12" s="9" t="s">
        <v>20</v>
      </c>
      <c r="J12" s="111">
        <v>13.840332999999999</v>
      </c>
      <c r="K12" s="111">
        <v>8.2123754446700001</v>
      </c>
      <c r="L12" s="111">
        <v>12.056903834869999</v>
      </c>
      <c r="M12" s="111">
        <v>14.603118325630001</v>
      </c>
      <c r="N12" s="111">
        <v>15.184924188450001</v>
      </c>
      <c r="O12" s="113">
        <v>16.406389416319996</v>
      </c>
      <c r="P12" s="113">
        <v>17.382338187889999</v>
      </c>
      <c r="Q12" s="113">
        <v>19.022401762559998</v>
      </c>
      <c r="R12" s="113">
        <v>11.681315273480001</v>
      </c>
      <c r="S12" s="113">
        <v>1.36505641238</v>
      </c>
      <c r="T12" s="113">
        <v>4.7920430324199996</v>
      </c>
      <c r="U12" s="113">
        <v>6.80847920144</v>
      </c>
      <c r="V12" s="65">
        <v>9.3645699222599994</v>
      </c>
      <c r="W12" s="65">
        <v>9.3575175071499999</v>
      </c>
      <c r="X12" s="65">
        <v>11.022044359000001</v>
      </c>
      <c r="Y12" s="65"/>
      <c r="Z12" s="65"/>
    </row>
    <row r="13" spans="1:26" x14ac:dyDescent="0.3">
      <c r="H13" s="5"/>
      <c r="I13" s="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62"/>
      <c r="U13" s="65"/>
      <c r="V13" s="65"/>
      <c r="W13" s="65"/>
      <c r="X13" s="65"/>
      <c r="Y13" s="65"/>
      <c r="Z13" s="65"/>
    </row>
    <row r="14" spans="1:26" x14ac:dyDescent="0.3">
      <c r="H14" s="17"/>
      <c r="I14" s="9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65"/>
      <c r="U14" s="65"/>
    </row>
    <row r="15" spans="1:26" x14ac:dyDescent="0.3">
      <c r="H15" s="5"/>
      <c r="I15" s="9"/>
      <c r="J15" s="20"/>
      <c r="K15" s="20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6" x14ac:dyDescent="0.3">
      <c r="H16" s="5"/>
      <c r="I16" s="9"/>
      <c r="J16" s="18"/>
    </row>
    <row r="17" spans="9:10" x14ac:dyDescent="0.3">
      <c r="I17" s="9"/>
      <c r="J17" s="9"/>
    </row>
    <row r="18" spans="9:10" x14ac:dyDescent="0.3">
      <c r="J18" s="9"/>
    </row>
    <row r="19" spans="9:10" x14ac:dyDescent="0.3">
      <c r="J19" s="9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Z19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15" width="4.6640625" bestFit="1" customWidth="1"/>
    <col min="16" max="16" width="5.109375" bestFit="1" customWidth="1"/>
    <col min="17" max="17" width="5" bestFit="1" customWidth="1"/>
    <col min="18" max="21" width="4.6640625" bestFit="1" customWidth="1"/>
    <col min="22" max="22" width="5.109375" bestFit="1" customWidth="1"/>
    <col min="23" max="24" width="4.6640625" bestFit="1" customWidth="1"/>
  </cols>
  <sheetData>
    <row r="1" spans="1:26" x14ac:dyDescent="0.3">
      <c r="A1" s="2" t="s">
        <v>72</v>
      </c>
      <c r="B1" s="11" t="s">
        <v>242</v>
      </c>
      <c r="J1" s="121" t="s">
        <v>74</v>
      </c>
    </row>
    <row r="2" spans="1:26" x14ac:dyDescent="0.3">
      <c r="A2" s="2" t="s">
        <v>75</v>
      </c>
      <c r="B2" s="11" t="s">
        <v>245</v>
      </c>
    </row>
    <row r="3" spans="1:26" x14ac:dyDescent="0.3">
      <c r="A3" s="3" t="s">
        <v>76</v>
      </c>
      <c r="B3" s="3" t="s">
        <v>77</v>
      </c>
    </row>
    <row r="4" spans="1:26" x14ac:dyDescent="0.3">
      <c r="A4" s="3" t="s">
        <v>78</v>
      </c>
      <c r="B4" s="3" t="s">
        <v>79</v>
      </c>
    </row>
    <row r="5" spans="1:26" x14ac:dyDescent="0.3">
      <c r="A5" s="4" t="s">
        <v>80</v>
      </c>
      <c r="B5" s="3"/>
    </row>
    <row r="6" spans="1:26" x14ac:dyDescent="0.3">
      <c r="A6" s="4" t="s">
        <v>81</v>
      </c>
      <c r="B6" s="3"/>
    </row>
    <row r="9" spans="1:26" x14ac:dyDescent="0.3">
      <c r="J9" s="128" t="s">
        <v>61</v>
      </c>
      <c r="K9" s="128" t="s">
        <v>62</v>
      </c>
      <c r="L9" s="128" t="s">
        <v>68</v>
      </c>
      <c r="M9" s="12" t="s">
        <v>89</v>
      </c>
      <c r="N9" s="128" t="s">
        <v>103</v>
      </c>
      <c r="O9" s="128" t="s">
        <v>105</v>
      </c>
      <c r="P9" s="12" t="s">
        <v>107</v>
      </c>
      <c r="Q9" s="12" t="s">
        <v>111</v>
      </c>
      <c r="R9" s="128" t="s">
        <v>116</v>
      </c>
      <c r="S9" s="128" t="s">
        <v>174</v>
      </c>
      <c r="T9" s="128" t="s">
        <v>222</v>
      </c>
      <c r="U9" s="12" t="s">
        <v>224</v>
      </c>
      <c r="V9" s="128" t="s">
        <v>228</v>
      </c>
      <c r="W9" s="128" t="s">
        <v>232</v>
      </c>
      <c r="X9" s="128" t="s">
        <v>256</v>
      </c>
    </row>
    <row r="10" spans="1:26" x14ac:dyDescent="0.3">
      <c r="H10" s="9"/>
      <c r="I10" s="9"/>
      <c r="J10" s="128" t="s">
        <v>26</v>
      </c>
      <c r="K10" s="128" t="s">
        <v>27</v>
      </c>
      <c r="L10" s="128" t="s">
        <v>180</v>
      </c>
      <c r="M10" s="128" t="s">
        <v>88</v>
      </c>
      <c r="N10" s="128" t="s">
        <v>104</v>
      </c>
      <c r="O10" s="128" t="s">
        <v>106</v>
      </c>
      <c r="P10" s="128" t="s">
        <v>108</v>
      </c>
      <c r="Q10" s="128" t="s">
        <v>110</v>
      </c>
      <c r="R10" s="128" t="s">
        <v>117</v>
      </c>
      <c r="S10" s="128" t="s">
        <v>175</v>
      </c>
      <c r="T10" s="128" t="s">
        <v>181</v>
      </c>
      <c r="U10" s="128" t="s">
        <v>225</v>
      </c>
      <c r="V10" s="128" t="s">
        <v>229</v>
      </c>
      <c r="W10" s="128" t="s">
        <v>233</v>
      </c>
      <c r="X10" s="128" t="s">
        <v>257</v>
      </c>
    </row>
    <row r="11" spans="1:26" x14ac:dyDescent="0.3">
      <c r="H11" s="5" t="s">
        <v>243</v>
      </c>
      <c r="I11" s="9" t="s">
        <v>234</v>
      </c>
      <c r="J11" s="72">
        <v>0.80012810675074109</v>
      </c>
      <c r="K11" s="72">
        <v>0.75438240595834805</v>
      </c>
      <c r="L11" s="72">
        <v>0.76257726303945983</v>
      </c>
      <c r="M11" s="72">
        <v>0.81292897714663548</v>
      </c>
      <c r="N11" s="72">
        <v>0.84038152801608024</v>
      </c>
      <c r="O11" s="73">
        <v>0.84404153302242602</v>
      </c>
      <c r="P11" s="73">
        <v>0.84524374408646752</v>
      </c>
      <c r="Q11" s="73">
        <v>0.8853127061558701</v>
      </c>
      <c r="R11" s="73">
        <v>0.88626870224704668</v>
      </c>
      <c r="S11" s="73">
        <v>0.87529111527076442</v>
      </c>
      <c r="T11" s="73">
        <v>0.95202108992104484</v>
      </c>
      <c r="U11" s="73">
        <v>0.96008612821227346</v>
      </c>
      <c r="V11" s="62">
        <v>0.96101105247467777</v>
      </c>
      <c r="W11" s="62">
        <v>0.95687289101193063</v>
      </c>
      <c r="X11" s="62">
        <v>0.95780289942581753</v>
      </c>
      <c r="Y11" s="65"/>
      <c r="Z11" s="65"/>
    </row>
    <row r="12" spans="1:26" x14ac:dyDescent="0.3">
      <c r="H12" s="5" t="s">
        <v>244</v>
      </c>
      <c r="I12" s="9" t="s">
        <v>235</v>
      </c>
      <c r="J12" s="72">
        <v>0.46509700625774436</v>
      </c>
      <c r="K12" s="72">
        <v>0.39141528330071018</v>
      </c>
      <c r="L12" s="72">
        <v>0.43781419018136641</v>
      </c>
      <c r="M12" s="72">
        <v>0.41219658984423729</v>
      </c>
      <c r="N12" s="72">
        <v>0.4829764052500759</v>
      </c>
      <c r="O12" s="73">
        <v>0.47971934305134456</v>
      </c>
      <c r="P12" s="73">
        <v>0.43177130927975083</v>
      </c>
      <c r="Q12" s="73">
        <v>0.38500803904295067</v>
      </c>
      <c r="R12" s="73">
        <v>0.49691396078334832</v>
      </c>
      <c r="S12" s="73">
        <v>0.12333386049578021</v>
      </c>
      <c r="T12" s="73">
        <v>0.27732848401117022</v>
      </c>
      <c r="U12" s="73">
        <v>0.31128181078628558</v>
      </c>
      <c r="V12" s="62">
        <v>0.29587285393670482</v>
      </c>
      <c r="W12" s="62">
        <v>0.35701504008657509</v>
      </c>
      <c r="X12" s="62">
        <v>0.33797563758439053</v>
      </c>
      <c r="Y12" s="65"/>
      <c r="Z12" s="65"/>
    </row>
    <row r="13" spans="1:26" x14ac:dyDescent="0.3">
      <c r="H13" s="5"/>
      <c r="I13" s="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62"/>
      <c r="U13" s="65"/>
      <c r="V13" s="65"/>
      <c r="W13" s="65"/>
      <c r="X13" s="65"/>
      <c r="Y13" s="65"/>
      <c r="Z13" s="65"/>
    </row>
    <row r="14" spans="1:26" x14ac:dyDescent="0.3">
      <c r="H14" s="17"/>
      <c r="I14" s="9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65"/>
      <c r="U14" s="65"/>
    </row>
    <row r="15" spans="1:26" x14ac:dyDescent="0.3">
      <c r="H15" s="5"/>
      <c r="I15" s="9"/>
      <c r="J15" s="20"/>
      <c r="K15" s="20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6" x14ac:dyDescent="0.3">
      <c r="H16" s="5"/>
      <c r="I16" s="9"/>
      <c r="J16" s="18"/>
    </row>
    <row r="17" spans="9:10" x14ac:dyDescent="0.3">
      <c r="I17" s="9"/>
      <c r="J17" s="9"/>
    </row>
    <row r="18" spans="9:10" x14ac:dyDescent="0.3">
      <c r="J18" s="9"/>
    </row>
    <row r="19" spans="9:10" x14ac:dyDescent="0.3">
      <c r="J19" s="9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Y33"/>
  <sheetViews>
    <sheetView showGridLines="0" zoomScale="120" zoomScaleNormal="120" workbookViewId="0"/>
  </sheetViews>
  <sheetFormatPr defaultRowHeight="14.4" x14ac:dyDescent="0.3"/>
  <cols>
    <col min="8" max="8" width="20.44140625" customWidth="1"/>
    <col min="9" max="9" width="13.44140625" bestFit="1" customWidth="1"/>
    <col min="10" max="25" width="8.33203125" customWidth="1"/>
  </cols>
  <sheetData>
    <row r="1" spans="1:25" x14ac:dyDescent="0.3">
      <c r="A1" s="2" t="s">
        <v>72</v>
      </c>
      <c r="B1" s="11" t="s">
        <v>202</v>
      </c>
      <c r="J1" s="58" t="s">
        <v>74</v>
      </c>
      <c r="K1" s="59"/>
    </row>
    <row r="2" spans="1:25" x14ac:dyDescent="0.3">
      <c r="A2" s="2" t="s">
        <v>75</v>
      </c>
      <c r="B2" s="11" t="s">
        <v>203</v>
      </c>
    </row>
    <row r="3" spans="1:25" x14ac:dyDescent="0.3">
      <c r="A3" s="3" t="s">
        <v>76</v>
      </c>
      <c r="B3" s="3" t="s">
        <v>77</v>
      </c>
    </row>
    <row r="4" spans="1:25" x14ac:dyDescent="0.3">
      <c r="A4" s="3" t="s">
        <v>78</v>
      </c>
      <c r="B4" s="3" t="s">
        <v>79</v>
      </c>
    </row>
    <row r="5" spans="1:25" x14ac:dyDescent="0.3">
      <c r="A5" s="4" t="s">
        <v>80</v>
      </c>
      <c r="B5" s="3" t="s">
        <v>129</v>
      </c>
    </row>
    <row r="6" spans="1:25" x14ac:dyDescent="0.3">
      <c r="A6" s="4" t="s">
        <v>81</v>
      </c>
      <c r="B6" s="3" t="s">
        <v>130</v>
      </c>
    </row>
    <row r="8" spans="1:25" x14ac:dyDescent="0.3">
      <c r="K8" s="554" t="s">
        <v>91</v>
      </c>
      <c r="L8" s="554"/>
      <c r="M8" s="554"/>
      <c r="N8" s="554"/>
      <c r="O8" s="554"/>
      <c r="P8" s="554"/>
      <c r="Q8" s="130"/>
      <c r="R8" s="538" t="s">
        <v>132</v>
      </c>
      <c r="S8" s="538"/>
      <c r="T8" s="538"/>
      <c r="U8" s="538"/>
      <c r="V8" s="538"/>
      <c r="W8" s="538"/>
    </row>
    <row r="9" spans="1:25" x14ac:dyDescent="0.3">
      <c r="K9" s="14" t="s">
        <v>116</v>
      </c>
      <c r="L9" s="14" t="s">
        <v>174</v>
      </c>
      <c r="M9" s="14" t="s">
        <v>222</v>
      </c>
      <c r="N9" s="14" t="s">
        <v>224</v>
      </c>
      <c r="O9" s="14" t="s">
        <v>228</v>
      </c>
      <c r="P9" s="14" t="s">
        <v>232</v>
      </c>
      <c r="Q9" s="14" t="s">
        <v>256</v>
      </c>
      <c r="R9" s="14" t="s">
        <v>116</v>
      </c>
      <c r="S9" s="14" t="s">
        <v>174</v>
      </c>
      <c r="T9" s="14" t="s">
        <v>222</v>
      </c>
      <c r="U9" s="14" t="s">
        <v>224</v>
      </c>
      <c r="V9" s="14" t="s">
        <v>228</v>
      </c>
      <c r="W9" s="14" t="s">
        <v>232</v>
      </c>
      <c r="X9" s="14" t="s">
        <v>256</v>
      </c>
      <c r="Y9" s="12"/>
    </row>
    <row r="10" spans="1:25" x14ac:dyDescent="0.3">
      <c r="H10" s="9"/>
      <c r="J10" s="9"/>
      <c r="K10" s="538" t="s">
        <v>20</v>
      </c>
      <c r="L10" s="538"/>
      <c r="M10" s="538"/>
      <c r="N10" s="538"/>
      <c r="O10" s="538"/>
      <c r="P10" s="538"/>
      <c r="Q10" s="131"/>
      <c r="R10" s="538" t="s">
        <v>19</v>
      </c>
      <c r="S10" s="538"/>
      <c r="T10" s="538"/>
      <c r="U10" s="538"/>
      <c r="V10" s="538"/>
      <c r="W10" s="538"/>
      <c r="X10" s="77"/>
      <c r="Y10" s="77"/>
    </row>
    <row r="11" spans="1:25" x14ac:dyDescent="0.3">
      <c r="H11" s="5"/>
      <c r="J11" s="9"/>
      <c r="K11" s="14" t="s">
        <v>117</v>
      </c>
      <c r="L11" s="14" t="s">
        <v>175</v>
      </c>
      <c r="M11" s="14" t="s">
        <v>223</v>
      </c>
      <c r="N11" s="14" t="s">
        <v>225</v>
      </c>
      <c r="O11" s="14" t="s">
        <v>229</v>
      </c>
      <c r="P11" s="14" t="s">
        <v>233</v>
      </c>
      <c r="Q11" s="14" t="s">
        <v>258</v>
      </c>
      <c r="R11" s="14" t="s">
        <v>117</v>
      </c>
      <c r="S11" s="14" t="s">
        <v>175</v>
      </c>
      <c r="T11" s="14" t="s">
        <v>223</v>
      </c>
      <c r="U11" s="14" t="s">
        <v>225</v>
      </c>
      <c r="V11" s="14" t="s">
        <v>229</v>
      </c>
      <c r="W11" s="14" t="s">
        <v>233</v>
      </c>
      <c r="X11" s="14" t="s">
        <v>258</v>
      </c>
      <c r="Y11" s="19"/>
    </row>
    <row r="12" spans="1:25" x14ac:dyDescent="0.3">
      <c r="H12" s="5"/>
      <c r="I12" s="5" t="s">
        <v>95</v>
      </c>
      <c r="J12" s="9" t="s">
        <v>92</v>
      </c>
      <c r="K12" s="73">
        <v>0.6010392230787196</v>
      </c>
      <c r="L12" s="73">
        <v>0.39102173276441249</v>
      </c>
      <c r="M12" s="73">
        <v>0.45972828863088427</v>
      </c>
      <c r="N12" s="73">
        <v>0.46542488938789561</v>
      </c>
      <c r="O12" s="73">
        <v>0.40426673719857892</v>
      </c>
      <c r="P12" s="73">
        <v>0.34230324949673147</v>
      </c>
      <c r="Q12" s="73">
        <v>0.33214545055797118</v>
      </c>
      <c r="R12" s="62">
        <v>1.9060401842765739E-3</v>
      </c>
      <c r="S12" s="62">
        <v>1.1980816324590082E-2</v>
      </c>
      <c r="T12" s="62">
        <v>1.2849526757706169E-2</v>
      </c>
      <c r="U12" s="62">
        <v>1.5764066210439034E-2</v>
      </c>
      <c r="V12" s="62">
        <v>1.7124877268918696E-3</v>
      </c>
      <c r="W12" s="62">
        <v>2.2564149849371939E-3</v>
      </c>
      <c r="X12" s="62">
        <v>4.9226589737167443E-3</v>
      </c>
      <c r="Y12" s="19"/>
    </row>
    <row r="13" spans="1:25" x14ac:dyDescent="0.3">
      <c r="H13" s="5"/>
      <c r="I13" s="5" t="s">
        <v>96</v>
      </c>
      <c r="J13" s="9" t="s">
        <v>93</v>
      </c>
      <c r="K13" s="73">
        <v>0.16270982158020036</v>
      </c>
      <c r="L13" s="73">
        <v>4.8757040417075695E-2</v>
      </c>
      <c r="M13" s="73">
        <v>0.14049726401976748</v>
      </c>
      <c r="N13" s="73">
        <v>0.16909042714215969</v>
      </c>
      <c r="O13" s="73">
        <v>0.15703039014899164</v>
      </c>
      <c r="P13" s="73">
        <v>0.19888508071803995</v>
      </c>
      <c r="Q13" s="73">
        <v>0.16373360723742664</v>
      </c>
      <c r="R13" s="62">
        <v>5.8754882048846671E-2</v>
      </c>
      <c r="S13" s="62">
        <v>7.8703076268241967E-3</v>
      </c>
      <c r="T13" s="62">
        <v>6.6006822935859707E-3</v>
      </c>
      <c r="U13" s="62">
        <v>3.5095130302120962E-2</v>
      </c>
      <c r="V13" s="62">
        <v>6.99616809105997E-3</v>
      </c>
      <c r="W13" s="62">
        <v>6.1055643325248956E-3</v>
      </c>
      <c r="X13" s="62">
        <v>8.6833554981626971E-3</v>
      </c>
      <c r="Y13" s="19"/>
    </row>
    <row r="14" spans="1:25" x14ac:dyDescent="0.3">
      <c r="H14" s="17"/>
      <c r="I14" s="5" t="s">
        <v>97</v>
      </c>
      <c r="J14" s="9" t="s">
        <v>94</v>
      </c>
      <c r="K14" s="73">
        <v>0.17988955696801295</v>
      </c>
      <c r="L14" s="73">
        <v>0.51995903022974521</v>
      </c>
      <c r="M14" s="73">
        <v>0.33181870178177392</v>
      </c>
      <c r="N14" s="73">
        <v>0.3064802273228166</v>
      </c>
      <c r="O14" s="73">
        <v>0.26074025041085147</v>
      </c>
      <c r="P14" s="73">
        <v>0.41886929537295375</v>
      </c>
      <c r="Q14" s="73">
        <v>0.46370118805652316</v>
      </c>
      <c r="R14" s="62">
        <v>0.8102156308771794</v>
      </c>
      <c r="S14" s="62">
        <v>0.94415224153247757</v>
      </c>
      <c r="T14" s="62">
        <v>0.90350023784551381</v>
      </c>
      <c r="U14" s="62">
        <v>0.7927107705171007</v>
      </c>
      <c r="V14" s="62">
        <v>0.71309203162603585</v>
      </c>
      <c r="W14" s="62">
        <v>0.96078904099574169</v>
      </c>
      <c r="X14" s="62">
        <v>0.91974228767297772</v>
      </c>
      <c r="Y14" s="19"/>
    </row>
    <row r="15" spans="1:25" x14ac:dyDescent="0.3">
      <c r="H15" s="5"/>
      <c r="I15" s="17" t="s">
        <v>49</v>
      </c>
      <c r="J15" s="9" t="s">
        <v>29</v>
      </c>
      <c r="K15" s="73">
        <v>1.1424741879279998E-2</v>
      </c>
      <c r="L15" s="73">
        <v>1.506852650443721E-2</v>
      </c>
      <c r="M15" s="73">
        <v>8.6149470738687856E-3</v>
      </c>
      <c r="N15" s="73">
        <v>1.092861287058978E-2</v>
      </c>
      <c r="O15" s="73">
        <v>6.5302687168405059E-3</v>
      </c>
      <c r="P15" s="73">
        <v>8.1086499514452567E-3</v>
      </c>
      <c r="Q15" s="73">
        <v>7.8580825479328837E-3</v>
      </c>
      <c r="R15" s="62">
        <v>6.8283440514696064E-2</v>
      </c>
      <c r="S15" s="62">
        <v>3.4116028635964732E-2</v>
      </c>
      <c r="T15" s="62">
        <v>2.7227128894098777E-2</v>
      </c>
      <c r="U15" s="62">
        <v>4.7875496850930802E-2</v>
      </c>
      <c r="V15" s="62">
        <v>3.6866670091643919E-2</v>
      </c>
      <c r="W15" s="62">
        <v>9.6330029641616011E-3</v>
      </c>
      <c r="X15" s="62">
        <v>3.8025884787856838E-3</v>
      </c>
      <c r="Y15" s="19"/>
    </row>
    <row r="16" spans="1:25" x14ac:dyDescent="0.3">
      <c r="H16" s="5"/>
      <c r="I16" s="5" t="s">
        <v>50</v>
      </c>
      <c r="J16" s="9" t="s">
        <v>131</v>
      </c>
      <c r="K16" s="73">
        <v>1.4597582580202068E-2</v>
      </c>
      <c r="L16" s="73">
        <v>4.470734121060721E-3</v>
      </c>
      <c r="M16" s="73">
        <v>4.0336847393122165E-3</v>
      </c>
      <c r="N16" s="73">
        <v>1.0013994900003491E-3</v>
      </c>
      <c r="O16" s="73">
        <v>1.0580128290193695E-2</v>
      </c>
      <c r="P16" s="73">
        <v>1.1812810617296563E-2</v>
      </c>
      <c r="Q16" s="73">
        <v>1.5105581632326653E-2</v>
      </c>
      <c r="R16" s="62">
        <v>3.5498850174371301E-2</v>
      </c>
      <c r="S16" s="62">
        <v>7.5956296210417235E-4</v>
      </c>
      <c r="T16" s="62">
        <v>2.0850283755508701E-2</v>
      </c>
      <c r="U16" s="62">
        <v>1.7844182688125969E-2</v>
      </c>
      <c r="V16" s="62">
        <v>3.7493469226161223E-2</v>
      </c>
      <c r="W16" s="62">
        <v>1.2269639581937974E-2</v>
      </c>
      <c r="X16" s="62">
        <v>3.6306301922248659E-2</v>
      </c>
      <c r="Y16" s="19"/>
    </row>
    <row r="17" spans="9:24" x14ac:dyDescent="0.3">
      <c r="I17" s="5" t="s">
        <v>51</v>
      </c>
      <c r="J17" s="9" t="s">
        <v>28</v>
      </c>
      <c r="K17" s="73">
        <v>3.033907391358508E-2</v>
      </c>
      <c r="L17" s="73">
        <v>2.0722935963268661E-2</v>
      </c>
      <c r="M17" s="73">
        <v>5.5307113754393122E-2</v>
      </c>
      <c r="N17" s="73">
        <v>4.7074443786537939E-2</v>
      </c>
      <c r="O17" s="73">
        <v>0.16085222523454382</v>
      </c>
      <c r="P17" s="73">
        <v>2.00209138435328E-2</v>
      </c>
      <c r="Q17" s="73">
        <v>1.7456089967819371E-2</v>
      </c>
      <c r="R17" s="62">
        <v>2.5341156200629957E-2</v>
      </c>
      <c r="S17" s="62">
        <v>1.1210429180393718E-3</v>
      </c>
      <c r="T17" s="62">
        <v>2.8972140453586679E-2</v>
      </c>
      <c r="U17" s="62">
        <v>9.0710353431282476E-2</v>
      </c>
      <c r="V17" s="62">
        <v>0.20383917323820716</v>
      </c>
      <c r="W17" s="62">
        <v>8.946337140696781E-3</v>
      </c>
      <c r="X17" s="62">
        <v>2.6542807454108634E-2</v>
      </c>
    </row>
    <row r="18" spans="9:24" x14ac:dyDescent="0.3"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9:24" x14ac:dyDescent="0.3"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9:24" x14ac:dyDescent="0.3"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9:24" x14ac:dyDescent="0.3"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9:24" x14ac:dyDescent="0.3"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9:24" x14ac:dyDescent="0.3"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9:24" x14ac:dyDescent="0.3"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9:24" x14ac:dyDescent="0.3"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9:24" x14ac:dyDescent="0.3"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9:24" x14ac:dyDescent="0.3"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9:24" x14ac:dyDescent="0.3"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9:24" x14ac:dyDescent="0.3"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9:24" x14ac:dyDescent="0.3"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9:24" x14ac:dyDescent="0.3"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9:24" x14ac:dyDescent="0.3"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1:20" x14ac:dyDescent="0.3">
      <c r="K33" s="9"/>
      <c r="L33" s="9"/>
      <c r="M33" s="9"/>
      <c r="N33" s="9"/>
      <c r="O33" s="9"/>
      <c r="P33" s="9"/>
      <c r="Q33" s="9"/>
      <c r="R33" s="9"/>
      <c r="S33" s="9"/>
      <c r="T33" s="9"/>
    </row>
  </sheetData>
  <mergeCells count="4">
    <mergeCell ref="K8:P8"/>
    <mergeCell ref="R8:W8"/>
    <mergeCell ref="K10:P10"/>
    <mergeCell ref="R10:W10"/>
  </mergeCells>
  <hyperlinks>
    <hyperlink ref="J1" location="Tartalom_Index!A1" display="Vissza a Tartalomra / Return to the Index"/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X20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16" width="4.6640625" bestFit="1" customWidth="1"/>
    <col min="17" max="17" width="5.109375" bestFit="1" customWidth="1"/>
    <col min="18" max="21" width="4.6640625" bestFit="1" customWidth="1"/>
    <col min="22" max="22" width="5.33203125" bestFit="1" customWidth="1"/>
    <col min="23" max="24" width="4.6640625" bestFit="1" customWidth="1"/>
  </cols>
  <sheetData>
    <row r="1" spans="1:24" x14ac:dyDescent="0.3">
      <c r="A1" s="2" t="s">
        <v>72</v>
      </c>
      <c r="B1" s="11" t="s">
        <v>204</v>
      </c>
      <c r="I1" s="58" t="s">
        <v>74</v>
      </c>
    </row>
    <row r="2" spans="1:24" x14ac:dyDescent="0.3">
      <c r="A2" s="2" t="s">
        <v>75</v>
      </c>
      <c r="B2" s="11" t="s">
        <v>133</v>
      </c>
    </row>
    <row r="3" spans="1:24" x14ac:dyDescent="0.3">
      <c r="A3" s="3" t="s">
        <v>76</v>
      </c>
      <c r="B3" s="3" t="s">
        <v>77</v>
      </c>
    </row>
    <row r="4" spans="1:24" x14ac:dyDescent="0.3">
      <c r="A4" s="3" t="s">
        <v>78</v>
      </c>
      <c r="B4" s="3" t="s">
        <v>79</v>
      </c>
    </row>
    <row r="5" spans="1:24" x14ac:dyDescent="0.3">
      <c r="A5" s="4" t="s">
        <v>80</v>
      </c>
      <c r="B5" s="3"/>
    </row>
    <row r="6" spans="1:24" x14ac:dyDescent="0.3">
      <c r="A6" s="4" t="s">
        <v>81</v>
      </c>
      <c r="B6" s="3"/>
    </row>
    <row r="9" spans="1:24" x14ac:dyDescent="0.3">
      <c r="J9" s="128" t="s">
        <v>61</v>
      </c>
      <c r="K9" s="128" t="s">
        <v>62</v>
      </c>
      <c r="L9" s="128" t="s">
        <v>68</v>
      </c>
      <c r="M9" s="12" t="s">
        <v>89</v>
      </c>
      <c r="N9" s="128" t="s">
        <v>103</v>
      </c>
      <c r="O9" s="128" t="s">
        <v>105</v>
      </c>
      <c r="P9" s="12" t="s">
        <v>107</v>
      </c>
      <c r="Q9" s="12" t="s">
        <v>111</v>
      </c>
      <c r="R9" s="128" t="s">
        <v>116</v>
      </c>
      <c r="S9" s="128" t="s">
        <v>174</v>
      </c>
      <c r="T9" s="128" t="s">
        <v>222</v>
      </c>
      <c r="U9" s="12" t="s">
        <v>224</v>
      </c>
      <c r="V9" s="128" t="s">
        <v>228</v>
      </c>
      <c r="W9" s="128" t="s">
        <v>232</v>
      </c>
      <c r="X9" s="128" t="s">
        <v>256</v>
      </c>
    </row>
    <row r="10" spans="1:24" x14ac:dyDescent="0.3">
      <c r="H10" s="9"/>
      <c r="I10" s="9"/>
      <c r="J10" s="128" t="s">
        <v>26</v>
      </c>
      <c r="K10" s="128" t="s">
        <v>27</v>
      </c>
      <c r="L10" s="128" t="s">
        <v>180</v>
      </c>
      <c r="M10" s="128" t="s">
        <v>88</v>
      </c>
      <c r="N10" s="128" t="s">
        <v>104</v>
      </c>
      <c r="O10" s="128" t="s">
        <v>106</v>
      </c>
      <c r="P10" s="128" t="s">
        <v>108</v>
      </c>
      <c r="Q10" s="128" t="s">
        <v>110</v>
      </c>
      <c r="R10" s="128" t="s">
        <v>117</v>
      </c>
      <c r="S10" s="128" t="s">
        <v>175</v>
      </c>
      <c r="T10" s="128" t="s">
        <v>181</v>
      </c>
      <c r="U10" s="128" t="s">
        <v>225</v>
      </c>
      <c r="V10" s="128" t="s">
        <v>229</v>
      </c>
      <c r="W10" s="128" t="s">
        <v>233</v>
      </c>
      <c r="X10" s="128" t="s">
        <v>257</v>
      </c>
    </row>
    <row r="11" spans="1:24" x14ac:dyDescent="0.3">
      <c r="H11" s="5" t="s">
        <v>70</v>
      </c>
      <c r="I11" s="9" t="s">
        <v>66</v>
      </c>
      <c r="J11" s="111">
        <v>21.99</v>
      </c>
      <c r="K11" s="111">
        <v>21.03</v>
      </c>
      <c r="L11" s="111">
        <v>19.21</v>
      </c>
      <c r="M11" s="111">
        <v>22.56</v>
      </c>
      <c r="N11" s="111">
        <v>14.26</v>
      </c>
      <c r="O11" s="113">
        <v>17.989999999999998</v>
      </c>
      <c r="P11" s="113">
        <v>13.353845767759999</v>
      </c>
      <c r="Q11" s="113">
        <v>29.35716165757</v>
      </c>
      <c r="R11" s="113">
        <v>10.14598050939</v>
      </c>
      <c r="S11" s="113">
        <v>9.1891959219199997</v>
      </c>
      <c r="T11" s="113">
        <v>11.545227561620001</v>
      </c>
      <c r="U11" s="113">
        <v>15.056334840550001</v>
      </c>
      <c r="V11" s="65">
        <v>20.950408439029999</v>
      </c>
      <c r="W11" s="65">
        <v>15.75221381974</v>
      </c>
      <c r="X11" s="65">
        <v>15.66851052086</v>
      </c>
    </row>
    <row r="12" spans="1:24" x14ac:dyDescent="0.3">
      <c r="H12" s="5" t="s">
        <v>52</v>
      </c>
      <c r="I12" s="9" t="s">
        <v>30</v>
      </c>
      <c r="J12" s="111">
        <v>16.260000000000002</v>
      </c>
      <c r="K12" s="111">
        <v>15.83</v>
      </c>
      <c r="L12" s="111">
        <v>6.96</v>
      </c>
      <c r="M12" s="111">
        <v>6.67</v>
      </c>
      <c r="N12" s="111">
        <v>6.42</v>
      </c>
      <c r="O12" s="113">
        <v>7.15</v>
      </c>
      <c r="P12" s="113">
        <v>6.9660000000000002</v>
      </c>
      <c r="Q12" s="113">
        <v>63.805</v>
      </c>
      <c r="R12" s="113">
        <v>3.2879999999999998</v>
      </c>
      <c r="S12" s="113">
        <v>1.8779999999999999</v>
      </c>
      <c r="T12" s="113">
        <v>4.6459999999999999</v>
      </c>
      <c r="U12" s="113">
        <v>5.0060000000000002</v>
      </c>
      <c r="V12" s="65">
        <v>4.4470000000000001</v>
      </c>
      <c r="W12" s="65">
        <v>5.6040000000000001</v>
      </c>
      <c r="X12" s="65">
        <v>5.335</v>
      </c>
    </row>
    <row r="13" spans="1:24" x14ac:dyDescent="0.3">
      <c r="H13" s="5"/>
      <c r="I13" s="9"/>
      <c r="J13" s="20"/>
      <c r="K13" s="20"/>
      <c r="L13" s="20"/>
      <c r="M13" s="20"/>
      <c r="N13" s="20"/>
      <c r="O13" s="65"/>
      <c r="P13" s="65"/>
      <c r="Q13" s="65"/>
      <c r="R13" s="65"/>
      <c r="S13" s="65"/>
      <c r="T13" s="65"/>
      <c r="U13" s="65"/>
    </row>
    <row r="14" spans="1:24" x14ac:dyDescent="0.3">
      <c r="H14" s="17"/>
      <c r="I14" s="9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65"/>
      <c r="U14" s="65"/>
    </row>
    <row r="15" spans="1:24" x14ac:dyDescent="0.3">
      <c r="H15" s="5"/>
      <c r="I15" s="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65"/>
      <c r="U15" s="65"/>
    </row>
    <row r="16" spans="1:24" x14ac:dyDescent="0.3">
      <c r="H16" s="5"/>
      <c r="I16" s="9"/>
      <c r="J16" s="20"/>
      <c r="K16" s="20"/>
      <c r="L16" s="20"/>
      <c r="M16" s="20"/>
      <c r="N16" s="20"/>
      <c r="O16" s="65"/>
      <c r="P16" s="65"/>
      <c r="Q16" s="65"/>
      <c r="R16" s="65"/>
      <c r="S16" s="65"/>
      <c r="T16" s="65"/>
      <c r="U16" s="65"/>
    </row>
    <row r="17" spans="9:21" x14ac:dyDescent="0.3">
      <c r="I17" s="9"/>
      <c r="J17" s="20"/>
      <c r="K17" s="20"/>
      <c r="L17" s="20"/>
      <c r="M17" s="20"/>
      <c r="N17" s="20"/>
      <c r="O17" s="65"/>
      <c r="P17" s="65"/>
      <c r="Q17" s="65"/>
      <c r="R17" s="65"/>
      <c r="S17" s="65"/>
      <c r="T17" s="65"/>
      <c r="U17" s="65"/>
    </row>
    <row r="18" spans="9:21" x14ac:dyDescent="0.3">
      <c r="J18" s="20"/>
      <c r="K18" s="20"/>
      <c r="L18" s="20"/>
      <c r="M18" s="20"/>
      <c r="N18" s="20"/>
    </row>
    <row r="19" spans="9:21" x14ac:dyDescent="0.3">
      <c r="J19" s="20"/>
      <c r="K19" s="20"/>
      <c r="L19" s="20"/>
      <c r="M19" s="20"/>
      <c r="N19" s="20"/>
    </row>
    <row r="20" spans="9:21" x14ac:dyDescent="0.3">
      <c r="J20" s="20"/>
      <c r="K20" s="20"/>
      <c r="L20" s="20"/>
      <c r="M20" s="20"/>
      <c r="N20" s="20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6"/>
  <dimension ref="A1:Y39"/>
  <sheetViews>
    <sheetView showGridLines="0" zoomScale="120" zoomScaleNormal="120" workbookViewId="0"/>
  </sheetViews>
  <sheetFormatPr defaultRowHeight="14.4" x14ac:dyDescent="0.3"/>
  <cols>
    <col min="8" max="8" width="15" style="9" customWidth="1"/>
    <col min="9" max="9" width="18.6640625" style="9" customWidth="1"/>
    <col min="10" max="10" width="7.6640625" style="9" customWidth="1"/>
    <col min="11" max="15" width="5.109375" style="9" bestFit="1" customWidth="1"/>
    <col min="16" max="17" width="5.88671875" style="9" bestFit="1" customWidth="1"/>
    <col min="18" max="19" width="5.109375" style="9" bestFit="1" customWidth="1"/>
    <col min="20" max="20" width="4.6640625" style="9" bestFit="1" customWidth="1"/>
    <col min="21" max="21" width="5.109375" style="9" bestFit="1" customWidth="1"/>
    <col min="22" max="22" width="6.33203125" style="9" customWidth="1"/>
    <col min="23" max="23" width="4.6640625" style="9" bestFit="1" customWidth="1"/>
    <col min="24" max="25" width="8.88671875" style="9"/>
  </cols>
  <sheetData>
    <row r="1" spans="1:23" x14ac:dyDescent="0.3">
      <c r="A1" s="2" t="s">
        <v>72</v>
      </c>
      <c r="B1" s="11" t="s">
        <v>195</v>
      </c>
      <c r="I1" s="75" t="s">
        <v>74</v>
      </c>
    </row>
    <row r="2" spans="1:23" x14ac:dyDescent="0.3">
      <c r="A2" s="2" t="s">
        <v>75</v>
      </c>
      <c r="B2" s="50" t="s">
        <v>205</v>
      </c>
    </row>
    <row r="3" spans="1:23" x14ac:dyDescent="0.3">
      <c r="A3" s="3" t="s">
        <v>76</v>
      </c>
      <c r="B3" s="3" t="s">
        <v>77</v>
      </c>
    </row>
    <row r="4" spans="1:23" x14ac:dyDescent="0.3">
      <c r="A4" s="3" t="s">
        <v>78</v>
      </c>
      <c r="B4" s="3" t="s">
        <v>79</v>
      </c>
    </row>
    <row r="5" spans="1:23" x14ac:dyDescent="0.3">
      <c r="A5" s="4" t="s">
        <v>80</v>
      </c>
      <c r="B5" s="3"/>
    </row>
    <row r="6" spans="1:23" x14ac:dyDescent="0.3">
      <c r="A6" s="4" t="s">
        <v>81</v>
      </c>
      <c r="B6" s="55"/>
    </row>
    <row r="8" spans="1:23" x14ac:dyDescent="0.3">
      <c r="J8" s="79" t="s">
        <v>62</v>
      </c>
      <c r="K8" s="79" t="s">
        <v>68</v>
      </c>
      <c r="L8" s="79" t="s">
        <v>89</v>
      </c>
      <c r="M8" s="79" t="s">
        <v>103</v>
      </c>
      <c r="N8" s="79" t="s">
        <v>105</v>
      </c>
      <c r="O8" s="79" t="s">
        <v>107</v>
      </c>
      <c r="P8" s="79" t="s">
        <v>111</v>
      </c>
      <c r="Q8" s="79" t="s">
        <v>116</v>
      </c>
      <c r="R8" s="79" t="s">
        <v>174</v>
      </c>
      <c r="S8" s="79" t="s">
        <v>222</v>
      </c>
      <c r="T8" s="79" t="s">
        <v>224</v>
      </c>
      <c r="U8" s="79" t="s">
        <v>228</v>
      </c>
      <c r="V8" s="79" t="s">
        <v>232</v>
      </c>
      <c r="W8" s="79" t="s">
        <v>256</v>
      </c>
    </row>
    <row r="9" spans="1:23" x14ac:dyDescent="0.3">
      <c r="J9" s="79" t="s">
        <v>27</v>
      </c>
      <c r="K9" s="79" t="s">
        <v>69</v>
      </c>
      <c r="L9" s="79" t="s">
        <v>88</v>
      </c>
      <c r="M9" s="79" t="s">
        <v>104</v>
      </c>
      <c r="N9" s="79" t="s">
        <v>106</v>
      </c>
      <c r="O9" s="79" t="s">
        <v>109</v>
      </c>
      <c r="P9" s="79" t="s">
        <v>110</v>
      </c>
      <c r="Q9" s="79" t="s">
        <v>117</v>
      </c>
      <c r="R9" s="79" t="s">
        <v>175</v>
      </c>
      <c r="S9" s="79" t="s">
        <v>223</v>
      </c>
      <c r="T9" s="79" t="s">
        <v>225</v>
      </c>
      <c r="U9" s="79" t="s">
        <v>229</v>
      </c>
      <c r="V9" s="79" t="s">
        <v>233</v>
      </c>
      <c r="W9" s="79" t="s">
        <v>258</v>
      </c>
    </row>
    <row r="10" spans="1:23" x14ac:dyDescent="0.3">
      <c r="G10" s="18" t="s">
        <v>206</v>
      </c>
      <c r="H10" s="18" t="s">
        <v>182</v>
      </c>
      <c r="J10" s="20">
        <v>0.29096434838000002</v>
      </c>
      <c r="K10" s="20">
        <v>0.49325701178999998</v>
      </c>
      <c r="L10" s="20">
        <v>0.53830385466999997</v>
      </c>
      <c r="M10" s="20">
        <v>0.26373772347000002</v>
      </c>
      <c r="N10" s="20">
        <v>0.74230380046</v>
      </c>
      <c r="O10" s="111">
        <v>0.70445422469000007</v>
      </c>
      <c r="P10" s="111">
        <v>0.59475388913999994</v>
      </c>
      <c r="Q10" s="111">
        <v>0.34707199988000004</v>
      </c>
      <c r="R10" s="111">
        <v>2.01202511E-2</v>
      </c>
      <c r="S10" s="111">
        <v>2.6324168219999999E-2</v>
      </c>
      <c r="T10" s="111">
        <v>2.4572707319999998E-2</v>
      </c>
      <c r="U10" s="20">
        <v>4.172994813E-2</v>
      </c>
      <c r="V10" s="20">
        <v>3.0730177689999999E-2</v>
      </c>
      <c r="W10" s="20">
        <v>6.0671680829999998E-2</v>
      </c>
    </row>
    <row r="11" spans="1:23" x14ac:dyDescent="0.3">
      <c r="G11" s="18" t="s">
        <v>207</v>
      </c>
      <c r="H11" s="18" t="s">
        <v>226</v>
      </c>
      <c r="J11" s="20">
        <v>1.9322092676</v>
      </c>
      <c r="K11" s="20">
        <v>1.9624083247799999</v>
      </c>
      <c r="L11" s="20">
        <v>1.58044098113</v>
      </c>
      <c r="M11" s="20">
        <v>2.5936056276300001</v>
      </c>
      <c r="N11" s="20">
        <v>3.67767875958</v>
      </c>
      <c r="O11" s="111">
        <v>4.7220035991799998</v>
      </c>
      <c r="P11" s="111">
        <v>2.7448840209899998</v>
      </c>
      <c r="Q11" s="111">
        <v>1.35884854468</v>
      </c>
      <c r="R11" s="111">
        <v>0.85861927187000009</v>
      </c>
      <c r="S11" s="111">
        <v>0.83153658622000004</v>
      </c>
      <c r="T11" s="111">
        <v>0.66333893424000001</v>
      </c>
      <c r="U11" s="20">
        <v>1.41288957386</v>
      </c>
      <c r="V11" s="20">
        <v>1.43986908788</v>
      </c>
      <c r="W11" s="20">
        <v>2.0616116979100001</v>
      </c>
    </row>
    <row r="12" spans="1:23" x14ac:dyDescent="0.3">
      <c r="G12" s="18" t="s">
        <v>208</v>
      </c>
      <c r="H12" s="18" t="s">
        <v>183</v>
      </c>
      <c r="J12" s="20">
        <v>0.10200223842</v>
      </c>
      <c r="K12" s="20">
        <v>0.19308822622999999</v>
      </c>
      <c r="L12" s="20">
        <v>0.65124050577000003</v>
      </c>
      <c r="M12" s="20">
        <v>0.45852628833999998</v>
      </c>
      <c r="N12" s="20">
        <v>0.32164507146999999</v>
      </c>
      <c r="O12" s="111">
        <v>0.43435855786999999</v>
      </c>
      <c r="P12" s="111">
        <v>0.41533433202000003</v>
      </c>
      <c r="Q12" s="111">
        <v>0.14335461046</v>
      </c>
      <c r="R12" s="111">
        <v>6.5005296990000003E-2</v>
      </c>
      <c r="S12" s="111">
        <v>6.0105320559999995E-2</v>
      </c>
      <c r="T12" s="111">
        <v>3.7137149770000003E-2</v>
      </c>
      <c r="U12" s="20">
        <v>3.7112839830000001E-2</v>
      </c>
      <c r="V12" s="20">
        <v>5.384531813E-2</v>
      </c>
      <c r="W12" s="20">
        <v>5.9274790610000003E-2</v>
      </c>
    </row>
    <row r="13" spans="1:23" x14ac:dyDescent="0.3">
      <c r="G13" s="18" t="s">
        <v>209</v>
      </c>
      <c r="H13" s="18" t="s">
        <v>184</v>
      </c>
      <c r="J13" s="20">
        <v>1.2820689374700001</v>
      </c>
      <c r="K13" s="20">
        <v>1.91295446103</v>
      </c>
      <c r="L13" s="20">
        <v>2.3178627376999996</v>
      </c>
      <c r="M13" s="20">
        <v>2.1101826762</v>
      </c>
      <c r="N13" s="20">
        <v>2.9418866963599997</v>
      </c>
      <c r="O13" s="111">
        <v>3.2432545658800001</v>
      </c>
      <c r="P13" s="111">
        <v>4.3158071852700006</v>
      </c>
      <c r="Q13" s="111">
        <v>1.3443396672399999</v>
      </c>
      <c r="R13" s="111">
        <v>0.31571713481000002</v>
      </c>
      <c r="S13" s="111">
        <v>0.88235244566999993</v>
      </c>
      <c r="T13" s="111">
        <v>1.06485316545</v>
      </c>
      <c r="U13" s="20">
        <v>1.4486445696700001</v>
      </c>
      <c r="V13" s="20">
        <v>2.4181580517199999</v>
      </c>
      <c r="W13" s="20">
        <v>2.6258250126</v>
      </c>
    </row>
    <row r="14" spans="1:23" x14ac:dyDescent="0.3">
      <c r="G14" s="18" t="s">
        <v>210</v>
      </c>
      <c r="H14" s="18" t="s">
        <v>185</v>
      </c>
      <c r="J14" s="20">
        <v>1.10261522908</v>
      </c>
      <c r="K14" s="20">
        <v>2.0999753479800001</v>
      </c>
      <c r="L14" s="20">
        <v>2.0588481026999998</v>
      </c>
      <c r="M14" s="20">
        <v>1.5529349592899999</v>
      </c>
      <c r="N14" s="20">
        <v>2.8728672488400004</v>
      </c>
      <c r="O14" s="111">
        <v>2.4638702595800002</v>
      </c>
      <c r="P14" s="111">
        <v>1.7592987261899999</v>
      </c>
      <c r="Q14" s="111">
        <v>1.1618182285500001</v>
      </c>
      <c r="R14" s="111">
        <v>0.30299547076</v>
      </c>
      <c r="S14" s="111">
        <v>1.0521081809599999</v>
      </c>
      <c r="T14" s="111">
        <v>1.5369976346200001</v>
      </c>
      <c r="U14" s="20">
        <v>1.6270640036699999</v>
      </c>
      <c r="V14" s="20">
        <v>1.5394783471400002</v>
      </c>
      <c r="W14" s="20">
        <v>1.6810407459299999</v>
      </c>
    </row>
    <row r="15" spans="1:23" x14ac:dyDescent="0.3">
      <c r="G15" s="18" t="s">
        <v>211</v>
      </c>
      <c r="H15" s="18" t="s">
        <v>186</v>
      </c>
      <c r="J15" s="20">
        <v>0.18034674055</v>
      </c>
      <c r="K15" s="20">
        <v>0.40907429168999998</v>
      </c>
      <c r="L15" s="20">
        <v>2.0229733743500002</v>
      </c>
      <c r="M15" s="20">
        <v>0.26279799426</v>
      </c>
      <c r="N15" s="20">
        <v>0.41906303569999998</v>
      </c>
      <c r="O15" s="111">
        <v>0.72850781722000002</v>
      </c>
      <c r="P15" s="111">
        <v>0.57001789531000002</v>
      </c>
      <c r="Q15" s="111">
        <v>0.17734432327999999</v>
      </c>
      <c r="R15" s="111">
        <v>4.02439479E-3</v>
      </c>
      <c r="S15" s="111">
        <v>2.1442958629999998E-2</v>
      </c>
      <c r="T15" s="111">
        <v>2.7988952540000001E-2</v>
      </c>
      <c r="U15" s="20">
        <v>3.7078899999999998E-2</v>
      </c>
      <c r="V15" s="20">
        <v>8.8931835279999996E-2</v>
      </c>
      <c r="W15" s="20">
        <v>0.14458327927</v>
      </c>
    </row>
    <row r="16" spans="1:23" x14ac:dyDescent="0.3">
      <c r="G16" s="18" t="s">
        <v>212</v>
      </c>
      <c r="H16" s="18" t="s">
        <v>187</v>
      </c>
      <c r="J16" s="20">
        <v>0.33243600688999997</v>
      </c>
      <c r="K16" s="20">
        <v>0.55761899999999998</v>
      </c>
      <c r="L16" s="20">
        <v>0.25851882599999998</v>
      </c>
      <c r="M16" s="20">
        <v>2.8007901509999999E-2</v>
      </c>
      <c r="N16" s="20">
        <v>4.7465E-2</v>
      </c>
      <c r="O16" s="111">
        <v>1.0056653E-2</v>
      </c>
      <c r="P16" s="111">
        <v>0.21417656808999999</v>
      </c>
      <c r="Q16" s="111">
        <v>7.8453789999999995E-3</v>
      </c>
      <c r="R16" s="111">
        <v>0</v>
      </c>
      <c r="S16" s="111">
        <v>0</v>
      </c>
      <c r="T16" s="111">
        <v>0</v>
      </c>
      <c r="U16" s="20">
        <v>1.1349999999999999E-3</v>
      </c>
      <c r="V16" s="20">
        <v>0</v>
      </c>
      <c r="W16" s="20">
        <v>1.366E-3</v>
      </c>
    </row>
    <row r="17" spans="10:18" x14ac:dyDescent="0.3">
      <c r="J17" s="20"/>
      <c r="K17" s="20"/>
      <c r="L17" s="20"/>
      <c r="M17" s="20"/>
      <c r="N17" s="20"/>
      <c r="O17" s="20"/>
      <c r="P17" s="20"/>
      <c r="Q17" s="20"/>
      <c r="R17" s="20"/>
    </row>
    <row r="18" spans="10:18" x14ac:dyDescent="0.3">
      <c r="J18" s="20"/>
      <c r="K18" s="20"/>
      <c r="L18" s="20"/>
      <c r="M18" s="20"/>
      <c r="N18" s="20"/>
      <c r="O18" s="20"/>
      <c r="P18" s="20"/>
      <c r="Q18" s="20"/>
      <c r="R18" s="20"/>
    </row>
    <row r="19" spans="10:18" x14ac:dyDescent="0.3">
      <c r="J19" s="20"/>
      <c r="K19" s="20"/>
      <c r="L19" s="20"/>
      <c r="M19" s="20"/>
      <c r="N19" s="20"/>
      <c r="O19" s="20"/>
      <c r="P19" s="20"/>
      <c r="Q19" s="20"/>
      <c r="R19" s="20"/>
    </row>
    <row r="20" spans="10:18" x14ac:dyDescent="0.3">
      <c r="J20" s="20"/>
      <c r="K20" s="20"/>
      <c r="L20" s="20"/>
      <c r="M20" s="20"/>
      <c r="N20" s="20"/>
      <c r="O20" s="20"/>
      <c r="P20" s="20"/>
      <c r="Q20" s="20"/>
      <c r="R20" s="20"/>
    </row>
    <row r="21" spans="10:18" x14ac:dyDescent="0.3">
      <c r="J21" s="20"/>
      <c r="K21" s="20"/>
      <c r="L21" s="20"/>
      <c r="M21" s="20"/>
      <c r="N21" s="20"/>
      <c r="O21" s="20"/>
      <c r="P21" s="20"/>
      <c r="Q21" s="20"/>
      <c r="R21" s="20"/>
    </row>
    <row r="22" spans="10:18" x14ac:dyDescent="0.3">
      <c r="J22" s="20"/>
      <c r="K22" s="20"/>
      <c r="L22" s="20"/>
      <c r="M22" s="20"/>
      <c r="N22" s="20"/>
      <c r="O22" s="20"/>
      <c r="P22" s="20"/>
      <c r="Q22" s="20"/>
      <c r="R22" s="20"/>
    </row>
    <row r="23" spans="10:18" x14ac:dyDescent="0.3">
      <c r="J23" s="20"/>
      <c r="K23" s="20"/>
      <c r="L23" s="20"/>
      <c r="M23" s="20"/>
      <c r="N23" s="20"/>
      <c r="O23" s="20"/>
      <c r="P23" s="20"/>
      <c r="Q23" s="20"/>
      <c r="R23" s="20"/>
    </row>
    <row r="33" spans="19:19" x14ac:dyDescent="0.3">
      <c r="S33" s="61"/>
    </row>
    <row r="34" spans="19:19" x14ac:dyDescent="0.3">
      <c r="S34" s="61"/>
    </row>
    <row r="35" spans="19:19" x14ac:dyDescent="0.3">
      <c r="S35" s="61"/>
    </row>
    <row r="36" spans="19:19" x14ac:dyDescent="0.3">
      <c r="S36" s="61"/>
    </row>
    <row r="37" spans="19:19" x14ac:dyDescent="0.3">
      <c r="S37" s="61"/>
    </row>
    <row r="38" spans="19:19" x14ac:dyDescent="0.3">
      <c r="S38" s="61"/>
    </row>
    <row r="39" spans="19:19" x14ac:dyDescent="0.3">
      <c r="S39" s="61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8"/>
  <dimension ref="A1:AB20"/>
  <sheetViews>
    <sheetView showGridLines="0" zoomScale="120" zoomScaleNormal="120" workbookViewId="0"/>
  </sheetViews>
  <sheetFormatPr defaultRowHeight="14.4" x14ac:dyDescent="0.3"/>
  <cols>
    <col min="8" max="8" width="13.109375" style="9" bestFit="1" customWidth="1"/>
    <col min="9" max="9" width="11.6640625" style="9" customWidth="1"/>
    <col min="10" max="15" width="4.6640625" style="9" bestFit="1" customWidth="1"/>
    <col min="16" max="19" width="5.109375" style="9" bestFit="1" customWidth="1"/>
    <col min="20" max="20" width="4.6640625" style="9" customWidth="1"/>
    <col min="21" max="21" width="5.109375" style="9" bestFit="1" customWidth="1"/>
    <col min="22" max="23" width="5.6640625" style="9" customWidth="1"/>
    <col min="24" max="24" width="9" style="9" bestFit="1" customWidth="1"/>
    <col min="25" max="25" width="9" style="9" customWidth="1"/>
    <col min="26" max="26" width="9" style="9" bestFit="1" customWidth="1"/>
    <col min="27" max="28" width="8.88671875" style="9"/>
  </cols>
  <sheetData>
    <row r="1" spans="1:28" x14ac:dyDescent="0.3">
      <c r="A1" s="2" t="s">
        <v>72</v>
      </c>
      <c r="B1" s="11" t="s">
        <v>196</v>
      </c>
      <c r="I1" s="75" t="s">
        <v>74</v>
      </c>
    </row>
    <row r="2" spans="1:28" x14ac:dyDescent="0.3">
      <c r="A2" s="2" t="s">
        <v>75</v>
      </c>
      <c r="B2" s="50" t="s">
        <v>213</v>
      </c>
    </row>
    <row r="3" spans="1:28" x14ac:dyDescent="0.3">
      <c r="A3" s="3" t="s">
        <v>76</v>
      </c>
      <c r="B3" s="3" t="s">
        <v>77</v>
      </c>
    </row>
    <row r="4" spans="1:28" x14ac:dyDescent="0.3">
      <c r="A4" s="3" t="s">
        <v>78</v>
      </c>
      <c r="B4" s="3" t="s">
        <v>79</v>
      </c>
    </row>
    <row r="5" spans="1:28" x14ac:dyDescent="0.3">
      <c r="A5" s="4" t="s">
        <v>80</v>
      </c>
      <c r="B5" s="3"/>
    </row>
    <row r="6" spans="1:28" x14ac:dyDescent="0.3">
      <c r="A6" s="4" t="s">
        <v>81</v>
      </c>
      <c r="B6" s="55"/>
      <c r="S6" s="9">
        <v>1000</v>
      </c>
    </row>
    <row r="7" spans="1:28" x14ac:dyDescent="0.3">
      <c r="J7" s="79" t="s">
        <v>62</v>
      </c>
      <c r="K7" s="79" t="s">
        <v>68</v>
      </c>
      <c r="L7" s="79" t="s">
        <v>89</v>
      </c>
      <c r="M7" s="79" t="s">
        <v>103</v>
      </c>
      <c r="N7" s="79" t="s">
        <v>105</v>
      </c>
      <c r="O7" s="79" t="s">
        <v>107</v>
      </c>
      <c r="P7" s="79" t="s">
        <v>111</v>
      </c>
      <c r="Q7" s="79" t="s">
        <v>116</v>
      </c>
      <c r="R7" s="79" t="s">
        <v>174</v>
      </c>
      <c r="S7" s="79" t="s">
        <v>222</v>
      </c>
      <c r="T7" s="79" t="s">
        <v>224</v>
      </c>
      <c r="U7" s="79" t="s">
        <v>228</v>
      </c>
      <c r="V7" s="79" t="s">
        <v>232</v>
      </c>
      <c r="W7" s="79" t="s">
        <v>256</v>
      </c>
    </row>
    <row r="8" spans="1:28" x14ac:dyDescent="0.3">
      <c r="J8" s="79" t="s">
        <v>27</v>
      </c>
      <c r="K8" s="79" t="s">
        <v>69</v>
      </c>
      <c r="L8" s="79" t="s">
        <v>88</v>
      </c>
      <c r="M8" s="79" t="s">
        <v>104</v>
      </c>
      <c r="N8" s="79" t="s">
        <v>106</v>
      </c>
      <c r="O8" s="79" t="s">
        <v>109</v>
      </c>
      <c r="P8" s="79" t="s">
        <v>110</v>
      </c>
      <c r="Q8" s="79" t="s">
        <v>117</v>
      </c>
      <c r="R8" s="79" t="s">
        <v>175</v>
      </c>
      <c r="S8" s="79" t="s">
        <v>223</v>
      </c>
      <c r="T8" s="79" t="s">
        <v>225</v>
      </c>
      <c r="U8" s="79" t="s">
        <v>229</v>
      </c>
      <c r="V8" s="79" t="s">
        <v>233</v>
      </c>
      <c r="W8" s="79" t="s">
        <v>258</v>
      </c>
    </row>
    <row r="9" spans="1:28" x14ac:dyDescent="0.3">
      <c r="H9" s="9" t="s">
        <v>214</v>
      </c>
      <c r="I9" s="9" t="s">
        <v>188</v>
      </c>
      <c r="J9" s="74">
        <v>0.36377999999999999</v>
      </c>
      <c r="K9" s="74">
        <v>0.39729000000000003</v>
      </c>
      <c r="L9" s="74">
        <v>0.65858000000000005</v>
      </c>
      <c r="M9" s="74">
        <v>0.33309</v>
      </c>
      <c r="N9" s="74">
        <v>0.53583000000000003</v>
      </c>
      <c r="O9" s="114">
        <v>0.62592812985000001</v>
      </c>
      <c r="P9" s="115">
        <v>0.79119655594000005</v>
      </c>
      <c r="Q9" s="115">
        <v>0.21849423254</v>
      </c>
      <c r="R9" s="115">
        <v>0.11824263504</v>
      </c>
      <c r="S9" s="115">
        <v>0.28768573939999997</v>
      </c>
      <c r="T9" s="115">
        <v>0.25433569828000002</v>
      </c>
      <c r="U9" s="115">
        <v>0.36145629932000001</v>
      </c>
      <c r="V9" s="115">
        <v>0.65477081236000001</v>
      </c>
      <c r="W9" s="115">
        <v>0.65591279745999997</v>
      </c>
      <c r="X9" s="61"/>
      <c r="Y9" s="61"/>
      <c r="Z9" s="61"/>
      <c r="AA9" s="61"/>
      <c r="AB9" s="61"/>
    </row>
    <row r="10" spans="1:28" x14ac:dyDescent="0.3">
      <c r="H10" s="9" t="s">
        <v>49</v>
      </c>
      <c r="I10" s="9" t="s">
        <v>29</v>
      </c>
      <c r="J10" s="74">
        <v>1.2316099999999999</v>
      </c>
      <c r="K10" s="74">
        <v>1.8414200000000001</v>
      </c>
      <c r="L10" s="74">
        <v>1.94025</v>
      </c>
      <c r="M10" s="74">
        <v>1.4831800000000002</v>
      </c>
      <c r="N10" s="74">
        <v>2.7098200000000001</v>
      </c>
      <c r="O10" s="114">
        <v>3.6051648059399999</v>
      </c>
      <c r="P10" s="115">
        <v>2.6844704613899997</v>
      </c>
      <c r="Q10" s="115">
        <v>1.2196598321399998</v>
      </c>
      <c r="R10" s="115">
        <v>0.34565412393</v>
      </c>
      <c r="S10" s="115">
        <v>0.46208521527000002</v>
      </c>
      <c r="T10" s="115">
        <v>0.57858113539</v>
      </c>
      <c r="U10" s="115">
        <v>1.15553844286</v>
      </c>
      <c r="V10" s="115">
        <v>1.2707218466900001</v>
      </c>
      <c r="W10" s="115">
        <v>1.61232434012</v>
      </c>
      <c r="X10" s="61"/>
      <c r="Y10" s="61"/>
      <c r="Z10" s="61"/>
      <c r="AA10" s="61"/>
      <c r="AB10" s="61"/>
    </row>
    <row r="11" spans="1:28" x14ac:dyDescent="0.3">
      <c r="H11" s="9" t="s">
        <v>50</v>
      </c>
      <c r="I11" s="9" t="s">
        <v>131</v>
      </c>
      <c r="J11" s="74">
        <v>1.2370000000000001</v>
      </c>
      <c r="K11" s="74">
        <v>2.0215399999999999</v>
      </c>
      <c r="L11" s="74">
        <v>4.1469399999999998</v>
      </c>
      <c r="M11" s="74">
        <v>2.6292399999999998</v>
      </c>
      <c r="N11" s="74">
        <v>3.2771599999999999</v>
      </c>
      <c r="O11" s="114">
        <v>3.6037590199</v>
      </c>
      <c r="P11" s="115">
        <v>3.0548897241999997</v>
      </c>
      <c r="Q11" s="115">
        <v>1.0415599732799998</v>
      </c>
      <c r="R11" s="115">
        <v>0.43277942517000001</v>
      </c>
      <c r="S11" s="115">
        <v>0.84629545523000005</v>
      </c>
      <c r="T11" s="115">
        <v>1.06604383394</v>
      </c>
      <c r="U11" s="115">
        <v>0.91013371650999997</v>
      </c>
      <c r="V11" s="115">
        <v>1.0658113604599999</v>
      </c>
      <c r="W11" s="115">
        <v>1.54652380454</v>
      </c>
      <c r="X11" s="61"/>
      <c r="Y11" s="61"/>
      <c r="Z11" s="61"/>
      <c r="AA11" s="61"/>
      <c r="AB11" s="61"/>
    </row>
    <row r="12" spans="1:28" x14ac:dyDescent="0.3">
      <c r="H12" s="9" t="s">
        <v>215</v>
      </c>
      <c r="I12" s="9" t="s">
        <v>189</v>
      </c>
      <c r="J12" s="74">
        <v>1.9417500000000001</v>
      </c>
      <c r="K12" s="74">
        <v>2.4271100000000003</v>
      </c>
      <c r="L12" s="74">
        <v>2.3860199999999998</v>
      </c>
      <c r="M12" s="74">
        <v>2.6409000000000002</v>
      </c>
      <c r="N12" s="74">
        <v>3.7576300000000002</v>
      </c>
      <c r="O12" s="114">
        <v>4.1876934453399999</v>
      </c>
      <c r="P12" s="115">
        <v>3.8192972320099998</v>
      </c>
      <c r="Q12" s="115">
        <v>1.8819207284500001</v>
      </c>
      <c r="R12" s="115">
        <v>0.65667345184000003</v>
      </c>
      <c r="S12" s="115">
        <v>1.27227025452</v>
      </c>
      <c r="T12" s="115">
        <v>1.4304394541600001</v>
      </c>
      <c r="U12" s="115">
        <v>2.1703387191700001</v>
      </c>
      <c r="V12" s="115">
        <v>2.5661200529800001</v>
      </c>
      <c r="W12" s="115">
        <v>2.6933230746199999</v>
      </c>
      <c r="X12" s="61"/>
      <c r="Y12" s="61"/>
      <c r="Z12" s="61"/>
      <c r="AA12" s="61"/>
      <c r="AB12" s="61"/>
    </row>
    <row r="13" spans="1:28" x14ac:dyDescent="0.3">
      <c r="H13" s="9" t="s">
        <v>216</v>
      </c>
      <c r="I13" s="9" t="s">
        <v>190</v>
      </c>
      <c r="J13" s="74">
        <v>0.11606</v>
      </c>
      <c r="K13" s="74">
        <v>0.47988999999999998</v>
      </c>
      <c r="L13" s="74">
        <v>7.5749999999999998E-2</v>
      </c>
      <c r="M13" s="74">
        <v>0.16163</v>
      </c>
      <c r="N13" s="74">
        <v>0.6997000000000001</v>
      </c>
      <c r="O13" s="114">
        <v>0.48420676571999999</v>
      </c>
      <c r="P13" s="115">
        <v>0.26051264347000003</v>
      </c>
      <c r="Q13" s="115">
        <v>0.17639798668000001</v>
      </c>
      <c r="R13" s="115">
        <v>1.313218434E-2</v>
      </c>
      <c r="S13" s="115">
        <v>5.5329958399999999E-3</v>
      </c>
      <c r="T13" s="115">
        <v>2.548842217E-2</v>
      </c>
      <c r="U13" s="115">
        <v>7.0526573E-3</v>
      </c>
      <c r="V13" s="115">
        <v>1.3588745350000001E-2</v>
      </c>
      <c r="W13" s="115">
        <v>0.12628919041</v>
      </c>
      <c r="X13" s="61"/>
      <c r="Y13" s="61"/>
      <c r="Z13" s="61"/>
      <c r="AA13" s="61"/>
      <c r="AB13" s="61"/>
    </row>
    <row r="14" spans="1:28" x14ac:dyDescent="0.3">
      <c r="H14" s="9" t="s">
        <v>217</v>
      </c>
      <c r="I14" s="9" t="s">
        <v>191</v>
      </c>
      <c r="J14" s="74">
        <v>0.33244000000000001</v>
      </c>
      <c r="K14" s="74">
        <v>0.46111000000000002</v>
      </c>
      <c r="L14" s="74">
        <v>0.22065000000000001</v>
      </c>
      <c r="M14" s="74">
        <v>2.1760000000000002E-2</v>
      </c>
      <c r="N14" s="74">
        <v>4.2759999999999999E-2</v>
      </c>
      <c r="O14" s="114">
        <v>3.908E-3</v>
      </c>
      <c r="P14" s="115">
        <v>3.9060000000000002E-3</v>
      </c>
      <c r="Q14" s="115">
        <v>2.5899999999999999E-3</v>
      </c>
      <c r="R14" s="115">
        <v>0</v>
      </c>
      <c r="S14" s="115">
        <v>0</v>
      </c>
      <c r="T14" s="115">
        <v>0</v>
      </c>
      <c r="U14" s="115">
        <v>1.1349999999999999E-3</v>
      </c>
      <c r="V14" s="115">
        <v>0</v>
      </c>
      <c r="W14" s="115">
        <v>0</v>
      </c>
      <c r="X14" s="61"/>
      <c r="Y14" s="61"/>
      <c r="Z14" s="61"/>
      <c r="AA14" s="61"/>
      <c r="AB14" s="61"/>
    </row>
    <row r="15" spans="1:28" x14ac:dyDescent="0.3">
      <c r="J15" s="22"/>
      <c r="K15" s="22"/>
      <c r="L15" s="22"/>
      <c r="M15" s="22"/>
      <c r="N15" s="22"/>
      <c r="O15" s="22"/>
      <c r="P15" s="22"/>
      <c r="Q15" s="74"/>
      <c r="R15" s="74"/>
      <c r="S15" s="74">
        <f>SUM(S9:S14)</f>
        <v>2.87386966026</v>
      </c>
      <c r="T15" s="74">
        <f t="shared" ref="T15:W15" si="0">SUM(T9:T14)</f>
        <v>3.35488854394</v>
      </c>
      <c r="U15" s="74">
        <f t="shared" si="0"/>
        <v>4.6056548351600002</v>
      </c>
      <c r="V15" s="74">
        <f t="shared" si="0"/>
        <v>5.5710128178400007</v>
      </c>
      <c r="W15" s="74">
        <f t="shared" si="0"/>
        <v>6.6343732071499995</v>
      </c>
    </row>
    <row r="16" spans="1:28" x14ac:dyDescent="0.3">
      <c r="J16" s="22"/>
      <c r="K16" s="22"/>
      <c r="L16" s="22"/>
      <c r="M16" s="22"/>
      <c r="N16" s="22"/>
      <c r="O16" s="22"/>
      <c r="P16" s="22"/>
      <c r="Q16" s="22"/>
      <c r="R16" s="22"/>
    </row>
    <row r="17" spans="10:18" x14ac:dyDescent="0.3">
      <c r="J17" s="22"/>
      <c r="K17" s="22"/>
      <c r="L17" s="22"/>
      <c r="M17" s="22"/>
      <c r="N17" s="22"/>
      <c r="O17" s="22"/>
      <c r="P17" s="22"/>
      <c r="Q17" s="22"/>
      <c r="R17" s="22"/>
    </row>
    <row r="18" spans="10:18" x14ac:dyDescent="0.3">
      <c r="J18" s="22"/>
      <c r="K18" s="22"/>
      <c r="L18" s="22"/>
      <c r="M18" s="22"/>
      <c r="N18" s="22"/>
      <c r="O18" s="22"/>
      <c r="P18" s="22"/>
      <c r="Q18" s="22"/>
      <c r="R18" s="22"/>
    </row>
    <row r="19" spans="10:18" x14ac:dyDescent="0.3">
      <c r="J19" s="22"/>
      <c r="K19" s="22"/>
      <c r="L19" s="22"/>
      <c r="M19" s="22"/>
      <c r="N19" s="22"/>
      <c r="O19" s="22"/>
      <c r="P19" s="22"/>
      <c r="Q19" s="22"/>
      <c r="R19" s="22"/>
    </row>
    <row r="20" spans="10:18" x14ac:dyDescent="0.3">
      <c r="J20" s="22"/>
      <c r="K20" s="22"/>
      <c r="L20" s="22"/>
      <c r="M20" s="22"/>
      <c r="N20" s="22"/>
      <c r="O20" s="22"/>
      <c r="P20" s="22"/>
      <c r="Q20" s="22"/>
      <c r="R20" s="22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AA20"/>
  <sheetViews>
    <sheetView showGridLines="0" zoomScale="120" zoomScaleNormal="120" workbookViewId="0"/>
  </sheetViews>
  <sheetFormatPr defaultRowHeight="14.4" x14ac:dyDescent="0.3"/>
  <cols>
    <col min="8" max="8" width="13.109375" style="9" bestFit="1" customWidth="1"/>
    <col min="9" max="9" width="11.6640625" style="9" customWidth="1"/>
    <col min="10" max="10" width="5.109375" style="9" bestFit="1" customWidth="1"/>
    <col min="11" max="11" width="4.6640625" style="9" customWidth="1"/>
    <col min="12" max="23" width="5.109375" style="9" bestFit="1" customWidth="1"/>
    <col min="24" max="24" width="4.6640625" style="9" bestFit="1" customWidth="1"/>
    <col min="25" max="25" width="9" style="9" bestFit="1" customWidth="1"/>
    <col min="26" max="27" width="8.88671875" style="9"/>
  </cols>
  <sheetData>
    <row r="1" spans="1:27" x14ac:dyDescent="0.3">
      <c r="A1" s="2" t="s">
        <v>72</v>
      </c>
      <c r="B1" s="11" t="s">
        <v>246</v>
      </c>
      <c r="K1" s="120" t="s">
        <v>74</v>
      </c>
    </row>
    <row r="2" spans="1:27" x14ac:dyDescent="0.3">
      <c r="A2" s="2" t="s">
        <v>75</v>
      </c>
      <c r="B2" s="50" t="s">
        <v>249</v>
      </c>
    </row>
    <row r="3" spans="1:27" x14ac:dyDescent="0.3">
      <c r="A3" s="3" t="s">
        <v>76</v>
      </c>
      <c r="B3" s="125" t="s">
        <v>77</v>
      </c>
    </row>
    <row r="4" spans="1:27" x14ac:dyDescent="0.3">
      <c r="A4" s="3" t="s">
        <v>78</v>
      </c>
      <c r="B4" s="125" t="s">
        <v>79</v>
      </c>
    </row>
    <row r="5" spans="1:27" s="124" customFormat="1" x14ac:dyDescent="0.3">
      <c r="A5" s="122" t="s">
        <v>80</v>
      </c>
      <c r="B5" s="126" t="s">
        <v>248</v>
      </c>
      <c r="C5" s="123"/>
      <c r="D5" s="123"/>
      <c r="E5" s="123"/>
      <c r="F5" s="123"/>
      <c r="G5" s="123"/>
    </row>
    <row r="6" spans="1:27" x14ac:dyDescent="0.3">
      <c r="A6" s="4" t="s">
        <v>81</v>
      </c>
      <c r="B6" s="127" t="s">
        <v>247</v>
      </c>
      <c r="K6" s="9">
        <v>1000</v>
      </c>
    </row>
    <row r="7" spans="1:27" x14ac:dyDescent="0.3">
      <c r="J7" s="79" t="s">
        <v>61</v>
      </c>
      <c r="K7" s="79" t="s">
        <v>62</v>
      </c>
      <c r="L7" s="79" t="s">
        <v>68</v>
      </c>
      <c r="M7" s="79" t="s">
        <v>89</v>
      </c>
      <c r="N7" s="79" t="s">
        <v>103</v>
      </c>
      <c r="O7" s="79" t="s">
        <v>105</v>
      </c>
      <c r="P7" s="79" t="s">
        <v>107</v>
      </c>
      <c r="Q7" s="79" t="s">
        <v>111</v>
      </c>
      <c r="R7" s="79" t="s">
        <v>116</v>
      </c>
      <c r="S7" s="79" t="s">
        <v>174</v>
      </c>
      <c r="T7" s="79" t="s">
        <v>222</v>
      </c>
      <c r="U7" s="79" t="s">
        <v>224</v>
      </c>
      <c r="V7" s="79" t="s">
        <v>228</v>
      </c>
      <c r="W7" s="79" t="s">
        <v>232</v>
      </c>
      <c r="X7" s="79" t="s">
        <v>256</v>
      </c>
    </row>
    <row r="8" spans="1:27" x14ac:dyDescent="0.3">
      <c r="J8" s="79" t="s">
        <v>26</v>
      </c>
      <c r="K8" s="79" t="s">
        <v>27</v>
      </c>
      <c r="L8" s="79" t="s">
        <v>69</v>
      </c>
      <c r="M8" s="79" t="s">
        <v>88</v>
      </c>
      <c r="N8" s="79" t="s">
        <v>104</v>
      </c>
      <c r="O8" s="79" t="s">
        <v>106</v>
      </c>
      <c r="P8" s="79" t="s">
        <v>109</v>
      </c>
      <c r="Q8" s="79" t="s">
        <v>110</v>
      </c>
      <c r="R8" s="79" t="s">
        <v>117</v>
      </c>
      <c r="S8" s="79" t="s">
        <v>175</v>
      </c>
      <c r="T8" s="79" t="s">
        <v>223</v>
      </c>
      <c r="U8" s="79" t="s">
        <v>225</v>
      </c>
      <c r="V8" s="79" t="s">
        <v>229</v>
      </c>
      <c r="W8" s="79" t="s">
        <v>233</v>
      </c>
      <c r="X8" s="79" t="s">
        <v>258</v>
      </c>
      <c r="Z8" s="79"/>
      <c r="AA8" s="79"/>
    </row>
    <row r="9" spans="1:27" x14ac:dyDescent="0.3">
      <c r="H9" s="9" t="s">
        <v>250</v>
      </c>
      <c r="I9" s="9" t="s">
        <v>236</v>
      </c>
      <c r="J9" s="20">
        <v>1.3222</v>
      </c>
      <c r="K9" s="20">
        <v>1.14957253043</v>
      </c>
      <c r="L9" s="20">
        <v>1.7674362667100001</v>
      </c>
      <c r="M9" s="20">
        <v>1.5135049868999999</v>
      </c>
      <c r="N9" s="20">
        <v>1.76686948826</v>
      </c>
      <c r="O9" s="20">
        <v>3.0380667504399996</v>
      </c>
      <c r="P9" s="20">
        <v>3.7349050307299998</v>
      </c>
      <c r="Q9" s="20">
        <v>2.6071887071400002</v>
      </c>
      <c r="R9" s="20">
        <v>1.2272348399199999</v>
      </c>
      <c r="S9" s="20">
        <v>0.29415287836999998</v>
      </c>
      <c r="T9" s="20">
        <v>0.60791421978000004</v>
      </c>
      <c r="U9" s="20">
        <v>0.68406256961</v>
      </c>
      <c r="V9" s="20">
        <v>0.83960119649999998</v>
      </c>
      <c r="W9" s="20">
        <v>1.0530224781700002</v>
      </c>
      <c r="X9" s="20">
        <v>1.5871549278800001</v>
      </c>
      <c r="Y9" s="61"/>
      <c r="Z9" s="61"/>
      <c r="AA9" s="61"/>
    </row>
    <row r="10" spans="1:27" x14ac:dyDescent="0.3">
      <c r="H10" s="9" t="s">
        <v>64</v>
      </c>
      <c r="I10" s="9" t="s">
        <v>142</v>
      </c>
      <c r="J10" s="20">
        <v>1.2258</v>
      </c>
      <c r="K10" s="20">
        <v>0.78494895642000007</v>
      </c>
      <c r="L10" s="20">
        <v>1.4118560548299999</v>
      </c>
      <c r="M10" s="20">
        <v>1.8230916987199999</v>
      </c>
      <c r="N10" s="20">
        <v>1.3763870644399998</v>
      </c>
      <c r="O10" s="20">
        <v>1.5545757919900003</v>
      </c>
      <c r="P10" s="20">
        <v>1.91368125251</v>
      </c>
      <c r="Q10" s="20">
        <v>2.7785185558399998</v>
      </c>
      <c r="R10" s="20">
        <v>0.76574490657000005</v>
      </c>
      <c r="S10" s="20">
        <v>0.80080744085</v>
      </c>
      <c r="T10" s="20">
        <v>1.5006655046899999</v>
      </c>
      <c r="U10" s="20">
        <v>1.6812451162900002</v>
      </c>
      <c r="V10" s="20">
        <v>2.5175308314300002</v>
      </c>
      <c r="W10" s="20">
        <v>2.95247596971</v>
      </c>
      <c r="X10" s="20">
        <v>3.2814252311800001</v>
      </c>
      <c r="Y10" s="61"/>
      <c r="Z10" s="61"/>
      <c r="AA10" s="61"/>
    </row>
    <row r="11" spans="1:27" x14ac:dyDescent="0.3">
      <c r="H11" s="9" t="s">
        <v>44</v>
      </c>
      <c r="I11" s="9" t="s">
        <v>11</v>
      </c>
      <c r="J11" s="20">
        <v>1.1772</v>
      </c>
      <c r="K11" s="20">
        <v>1.18369066953</v>
      </c>
      <c r="L11" s="20">
        <v>2.0194911430100002</v>
      </c>
      <c r="M11" s="20">
        <v>1.2714297061099999</v>
      </c>
      <c r="N11" s="20">
        <v>1.4100725787500001</v>
      </c>
      <c r="O11" s="20">
        <v>3.76629043339</v>
      </c>
      <c r="P11" s="20">
        <v>3.61888876089</v>
      </c>
      <c r="Q11" s="20">
        <v>1.7151103993700001</v>
      </c>
      <c r="R11" s="20">
        <v>1.7978766238699999</v>
      </c>
      <c r="S11" s="20">
        <v>6.2416247929999995E-2</v>
      </c>
      <c r="T11" s="20">
        <v>7.0437699780000002E-2</v>
      </c>
      <c r="U11" s="20">
        <v>0.27200866583</v>
      </c>
      <c r="V11" s="20">
        <v>0.10152621499999999</v>
      </c>
      <c r="W11" s="20">
        <v>0.17344786917999999</v>
      </c>
      <c r="X11" s="20">
        <v>0.1769570043</v>
      </c>
      <c r="Y11" s="61"/>
      <c r="Z11" s="61"/>
      <c r="AA11" s="61"/>
    </row>
    <row r="12" spans="1:27" x14ac:dyDescent="0.3">
      <c r="H12" s="9" t="s">
        <v>251</v>
      </c>
      <c r="I12" s="9" t="s">
        <v>237</v>
      </c>
      <c r="J12" s="20">
        <v>1.2999999999999999E-3</v>
      </c>
      <c r="K12" s="20">
        <v>0</v>
      </c>
      <c r="L12" s="20">
        <v>1.5815272E-3</v>
      </c>
      <c r="M12" s="20">
        <v>4.2440374899999998E-3</v>
      </c>
      <c r="N12" s="20">
        <v>1.3886514800000001E-3</v>
      </c>
      <c r="O12" s="20">
        <v>2.278475848E-2</v>
      </c>
      <c r="P12" s="20">
        <v>6.3128769850000002E-2</v>
      </c>
      <c r="Q12" s="20">
        <v>0.11447291445999999</v>
      </c>
      <c r="R12" s="20">
        <v>5.698646466E-2</v>
      </c>
      <c r="S12" s="20">
        <v>7.1483746599999998E-3</v>
      </c>
      <c r="T12" s="20">
        <v>2.3083253499999999E-3</v>
      </c>
      <c r="U12" s="20">
        <v>3.5602247899999997E-3</v>
      </c>
      <c r="V12" s="20">
        <v>7.1910365000000002E-3</v>
      </c>
      <c r="W12" s="20">
        <v>0.11900776975000001</v>
      </c>
      <c r="X12" s="20">
        <v>3.1818293540000001E-2</v>
      </c>
      <c r="Y12" s="61"/>
      <c r="Z12" s="61"/>
      <c r="AA12" s="61"/>
    </row>
    <row r="13" spans="1:27" x14ac:dyDescent="0.3">
      <c r="H13" s="9" t="s">
        <v>255</v>
      </c>
      <c r="I13" s="9" t="s">
        <v>238</v>
      </c>
      <c r="J13" s="20">
        <v>6.88E-2</v>
      </c>
      <c r="K13" s="20">
        <v>0.38790404088999997</v>
      </c>
      <c r="L13" s="20">
        <v>0.62816300661000002</v>
      </c>
      <c r="M13" s="20">
        <v>0.62035050423000004</v>
      </c>
      <c r="N13" s="20">
        <v>0.27524936208</v>
      </c>
      <c r="O13" s="20">
        <v>0.14460714499999999</v>
      </c>
      <c r="P13" s="20">
        <v>1.48715348E-3</v>
      </c>
      <c r="Q13" s="20">
        <v>9.6604107559999999E-2</v>
      </c>
      <c r="R13" s="20">
        <v>9.8247141300000004E-3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1.7931322600000001E-3</v>
      </c>
      <c r="Y13" s="61"/>
      <c r="Z13" s="61"/>
      <c r="AA13" s="61"/>
    </row>
    <row r="14" spans="1:27" x14ac:dyDescent="0.3">
      <c r="H14" s="9" t="s">
        <v>252</v>
      </c>
      <c r="I14" s="9" t="s">
        <v>239</v>
      </c>
      <c r="J14" s="20">
        <v>0.54339999999999999</v>
      </c>
      <c r="K14" s="20">
        <v>0.44351879999999999</v>
      </c>
      <c r="L14" s="20">
        <v>0</v>
      </c>
      <c r="M14" s="20">
        <v>0.1370113919</v>
      </c>
      <c r="N14" s="20">
        <v>0.85736249999999992</v>
      </c>
      <c r="O14" s="20">
        <v>0</v>
      </c>
      <c r="P14" s="20">
        <v>0.31237700000000002</v>
      </c>
      <c r="Q14" s="20">
        <v>0.151424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61"/>
      <c r="Z14" s="61"/>
      <c r="AA14" s="61"/>
    </row>
    <row r="15" spans="1:27" x14ac:dyDescent="0.3">
      <c r="H15" s="9" t="s">
        <v>253</v>
      </c>
      <c r="I15" s="9" t="s">
        <v>240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Z15" s="61"/>
      <c r="AA15" s="61"/>
    </row>
    <row r="16" spans="1:27" x14ac:dyDescent="0.3">
      <c r="H16" s="9" t="s">
        <v>254</v>
      </c>
      <c r="I16" s="9" t="s">
        <v>241</v>
      </c>
      <c r="J16" s="20">
        <v>0.37480000000000002</v>
      </c>
      <c r="K16" s="20">
        <v>0.16667307124000003</v>
      </c>
      <c r="L16" s="20">
        <v>0.40511256572999998</v>
      </c>
      <c r="M16" s="20">
        <v>0.46532260642000001</v>
      </c>
      <c r="N16" s="20">
        <v>0.27127159953000002</v>
      </c>
      <c r="O16" s="20">
        <v>0.48797793092000002</v>
      </c>
      <c r="P16" s="20">
        <v>0.45215076082</v>
      </c>
      <c r="Q16" s="20">
        <v>0.53735667866000003</v>
      </c>
      <c r="R16" s="20">
        <v>0.16607132451000001</v>
      </c>
      <c r="S16" s="20">
        <v>1.9199773209999996E-2</v>
      </c>
      <c r="T16" s="20">
        <v>2.1987416160000002E-2</v>
      </c>
      <c r="U16" s="20">
        <v>5.3811195380000003E-2</v>
      </c>
      <c r="V16" s="20">
        <v>9.9580125330000005E-2</v>
      </c>
      <c r="W16" s="20">
        <v>5.7886077610000003E-2</v>
      </c>
      <c r="X16" s="20">
        <v>0.16881229539000001</v>
      </c>
      <c r="Z16" s="61"/>
      <c r="AA16" s="61"/>
    </row>
    <row r="17" spans="10:24" x14ac:dyDescent="0.3">
      <c r="J17" s="22"/>
      <c r="K17" s="22"/>
      <c r="L17" s="22"/>
      <c r="M17" s="22"/>
      <c r="N17" s="22"/>
      <c r="O17" s="22"/>
      <c r="P17" s="22"/>
      <c r="Q17" s="22"/>
      <c r="R17" s="22"/>
      <c r="W17" s="20"/>
      <c r="X17" s="20"/>
    </row>
    <row r="18" spans="10:24" x14ac:dyDescent="0.3">
      <c r="J18" s="22"/>
      <c r="K18" s="22"/>
      <c r="L18" s="22"/>
      <c r="M18" s="22"/>
      <c r="N18" s="22"/>
      <c r="O18" s="22"/>
      <c r="P18" s="22"/>
      <c r="Q18" s="22"/>
      <c r="R18" s="22"/>
    </row>
    <row r="19" spans="10:24" x14ac:dyDescent="0.3">
      <c r="J19" s="22"/>
      <c r="K19" s="22"/>
      <c r="L19" s="22"/>
      <c r="M19" s="22"/>
      <c r="N19" s="22"/>
      <c r="O19" s="22"/>
      <c r="P19" s="22"/>
      <c r="Q19" s="22"/>
      <c r="R19" s="22"/>
    </row>
    <row r="20" spans="10:24" x14ac:dyDescent="0.3">
      <c r="J20" s="22"/>
      <c r="K20" s="22"/>
      <c r="L20" s="22"/>
      <c r="M20" s="22"/>
      <c r="N20" s="22"/>
      <c r="O20" s="22"/>
      <c r="P20" s="22"/>
      <c r="Q20" s="22"/>
      <c r="R20" s="22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9"/>
  <dimension ref="A1:W20"/>
  <sheetViews>
    <sheetView showGridLines="0" zoomScale="120" zoomScaleNormal="120" workbookViewId="0"/>
  </sheetViews>
  <sheetFormatPr defaultRowHeight="14.4" x14ac:dyDescent="0.3"/>
  <cols>
    <col min="7" max="7" width="4.33203125" bestFit="1" customWidth="1"/>
    <col min="8" max="8" width="6.6640625" bestFit="1" customWidth="1"/>
    <col min="9" max="20" width="4.6640625" bestFit="1" customWidth="1"/>
    <col min="21" max="21" width="5.109375" bestFit="1" customWidth="1"/>
    <col min="22" max="23" width="4.6640625" bestFit="1" customWidth="1"/>
  </cols>
  <sheetData>
    <row r="1" spans="1:23" x14ac:dyDescent="0.3">
      <c r="A1" s="2" t="s">
        <v>72</v>
      </c>
      <c r="B1" s="11" t="s">
        <v>86</v>
      </c>
      <c r="I1" s="58" t="s">
        <v>74</v>
      </c>
    </row>
    <row r="2" spans="1:23" x14ac:dyDescent="0.3">
      <c r="A2" s="2" t="s">
        <v>75</v>
      </c>
      <c r="B2" s="11" t="s">
        <v>87</v>
      </c>
    </row>
    <row r="3" spans="1:23" x14ac:dyDescent="0.3">
      <c r="A3" s="3" t="s">
        <v>76</v>
      </c>
      <c r="B3" s="3" t="s">
        <v>77</v>
      </c>
    </row>
    <row r="4" spans="1:23" x14ac:dyDescent="0.3">
      <c r="A4" s="3" t="s">
        <v>78</v>
      </c>
      <c r="B4" s="3" t="s">
        <v>79</v>
      </c>
    </row>
    <row r="5" spans="1:23" x14ac:dyDescent="0.3">
      <c r="A5" s="4" t="s">
        <v>80</v>
      </c>
      <c r="B5" s="3"/>
    </row>
    <row r="6" spans="1:23" x14ac:dyDescent="0.3">
      <c r="A6" s="4" t="s">
        <v>81</v>
      </c>
      <c r="B6" s="3"/>
    </row>
    <row r="9" spans="1:23" x14ac:dyDescent="0.3">
      <c r="G9" s="9"/>
      <c r="H9" s="9"/>
      <c r="I9" s="79" t="s">
        <v>61</v>
      </c>
      <c r="J9" s="79" t="s">
        <v>62</v>
      </c>
      <c r="K9" s="79" t="s">
        <v>68</v>
      </c>
      <c r="L9" s="79" t="s">
        <v>89</v>
      </c>
      <c r="M9" s="79" t="s">
        <v>103</v>
      </c>
      <c r="N9" s="79" t="s">
        <v>105</v>
      </c>
      <c r="O9" s="79" t="s">
        <v>107</v>
      </c>
      <c r="P9" s="79" t="s">
        <v>111</v>
      </c>
      <c r="Q9" s="79" t="s">
        <v>116</v>
      </c>
      <c r="R9" s="79" t="s">
        <v>174</v>
      </c>
      <c r="S9" s="79" t="s">
        <v>222</v>
      </c>
      <c r="T9" s="79" t="s">
        <v>224</v>
      </c>
      <c r="U9" s="79" t="s">
        <v>228</v>
      </c>
      <c r="V9" s="79" t="s">
        <v>232</v>
      </c>
      <c r="W9" s="79" t="s">
        <v>256</v>
      </c>
    </row>
    <row r="10" spans="1:23" x14ac:dyDescent="0.3">
      <c r="G10" s="9"/>
      <c r="H10" s="9"/>
      <c r="I10" s="79" t="s">
        <v>26</v>
      </c>
      <c r="J10" s="79" t="s">
        <v>27</v>
      </c>
      <c r="K10" s="79" t="s">
        <v>69</v>
      </c>
      <c r="L10" s="79" t="s">
        <v>88</v>
      </c>
      <c r="M10" s="79" t="s">
        <v>104</v>
      </c>
      <c r="N10" s="79" t="s">
        <v>106</v>
      </c>
      <c r="O10" s="79" t="s">
        <v>109</v>
      </c>
      <c r="P10" s="79" t="s">
        <v>110</v>
      </c>
      <c r="Q10" s="79" t="s">
        <v>117</v>
      </c>
      <c r="R10" s="79" t="s">
        <v>175</v>
      </c>
      <c r="S10" s="79" t="s">
        <v>223</v>
      </c>
      <c r="T10" s="79" t="s">
        <v>225</v>
      </c>
      <c r="U10" s="79" t="s">
        <v>229</v>
      </c>
      <c r="V10" s="79" t="s">
        <v>233</v>
      </c>
      <c r="W10" s="79" t="s">
        <v>258</v>
      </c>
    </row>
    <row r="11" spans="1:23" x14ac:dyDescent="0.3">
      <c r="G11" s="5" t="s">
        <v>53</v>
      </c>
      <c r="H11" s="9" t="s">
        <v>21</v>
      </c>
      <c r="I11" s="64">
        <v>0.87</v>
      </c>
      <c r="J11" s="64">
        <v>2.25</v>
      </c>
      <c r="K11" s="64">
        <v>3.36</v>
      </c>
      <c r="L11" s="64">
        <v>4.01</v>
      </c>
      <c r="M11" s="64">
        <v>1.46</v>
      </c>
      <c r="N11" s="116">
        <v>2.83</v>
      </c>
      <c r="O11" s="116">
        <v>5.82</v>
      </c>
      <c r="P11" s="116">
        <v>4.4471034630400004</v>
      </c>
      <c r="Q11" s="116">
        <v>1.29504328026</v>
      </c>
      <c r="R11" s="116">
        <v>2.6156212067600002</v>
      </c>
      <c r="S11" s="116">
        <v>4.8595073586400002</v>
      </c>
      <c r="T11" s="116">
        <v>4.9815526874599998</v>
      </c>
      <c r="U11" s="37">
        <v>3.44555713966</v>
      </c>
      <c r="V11" s="37">
        <v>5.6218307262199998</v>
      </c>
      <c r="W11" s="37">
        <v>8.1971243507999993</v>
      </c>
    </row>
    <row r="12" spans="1:23" x14ac:dyDescent="0.3">
      <c r="G12" s="5" t="s">
        <v>54</v>
      </c>
      <c r="H12" s="9" t="s">
        <v>22</v>
      </c>
      <c r="I12" s="64">
        <v>-0.91</v>
      </c>
      <c r="J12" s="64">
        <v>-0.85</v>
      </c>
      <c r="K12" s="64">
        <v>-0.93</v>
      </c>
      <c r="L12" s="64">
        <v>-1.42</v>
      </c>
      <c r="M12" s="64">
        <v>-0.31</v>
      </c>
      <c r="N12" s="116">
        <v>-0.49</v>
      </c>
      <c r="O12" s="116">
        <v>-0.77</v>
      </c>
      <c r="P12" s="116">
        <v>-1.5814561171899999</v>
      </c>
      <c r="Q12" s="116">
        <v>-1.7336473153500001</v>
      </c>
      <c r="R12" s="116">
        <v>-2.5101294590399998</v>
      </c>
      <c r="S12" s="116">
        <v>-2.7074595216400001</v>
      </c>
      <c r="T12" s="116">
        <v>-3.15722412041</v>
      </c>
      <c r="U12" s="37">
        <v>-0.38970382311000001</v>
      </c>
      <c r="V12" s="37">
        <v>-0.41408317608</v>
      </c>
      <c r="W12" s="37">
        <v>-0.79197631607999996</v>
      </c>
    </row>
    <row r="13" spans="1:23" x14ac:dyDescent="0.3">
      <c r="G13" s="5"/>
      <c r="H13" s="9"/>
      <c r="I13" s="21"/>
      <c r="J13" s="21"/>
      <c r="K13" s="21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3" x14ac:dyDescent="0.3">
      <c r="G14" s="17"/>
      <c r="H14" s="9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37"/>
    </row>
    <row r="15" spans="1:23" x14ac:dyDescent="0.3">
      <c r="G15" s="5"/>
      <c r="H15" s="9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37"/>
    </row>
    <row r="16" spans="1:23" x14ac:dyDescent="0.3">
      <c r="G16" s="5"/>
      <c r="H16" s="9"/>
      <c r="I16" s="21"/>
      <c r="J16" s="21"/>
      <c r="K16" s="21"/>
      <c r="L16" s="21"/>
    </row>
    <row r="17" spans="8:12" x14ac:dyDescent="0.3">
      <c r="H17" s="9"/>
      <c r="I17" s="21"/>
      <c r="J17" s="21"/>
      <c r="K17" s="21"/>
      <c r="L17" s="21"/>
    </row>
    <row r="18" spans="8:12" x14ac:dyDescent="0.3">
      <c r="I18" s="21"/>
      <c r="J18" s="21"/>
      <c r="K18" s="21"/>
      <c r="L18" s="21"/>
    </row>
    <row r="19" spans="8:12" x14ac:dyDescent="0.3">
      <c r="I19" s="21"/>
      <c r="J19" s="21"/>
      <c r="K19" s="21"/>
      <c r="L19" s="21"/>
    </row>
    <row r="20" spans="8:12" x14ac:dyDescent="0.3">
      <c r="I20" s="21"/>
      <c r="J20" s="21"/>
      <c r="K20" s="21"/>
      <c r="L20" s="21"/>
    </row>
  </sheetData>
  <hyperlinks>
    <hyperlink ref="I1" location="Tartalom_Index!A1" display="Vissza a Tartalomra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0"/>
  <dimension ref="A1:X19"/>
  <sheetViews>
    <sheetView showGridLines="0" zoomScale="120" zoomScaleNormal="120" workbookViewId="0"/>
  </sheetViews>
  <sheetFormatPr defaultRowHeight="14.4" x14ac:dyDescent="0.3"/>
  <cols>
    <col min="9" max="9" width="7" customWidth="1"/>
    <col min="10" max="12" width="4.5546875" customWidth="1"/>
    <col min="13" max="16" width="4.6640625" bestFit="1" customWidth="1"/>
    <col min="17" max="17" width="4.88671875" bestFit="1" customWidth="1"/>
    <col min="18" max="20" width="4.6640625" bestFit="1" customWidth="1"/>
    <col min="21" max="22" width="4.88671875" bestFit="1" customWidth="1"/>
    <col min="23" max="24" width="4.6640625" bestFit="1" customWidth="1"/>
  </cols>
  <sheetData>
    <row r="1" spans="1:24" x14ac:dyDescent="0.3">
      <c r="A1" s="2" t="s">
        <v>72</v>
      </c>
      <c r="B1" s="11" t="s">
        <v>134</v>
      </c>
      <c r="J1" s="58" t="s">
        <v>74</v>
      </c>
    </row>
    <row r="2" spans="1:24" x14ac:dyDescent="0.3">
      <c r="A2" s="2" t="s">
        <v>75</v>
      </c>
      <c r="B2" s="11" t="s">
        <v>135</v>
      </c>
    </row>
    <row r="3" spans="1:24" x14ac:dyDescent="0.3">
      <c r="A3" s="3" t="s">
        <v>76</v>
      </c>
      <c r="B3" s="3" t="s">
        <v>77</v>
      </c>
    </row>
    <row r="4" spans="1:24" x14ac:dyDescent="0.3">
      <c r="A4" s="3" t="s">
        <v>78</v>
      </c>
      <c r="B4" s="3" t="s">
        <v>79</v>
      </c>
    </row>
    <row r="5" spans="1:24" x14ac:dyDescent="0.3">
      <c r="A5" s="4" t="s">
        <v>80</v>
      </c>
      <c r="B5" s="3"/>
    </row>
    <row r="6" spans="1:24" x14ac:dyDescent="0.3">
      <c r="A6" s="4" t="s">
        <v>81</v>
      </c>
      <c r="B6" s="3"/>
    </row>
    <row r="9" spans="1:24" x14ac:dyDescent="0.3">
      <c r="J9" s="79" t="s">
        <v>61</v>
      </c>
      <c r="K9" s="79" t="s">
        <v>62</v>
      </c>
      <c r="L9" s="79" t="s">
        <v>68</v>
      </c>
      <c r="M9" s="79" t="s">
        <v>89</v>
      </c>
      <c r="N9" s="79" t="s">
        <v>103</v>
      </c>
      <c r="O9" s="79" t="s">
        <v>105</v>
      </c>
      <c r="P9" s="79" t="s">
        <v>107</v>
      </c>
      <c r="Q9" s="79" t="s">
        <v>111</v>
      </c>
      <c r="R9" s="79" t="s">
        <v>116</v>
      </c>
      <c r="S9" s="79" t="s">
        <v>174</v>
      </c>
      <c r="T9" s="79" t="s">
        <v>222</v>
      </c>
      <c r="U9" s="79" t="s">
        <v>224</v>
      </c>
      <c r="V9" s="79" t="s">
        <v>228</v>
      </c>
      <c r="W9" s="79" t="s">
        <v>232</v>
      </c>
      <c r="X9" s="79" t="s">
        <v>256</v>
      </c>
    </row>
    <row r="10" spans="1:24" x14ac:dyDescent="0.3">
      <c r="H10" s="9"/>
      <c r="I10" s="9"/>
      <c r="J10" s="79" t="s">
        <v>26</v>
      </c>
      <c r="K10" s="79" t="s">
        <v>27</v>
      </c>
      <c r="L10" s="79" t="s">
        <v>69</v>
      </c>
      <c r="M10" s="79" t="s">
        <v>88</v>
      </c>
      <c r="N10" s="79" t="s">
        <v>104</v>
      </c>
      <c r="O10" s="79" t="s">
        <v>106</v>
      </c>
      <c r="P10" s="79" t="s">
        <v>109</v>
      </c>
      <c r="Q10" s="79" t="s">
        <v>110</v>
      </c>
      <c r="R10" s="79" t="s">
        <v>117</v>
      </c>
      <c r="S10" s="79" t="s">
        <v>175</v>
      </c>
      <c r="T10" s="79" t="s">
        <v>223</v>
      </c>
      <c r="U10" s="79" t="s">
        <v>225</v>
      </c>
      <c r="V10" s="79" t="s">
        <v>229</v>
      </c>
      <c r="W10" s="79" t="s">
        <v>233</v>
      </c>
      <c r="X10" s="79" t="s">
        <v>258</v>
      </c>
    </row>
    <row r="11" spans="1:24" x14ac:dyDescent="0.3">
      <c r="H11" s="5" t="s">
        <v>71</v>
      </c>
      <c r="I11" s="9" t="s">
        <v>31</v>
      </c>
      <c r="J11" s="111">
        <v>-0.04</v>
      </c>
      <c r="K11" s="111">
        <v>1.41</v>
      </c>
      <c r="L11" s="111">
        <v>2.4300000000000002</v>
      </c>
      <c r="M11" s="111">
        <v>2.59</v>
      </c>
      <c r="N11" s="111">
        <v>1.1499999999999999</v>
      </c>
      <c r="O11" s="113">
        <v>2.34</v>
      </c>
      <c r="P11" s="113">
        <v>5.0599999999999996</v>
      </c>
      <c r="Q11" s="113">
        <v>2.8656473458500002</v>
      </c>
      <c r="R11" s="113">
        <v>-0.43860403509000001</v>
      </c>
      <c r="S11" s="113">
        <v>0.10549174772000036</v>
      </c>
      <c r="T11" s="113">
        <v>2.152047837</v>
      </c>
      <c r="U11" s="113">
        <v>1.8243285670499998</v>
      </c>
      <c r="V11" s="65">
        <v>3.0558533165499999</v>
      </c>
      <c r="W11" s="65">
        <v>5.2077475501399997</v>
      </c>
      <c r="X11" s="65">
        <v>7.4051480347199998</v>
      </c>
    </row>
    <row r="12" spans="1:24" x14ac:dyDescent="0.3">
      <c r="H12" s="5" t="s">
        <v>56</v>
      </c>
      <c r="I12" s="9" t="s">
        <v>32</v>
      </c>
      <c r="J12" s="72">
        <v>-1E-3</v>
      </c>
      <c r="K12" s="72">
        <v>1.61E-2</v>
      </c>
      <c r="L12" s="72">
        <v>1.8200000000000001E-2</v>
      </c>
      <c r="M12" s="117">
        <v>2.2200000000000001E-2</v>
      </c>
      <c r="N12" s="117">
        <v>2.5999999999999999E-2</v>
      </c>
      <c r="O12" s="118">
        <v>2.6800000000000001E-2</v>
      </c>
      <c r="P12" s="73">
        <v>3.78E-2</v>
      </c>
      <c r="Q12" s="119">
        <v>2.409952698358292E-2</v>
      </c>
      <c r="R12" s="119">
        <v>-8.1558381581559817E-3</v>
      </c>
      <c r="S12" s="119">
        <v>9.830374392140516E-4</v>
      </c>
      <c r="T12" s="119">
        <v>1.3331401155567961E-2</v>
      </c>
      <c r="U12" s="119">
        <v>2.272247580482389E-2</v>
      </c>
      <c r="V12" s="105">
        <v>4.8569736747598416E-2</v>
      </c>
      <c r="W12" s="105">
        <v>4.1657584042391615E-2</v>
      </c>
      <c r="X12" s="105">
        <v>3.979077131169885E-2</v>
      </c>
    </row>
    <row r="13" spans="1:24" x14ac:dyDescent="0.3">
      <c r="H13" s="5" t="s">
        <v>55</v>
      </c>
      <c r="I13" s="9" t="s">
        <v>33</v>
      </c>
      <c r="J13" s="72">
        <v>-6.1999999999999998E-3</v>
      </c>
      <c r="K13" s="72">
        <v>9.35E-2</v>
      </c>
      <c r="L13" s="72">
        <v>0.10340000000000001</v>
      </c>
      <c r="M13" s="117">
        <v>0.13109999999999999</v>
      </c>
      <c r="N13" s="117">
        <v>0.17979999999999999</v>
      </c>
      <c r="O13" s="118">
        <v>0.1797</v>
      </c>
      <c r="P13" s="73">
        <v>0.25040000000000001</v>
      </c>
      <c r="Q13" s="119">
        <v>0.15119451600573394</v>
      </c>
      <c r="R13" s="119">
        <v>-4.0098924140705941E-2</v>
      </c>
      <c r="S13" s="119">
        <v>4.852348858311646E-3</v>
      </c>
      <c r="T13" s="119">
        <v>6.6066509417721395E-2</v>
      </c>
      <c r="U13" s="119">
        <v>0.10668552659590612</v>
      </c>
      <c r="V13" s="105">
        <v>0.17401122200879088</v>
      </c>
      <c r="W13" s="105">
        <v>0.14737233778258449</v>
      </c>
      <c r="X13" s="105">
        <v>0.13880275369036024</v>
      </c>
    </row>
    <row r="14" spans="1:24" x14ac:dyDescent="0.3">
      <c r="H14" s="17"/>
      <c r="I14" s="9"/>
      <c r="J14" s="20"/>
      <c r="K14" s="20"/>
      <c r="L14" s="20"/>
      <c r="M14" s="20"/>
      <c r="N14" s="20"/>
      <c r="O14" s="20"/>
      <c r="P14" s="20"/>
      <c r="Q14" s="82"/>
      <c r="R14" s="82"/>
      <c r="S14" s="82"/>
      <c r="T14" s="82"/>
      <c r="U14" s="82"/>
      <c r="V14" s="82"/>
    </row>
    <row r="15" spans="1:24" x14ac:dyDescent="0.3">
      <c r="H15" s="5"/>
      <c r="I15" s="9"/>
      <c r="J15" s="20"/>
      <c r="K15" s="20"/>
      <c r="L15" s="20"/>
      <c r="M15" s="20"/>
      <c r="N15" s="20"/>
      <c r="O15" s="20"/>
      <c r="P15" s="20"/>
      <c r="Q15" s="82"/>
      <c r="R15" s="82"/>
      <c r="S15" s="94"/>
      <c r="T15" s="82"/>
      <c r="U15" s="82"/>
      <c r="V15" s="82"/>
    </row>
    <row r="16" spans="1:24" x14ac:dyDescent="0.3">
      <c r="H16" s="5"/>
      <c r="I16" s="9"/>
      <c r="J16" s="20"/>
      <c r="K16" s="20"/>
      <c r="L16" s="20"/>
      <c r="M16" s="20"/>
      <c r="N16" s="20"/>
      <c r="O16" s="20"/>
      <c r="P16" s="20"/>
      <c r="Q16" s="82"/>
      <c r="R16" s="82"/>
      <c r="S16" s="82"/>
      <c r="T16" s="82"/>
      <c r="U16" s="82"/>
      <c r="V16" s="97"/>
    </row>
    <row r="17" spans="9:21" x14ac:dyDescent="0.3">
      <c r="I17" s="9"/>
      <c r="J17" s="66"/>
      <c r="K17" s="66"/>
      <c r="S17" s="82"/>
      <c r="T17" s="82"/>
      <c r="U17" s="82"/>
    </row>
    <row r="18" spans="9:21" x14ac:dyDescent="0.3">
      <c r="J18" s="9"/>
    </row>
    <row r="19" spans="9:21" x14ac:dyDescent="0.3">
      <c r="J19" s="9"/>
    </row>
  </sheetData>
  <hyperlinks>
    <hyperlink ref="J1" location="Tartalom_Index!A1" display="Vissza a Tartalomra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T14"/>
  <sheetViews>
    <sheetView showGridLines="0" zoomScale="120" zoomScaleNormal="120" workbookViewId="0"/>
  </sheetViews>
  <sheetFormatPr defaultRowHeight="14.4" x14ac:dyDescent="0.3"/>
  <cols>
    <col min="8" max="9" width="11.6640625" style="10" customWidth="1"/>
    <col min="10" max="12" width="8.44140625" style="10" customWidth="1"/>
  </cols>
  <sheetData>
    <row r="1" spans="1:20" x14ac:dyDescent="0.3">
      <c r="A1" s="3" t="s">
        <v>72</v>
      </c>
      <c r="B1" s="38" t="s">
        <v>136</v>
      </c>
      <c r="H1" s="540" t="s">
        <v>74</v>
      </c>
      <c r="I1" s="541"/>
    </row>
    <row r="2" spans="1:20" x14ac:dyDescent="0.3">
      <c r="A2" s="3" t="s">
        <v>75</v>
      </c>
      <c r="B2" s="38" t="s">
        <v>194</v>
      </c>
    </row>
    <row r="3" spans="1:20" x14ac:dyDescent="0.3">
      <c r="A3" s="3" t="s">
        <v>76</v>
      </c>
      <c r="B3" s="39" t="s">
        <v>77</v>
      </c>
    </row>
    <row r="4" spans="1:20" x14ac:dyDescent="0.3">
      <c r="A4" s="3" t="s">
        <v>78</v>
      </c>
      <c r="B4" s="39" t="s">
        <v>79</v>
      </c>
    </row>
    <row r="5" spans="1:20" x14ac:dyDescent="0.3">
      <c r="A5" s="4" t="s">
        <v>80</v>
      </c>
      <c r="B5" s="39"/>
    </row>
    <row r="6" spans="1:20" x14ac:dyDescent="0.3">
      <c r="A6" s="4" t="s">
        <v>81</v>
      </c>
      <c r="B6" s="40"/>
    </row>
    <row r="9" spans="1:20" x14ac:dyDescent="0.3">
      <c r="H9" s="9"/>
      <c r="I9" s="9"/>
      <c r="J9" s="48">
        <v>43830</v>
      </c>
      <c r="K9" s="48">
        <v>44196</v>
      </c>
      <c r="L9" s="48">
        <v>44561</v>
      </c>
      <c r="M9" s="48">
        <v>44926</v>
      </c>
      <c r="N9" s="48">
        <v>45016</v>
      </c>
      <c r="O9" s="48">
        <v>45107</v>
      </c>
      <c r="P9" s="48">
        <v>45199</v>
      </c>
    </row>
    <row r="10" spans="1:20" x14ac:dyDescent="0.3">
      <c r="H10" s="9" t="s">
        <v>18</v>
      </c>
      <c r="I10" s="41" t="s">
        <v>46</v>
      </c>
      <c r="J10" s="20">
        <v>3.0127999999999999</v>
      </c>
      <c r="K10" s="20">
        <v>2.736534287</v>
      </c>
      <c r="L10" s="20">
        <v>3.0528290252699999</v>
      </c>
      <c r="M10" s="20">
        <v>3.1301510287699998</v>
      </c>
      <c r="N10" s="20">
        <v>3.3747149590699999</v>
      </c>
      <c r="O10" s="20">
        <v>3.6764169203399999</v>
      </c>
      <c r="P10" s="20">
        <v>3.7300990190499999</v>
      </c>
      <c r="Q10" s="86"/>
      <c r="R10" s="86"/>
      <c r="S10" s="86"/>
      <c r="T10" s="86"/>
    </row>
    <row r="11" spans="1:20" x14ac:dyDescent="0.3">
      <c r="H11" s="9" t="s">
        <v>137</v>
      </c>
      <c r="I11" s="9" t="s">
        <v>138</v>
      </c>
      <c r="J11" s="20">
        <v>0.41492665191252304</v>
      </c>
      <c r="K11" s="20">
        <v>0.45518859417000002</v>
      </c>
      <c r="L11" s="20">
        <v>0.47058081681000002</v>
      </c>
      <c r="M11" s="20">
        <v>0.38777481444</v>
      </c>
      <c r="N11" s="20">
        <v>0.34039012185</v>
      </c>
      <c r="O11" s="20">
        <v>0.35632933986999998</v>
      </c>
      <c r="P11" s="20">
        <v>0.36044257905999999</v>
      </c>
      <c r="Q11" s="86"/>
      <c r="R11" s="86"/>
      <c r="S11" s="86"/>
      <c r="T11" s="86"/>
    </row>
    <row r="12" spans="1:20" x14ac:dyDescent="0.3">
      <c r="H12" s="9" t="s">
        <v>6</v>
      </c>
      <c r="I12" s="41" t="s">
        <v>38</v>
      </c>
      <c r="J12" s="20">
        <v>0.670787243906664</v>
      </c>
      <c r="K12" s="20">
        <v>0.56207852861999996</v>
      </c>
      <c r="L12" s="20">
        <v>0.62655144845999999</v>
      </c>
      <c r="M12" s="20">
        <v>0.46320950342</v>
      </c>
      <c r="N12" s="20">
        <v>0.42539977602000001</v>
      </c>
      <c r="O12" s="20">
        <v>0.38120890068000002</v>
      </c>
      <c r="P12" s="20">
        <v>0.36042844187</v>
      </c>
      <c r="Q12" s="86"/>
      <c r="R12" s="86"/>
      <c r="S12" s="86"/>
      <c r="T12" s="86"/>
    </row>
    <row r="13" spans="1:20" x14ac:dyDescent="0.3">
      <c r="H13" s="9" t="s">
        <v>139</v>
      </c>
      <c r="I13" s="41" t="s">
        <v>140</v>
      </c>
      <c r="J13" s="20">
        <v>0.16632112216199091</v>
      </c>
      <c r="K13" s="20">
        <v>0.11295932589</v>
      </c>
      <c r="L13" s="20">
        <v>0.13899480532</v>
      </c>
      <c r="M13" s="20">
        <v>0.11984464935</v>
      </c>
      <c r="N13" s="20">
        <v>0.13502049722000001</v>
      </c>
      <c r="O13" s="20">
        <v>0.13401675379</v>
      </c>
      <c r="P13" s="20">
        <v>0.14599271195999999</v>
      </c>
      <c r="Q13" s="86"/>
      <c r="R13" s="86"/>
      <c r="S13" s="86"/>
      <c r="T13" s="86"/>
    </row>
    <row r="14" spans="1:20" x14ac:dyDescent="0.3">
      <c r="L14" s="49"/>
      <c r="M14" s="49"/>
      <c r="N14" s="49"/>
      <c r="O14" s="49"/>
      <c r="P14" s="49"/>
      <c r="Q14" s="86"/>
      <c r="R14" s="86"/>
      <c r="S14" s="86"/>
      <c r="T14" s="86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V41"/>
  <sheetViews>
    <sheetView showGridLines="0" zoomScale="120" zoomScaleNormal="120" workbookViewId="0"/>
  </sheetViews>
  <sheetFormatPr defaultColWidth="8.5546875" defaultRowHeight="10.199999999999999" x14ac:dyDescent="0.2"/>
  <cols>
    <col min="1" max="7" width="8.5546875" style="33"/>
    <col min="8" max="8" width="13.5546875" style="33" customWidth="1"/>
    <col min="9" max="14" width="9.33203125" style="33" customWidth="1"/>
    <col min="15" max="16384" width="8.5546875" style="33"/>
  </cols>
  <sheetData>
    <row r="1" spans="1:22" x14ac:dyDescent="0.2">
      <c r="A1" s="28" t="s">
        <v>72</v>
      </c>
      <c r="B1" s="28" t="s">
        <v>230</v>
      </c>
      <c r="C1" s="18"/>
      <c r="D1" s="18"/>
      <c r="E1" s="18"/>
      <c r="F1" s="18"/>
      <c r="G1" s="18"/>
      <c r="H1" s="18"/>
      <c r="I1" s="533" t="s">
        <v>74</v>
      </c>
      <c r="J1" s="534"/>
      <c r="K1" s="534"/>
      <c r="L1" s="18"/>
      <c r="M1" s="18"/>
    </row>
    <row r="2" spans="1:22" x14ac:dyDescent="0.2">
      <c r="A2" s="28" t="s">
        <v>75</v>
      </c>
      <c r="B2" s="102" t="s">
        <v>231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22" x14ac:dyDescent="0.2">
      <c r="A3" s="18" t="s">
        <v>76</v>
      </c>
      <c r="B3" s="18" t="s">
        <v>77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2" x14ac:dyDescent="0.2">
      <c r="A4" s="18" t="s">
        <v>78</v>
      </c>
      <c r="B4" s="18" t="s">
        <v>79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2" x14ac:dyDescent="0.2">
      <c r="A5" s="18" t="s">
        <v>80</v>
      </c>
      <c r="B5" s="3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22" x14ac:dyDescent="0.2">
      <c r="A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22" x14ac:dyDescent="0.2">
      <c r="A7" s="18" t="s">
        <v>81</v>
      </c>
      <c r="B7" s="3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22" x14ac:dyDescent="0.2">
      <c r="A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22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22" x14ac:dyDescent="0.2">
      <c r="A10" s="18"/>
      <c r="B10" s="18"/>
      <c r="C10" s="18"/>
      <c r="D10" s="18"/>
      <c r="E10" s="18"/>
      <c r="F10" s="18"/>
      <c r="G10" s="18"/>
      <c r="H10" s="18"/>
      <c r="I10" s="18"/>
      <c r="J10" s="29"/>
      <c r="K10" s="29"/>
      <c r="L10" s="18"/>
      <c r="M10" s="18"/>
    </row>
    <row r="11" spans="1:22" x14ac:dyDescent="0.2">
      <c r="A11" s="18"/>
      <c r="B11" s="18"/>
      <c r="C11" s="18"/>
      <c r="D11" s="18"/>
      <c r="E11" s="18"/>
      <c r="F11" s="18"/>
      <c r="G11" s="18"/>
      <c r="H11" s="18"/>
      <c r="I11" s="18"/>
      <c r="J11" s="30"/>
      <c r="K11" s="30"/>
      <c r="L11" s="18"/>
      <c r="M11" s="18"/>
    </row>
    <row r="12" spans="1:22" x14ac:dyDescent="0.2">
      <c r="A12" s="18"/>
      <c r="B12" s="18"/>
      <c r="C12" s="18"/>
      <c r="D12" s="18"/>
      <c r="E12" s="18"/>
      <c r="F12" s="18"/>
      <c r="G12" s="18"/>
      <c r="H12" s="18"/>
      <c r="J12" s="32">
        <v>44104</v>
      </c>
      <c r="K12" s="32">
        <v>44196</v>
      </c>
      <c r="L12" s="32">
        <v>44286</v>
      </c>
      <c r="M12" s="32">
        <v>44377</v>
      </c>
      <c r="N12" s="32">
        <v>44469</v>
      </c>
      <c r="O12" s="32">
        <v>44561</v>
      </c>
      <c r="P12" s="32">
        <v>44651</v>
      </c>
      <c r="Q12" s="32">
        <v>44742</v>
      </c>
      <c r="R12" s="32">
        <v>44834</v>
      </c>
      <c r="S12" s="32">
        <v>44926</v>
      </c>
      <c r="T12" s="32">
        <v>45016</v>
      </c>
      <c r="U12" s="32">
        <v>45107</v>
      </c>
      <c r="V12" s="32">
        <v>45199</v>
      </c>
    </row>
    <row r="13" spans="1:22" x14ac:dyDescent="0.2">
      <c r="A13" s="18"/>
      <c r="B13" s="18"/>
      <c r="C13" s="18"/>
      <c r="D13" s="18"/>
      <c r="E13" s="18"/>
      <c r="F13" s="18"/>
      <c r="G13" s="18"/>
      <c r="H13" s="18" t="s">
        <v>84</v>
      </c>
      <c r="I13" s="18" t="s">
        <v>85</v>
      </c>
      <c r="J13" s="34">
        <v>0.42174752302680285</v>
      </c>
      <c r="K13" s="34">
        <v>0.46534382510711492</v>
      </c>
      <c r="L13" s="34">
        <v>0.47300755894561042</v>
      </c>
      <c r="M13" s="34">
        <v>0.47334682890156554</v>
      </c>
      <c r="N13" s="34">
        <v>0.47739998136583173</v>
      </c>
      <c r="O13" s="34">
        <v>0.49059758713852419</v>
      </c>
      <c r="P13" s="34">
        <v>0.50126553098213866</v>
      </c>
      <c r="Q13" s="34">
        <v>0.51447911136658708</v>
      </c>
      <c r="R13" s="34">
        <v>0.52045609743106891</v>
      </c>
      <c r="S13" s="34">
        <v>0.54244418406086503</v>
      </c>
      <c r="T13" s="34">
        <v>0.56954047966029675</v>
      </c>
      <c r="U13" s="520">
        <v>0.57844461093950694</v>
      </c>
      <c r="V13" s="520">
        <v>0.58862164662197392</v>
      </c>
    </row>
    <row r="14" spans="1:22" x14ac:dyDescent="0.2">
      <c r="A14" s="18"/>
      <c r="B14" s="18"/>
      <c r="C14" s="18"/>
      <c r="D14" s="18"/>
      <c r="E14" s="18"/>
      <c r="F14" s="18"/>
      <c r="G14" s="18"/>
      <c r="H14" s="18" t="s">
        <v>67</v>
      </c>
      <c r="I14" s="33" t="s">
        <v>1</v>
      </c>
      <c r="J14" s="31">
        <v>0.33859817460174013</v>
      </c>
      <c r="K14" s="31">
        <v>0.31380511459423588</v>
      </c>
      <c r="L14" s="31">
        <v>0.23511785360711651</v>
      </c>
      <c r="M14" s="31">
        <v>0.23394939627299854</v>
      </c>
      <c r="N14" s="31">
        <v>0.24177873140021605</v>
      </c>
      <c r="O14" s="34">
        <v>0.32936794662503793</v>
      </c>
      <c r="P14" s="34">
        <v>0.33194357461340768</v>
      </c>
      <c r="Q14" s="34">
        <v>0.33832270010807447</v>
      </c>
      <c r="R14" s="34">
        <v>0.349526705984886</v>
      </c>
      <c r="S14" s="34">
        <v>0.47307462522969773</v>
      </c>
      <c r="T14" s="72">
        <v>0.44586567065481697</v>
      </c>
      <c r="U14" s="521">
        <v>0.46945208202016947</v>
      </c>
      <c r="V14" s="521">
        <v>0.46920230277921093</v>
      </c>
    </row>
    <row r="15" spans="1:22" x14ac:dyDescent="0.2">
      <c r="A15" s="18"/>
      <c r="B15" s="18"/>
      <c r="C15" s="18"/>
      <c r="D15" s="18"/>
      <c r="E15" s="18"/>
      <c r="F15" s="18"/>
      <c r="G15" s="18"/>
      <c r="H15" s="18" t="s">
        <v>35</v>
      </c>
      <c r="I15" s="33" t="s">
        <v>3</v>
      </c>
      <c r="J15" s="31">
        <v>0.44</v>
      </c>
      <c r="K15" s="31">
        <v>0.39910000000000001</v>
      </c>
      <c r="L15" s="31">
        <v>0.40339999999999998</v>
      </c>
      <c r="M15" s="31">
        <v>0.41199999999999998</v>
      </c>
      <c r="N15" s="31">
        <v>0.41283142034404735</v>
      </c>
      <c r="O15" s="34">
        <v>0.41440002156716016</v>
      </c>
      <c r="P15" s="34">
        <v>0.41738506019704269</v>
      </c>
      <c r="Q15" s="34">
        <v>0.43055177516084514</v>
      </c>
      <c r="R15" s="34">
        <v>0.44605502111363687</v>
      </c>
      <c r="S15" s="34">
        <v>0.49756832855471789</v>
      </c>
      <c r="T15" s="72">
        <v>0.51443108442099927</v>
      </c>
      <c r="U15" s="521">
        <v>0.52750044156803766</v>
      </c>
      <c r="V15" s="521">
        <v>0.53737351108585973</v>
      </c>
    </row>
    <row r="16" spans="1:22" x14ac:dyDescent="0.2">
      <c r="A16" s="18"/>
      <c r="B16" s="18"/>
      <c r="C16" s="18"/>
      <c r="D16" s="18"/>
      <c r="E16" s="18"/>
      <c r="F16" s="18"/>
      <c r="G16" s="18"/>
      <c r="H16" s="18" t="s">
        <v>36</v>
      </c>
      <c r="I16" s="33" t="s">
        <v>4</v>
      </c>
      <c r="J16" s="31">
        <v>0.51860143233107792</v>
      </c>
      <c r="K16" s="31">
        <v>0.51607163519972443</v>
      </c>
      <c r="L16" s="31">
        <v>0.51734958701581624</v>
      </c>
      <c r="M16" s="31">
        <v>0.52421999480133441</v>
      </c>
      <c r="N16" s="31">
        <v>0.53229455996841935</v>
      </c>
      <c r="O16" s="34">
        <v>0.56775941301906196</v>
      </c>
      <c r="P16" s="34">
        <v>0.57362767716180119</v>
      </c>
      <c r="Q16" s="34">
        <v>0.58413346218100504</v>
      </c>
      <c r="R16" s="34">
        <v>0.59504516610379365</v>
      </c>
      <c r="S16" s="34">
        <v>0.62555861028211479</v>
      </c>
      <c r="T16" s="72">
        <v>0.63496509074108165</v>
      </c>
      <c r="U16" s="521">
        <v>0.65027623056640793</v>
      </c>
      <c r="V16" s="521">
        <v>0.64887971556679924</v>
      </c>
    </row>
    <row r="17" spans="1:22" x14ac:dyDescent="0.2">
      <c r="A17" s="18"/>
      <c r="B17" s="18"/>
      <c r="C17" s="18"/>
      <c r="D17" s="18"/>
      <c r="E17" s="18"/>
      <c r="F17" s="18"/>
      <c r="G17" s="18"/>
      <c r="H17" s="18" t="s">
        <v>34</v>
      </c>
      <c r="I17" s="18" t="s">
        <v>0</v>
      </c>
      <c r="J17" s="31">
        <v>0.78855474147055593</v>
      </c>
      <c r="K17" s="31">
        <v>0.78123759436188345</v>
      </c>
      <c r="L17" s="31">
        <v>0.77689826129859063</v>
      </c>
      <c r="M17" s="31">
        <v>0.76553226791914231</v>
      </c>
      <c r="N17" s="31">
        <v>0.74974939092337622</v>
      </c>
      <c r="O17" s="34">
        <v>0.76254005964082738</v>
      </c>
      <c r="P17" s="34">
        <v>0.768404325333361</v>
      </c>
      <c r="Q17" s="34">
        <v>0.78441392616912731</v>
      </c>
      <c r="R17" s="34">
        <v>0.7820209214604561</v>
      </c>
      <c r="S17" s="34">
        <v>0.78358400821801832</v>
      </c>
      <c r="T17" s="72">
        <v>0.78326456430562663</v>
      </c>
      <c r="U17" s="520">
        <v>0.77914767552586539</v>
      </c>
      <c r="V17" s="520">
        <v>0.77817905002755905</v>
      </c>
    </row>
    <row r="18" spans="1:22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22" ht="13.5" customHeight="1" x14ac:dyDescent="0.2">
      <c r="A19" s="18"/>
      <c r="B19" s="18"/>
      <c r="C19" s="18"/>
      <c r="D19" s="18"/>
      <c r="E19" s="18"/>
      <c r="F19" s="18"/>
      <c r="G19" s="18"/>
      <c r="H19" s="18"/>
      <c r="J19" s="32"/>
      <c r="K19" s="32"/>
      <c r="L19" s="32"/>
      <c r="M19" s="32"/>
      <c r="N19" s="32"/>
    </row>
    <row r="20" spans="1:22" x14ac:dyDescent="0.2">
      <c r="A20" s="18"/>
      <c r="B20" s="18"/>
      <c r="C20" s="18"/>
      <c r="D20" s="18"/>
      <c r="E20" s="18"/>
      <c r="F20" s="18"/>
      <c r="G20" s="18"/>
      <c r="H20" s="18"/>
      <c r="I20" s="18"/>
      <c r="J20" s="34"/>
      <c r="K20" s="34"/>
      <c r="L20" s="34"/>
      <c r="M20" s="34"/>
      <c r="N20" s="34"/>
    </row>
    <row r="21" spans="1:22" x14ac:dyDescent="0.2">
      <c r="A21" s="18"/>
      <c r="B21" s="18"/>
      <c r="C21" s="18"/>
      <c r="D21" s="18"/>
      <c r="E21" s="18"/>
      <c r="F21" s="18"/>
      <c r="G21" s="18"/>
      <c r="H21" s="18"/>
      <c r="J21" s="35"/>
      <c r="K21" s="35"/>
      <c r="L21" s="35"/>
      <c r="M21" s="35"/>
      <c r="N21" s="31"/>
    </row>
    <row r="22" spans="1:22" x14ac:dyDescent="0.2">
      <c r="A22" s="18"/>
      <c r="B22" s="18"/>
      <c r="C22" s="18"/>
      <c r="D22" s="18"/>
      <c r="E22" s="18"/>
      <c r="F22" s="18"/>
      <c r="G22" s="18"/>
      <c r="H22" s="18"/>
      <c r="J22" s="34"/>
      <c r="K22" s="34"/>
      <c r="L22" s="34"/>
      <c r="M22" s="34"/>
      <c r="N22" s="31"/>
    </row>
    <row r="23" spans="1:22" x14ac:dyDescent="0.2">
      <c r="A23" s="18"/>
      <c r="B23" s="18"/>
      <c r="C23" s="18"/>
      <c r="D23" s="18"/>
      <c r="E23" s="18"/>
      <c r="F23" s="18"/>
      <c r="G23" s="18"/>
      <c r="H23" s="18"/>
      <c r="J23" s="34"/>
      <c r="K23" s="34"/>
      <c r="L23" s="34"/>
      <c r="M23" s="34"/>
      <c r="N23" s="31"/>
    </row>
    <row r="24" spans="1:22" x14ac:dyDescent="0.2">
      <c r="A24" s="18"/>
      <c r="B24" s="18"/>
      <c r="C24" s="18"/>
      <c r="D24" s="18"/>
      <c r="E24" s="18"/>
      <c r="F24" s="18"/>
      <c r="G24" s="18"/>
      <c r="H24" s="18"/>
      <c r="I24" s="18"/>
      <c r="J24" s="31"/>
      <c r="K24" s="31"/>
      <c r="L24" s="31"/>
      <c r="M24" s="31"/>
      <c r="N24" s="31"/>
    </row>
    <row r="25" spans="1:22" x14ac:dyDescent="0.2">
      <c r="A25" s="18"/>
      <c r="B25" s="18"/>
      <c r="C25" s="18"/>
      <c r="D25" s="18"/>
      <c r="E25" s="18"/>
      <c r="F25" s="18"/>
      <c r="G25" s="18"/>
    </row>
    <row r="26" spans="1:22" x14ac:dyDescent="0.2">
      <c r="A26" s="18"/>
      <c r="B26" s="18"/>
      <c r="C26" s="18"/>
      <c r="D26" s="18"/>
      <c r="E26" s="18"/>
      <c r="F26" s="18"/>
      <c r="G26" s="18"/>
    </row>
    <row r="27" spans="1:22" x14ac:dyDescent="0.2">
      <c r="A27" s="18"/>
      <c r="B27" s="18"/>
      <c r="C27" s="18"/>
      <c r="D27" s="18"/>
      <c r="E27" s="18"/>
      <c r="F27" s="18"/>
      <c r="G27" s="18"/>
    </row>
    <row r="28" spans="1:22" x14ac:dyDescent="0.2">
      <c r="A28" s="18"/>
      <c r="B28" s="18"/>
      <c r="C28" s="18"/>
      <c r="D28" s="18"/>
      <c r="E28" s="18"/>
      <c r="F28" s="18"/>
      <c r="G28" s="18"/>
      <c r="P28" s="35"/>
    </row>
    <row r="29" spans="1:22" x14ac:dyDescent="0.2">
      <c r="A29" s="18"/>
      <c r="B29" s="18"/>
      <c r="C29" s="18"/>
      <c r="D29" s="18"/>
      <c r="E29" s="18"/>
      <c r="F29" s="18"/>
      <c r="G29" s="18"/>
      <c r="P29" s="35"/>
    </row>
    <row r="30" spans="1:22" x14ac:dyDescent="0.2">
      <c r="A30" s="18"/>
      <c r="B30" s="18"/>
      <c r="C30" s="18"/>
      <c r="D30" s="18"/>
      <c r="E30" s="18"/>
      <c r="F30" s="18"/>
      <c r="G30" s="18"/>
    </row>
    <row r="31" spans="1:22" x14ac:dyDescent="0.2">
      <c r="A31" s="18"/>
      <c r="B31" s="18"/>
      <c r="C31" s="18"/>
      <c r="D31" s="18"/>
      <c r="E31" s="18"/>
      <c r="F31" s="18"/>
      <c r="G31" s="18"/>
    </row>
    <row r="32" spans="1:22" x14ac:dyDescent="0.2">
      <c r="A32" s="18"/>
      <c r="B32" s="18"/>
      <c r="C32" s="18"/>
      <c r="D32" s="18"/>
      <c r="E32" s="18"/>
      <c r="F32" s="18"/>
      <c r="G32" s="18"/>
    </row>
    <row r="33" spans="1:13" x14ac:dyDescent="0.2">
      <c r="A33" s="18"/>
      <c r="B33" s="18"/>
      <c r="C33" s="18"/>
      <c r="D33" s="18"/>
      <c r="E33" s="18"/>
      <c r="F33" s="18"/>
      <c r="G33" s="18"/>
    </row>
    <row r="34" spans="1:13" x14ac:dyDescent="0.2">
      <c r="A34" s="18"/>
      <c r="B34" s="18"/>
      <c r="C34" s="18"/>
      <c r="D34" s="18"/>
      <c r="E34" s="18"/>
      <c r="F34" s="18"/>
      <c r="G34" s="18"/>
    </row>
    <row r="35" spans="1:13" x14ac:dyDescent="0.2">
      <c r="A35" s="18"/>
      <c r="B35" s="18"/>
      <c r="C35" s="18"/>
      <c r="D35" s="18"/>
      <c r="E35" s="18"/>
      <c r="F35" s="18"/>
      <c r="G35" s="18"/>
    </row>
    <row r="36" spans="1:13" x14ac:dyDescent="0.2">
      <c r="A36" s="18"/>
      <c r="B36" s="18"/>
      <c r="C36" s="18"/>
      <c r="D36" s="18"/>
      <c r="E36" s="18"/>
      <c r="F36" s="18"/>
      <c r="G36" s="18"/>
    </row>
    <row r="37" spans="1:13" x14ac:dyDescent="0.2">
      <c r="A37" s="18"/>
      <c r="B37" s="18"/>
      <c r="C37" s="18"/>
      <c r="D37" s="18"/>
      <c r="E37" s="18"/>
      <c r="F37" s="18"/>
      <c r="G37" s="18"/>
    </row>
    <row r="38" spans="1:13" x14ac:dyDescent="0.2">
      <c r="A38" s="18"/>
      <c r="B38" s="18"/>
      <c r="C38" s="18"/>
      <c r="D38" s="18"/>
      <c r="E38" s="18"/>
      <c r="F38" s="18"/>
      <c r="G38" s="18"/>
    </row>
    <row r="39" spans="1:13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x14ac:dyDescent="0.2">
      <c r="A40" s="18"/>
      <c r="B40" s="18"/>
      <c r="C40" s="18"/>
      <c r="D40" s="18"/>
      <c r="E40" s="18"/>
      <c r="F40" s="18"/>
      <c r="M40" s="18"/>
    </row>
    <row r="41" spans="1:13" x14ac:dyDescent="0.2">
      <c r="A41" s="18"/>
      <c r="B41" s="18"/>
      <c r="C41" s="18"/>
      <c r="D41" s="18"/>
      <c r="E41" s="18"/>
      <c r="F41" s="18"/>
      <c r="M41" s="18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U16"/>
  <sheetViews>
    <sheetView showGridLines="0" zoomScale="120" zoomScaleNormal="120" workbookViewId="0"/>
  </sheetViews>
  <sheetFormatPr defaultRowHeight="14.4" x14ac:dyDescent="0.3"/>
  <cols>
    <col min="8" max="8" width="19.5546875" customWidth="1"/>
    <col min="9" max="9" width="12.5546875" customWidth="1"/>
    <col min="10" max="12" width="8" customWidth="1"/>
  </cols>
  <sheetData>
    <row r="1" spans="1:21" x14ac:dyDescent="0.3">
      <c r="A1" s="3" t="s">
        <v>72</v>
      </c>
      <c r="B1" s="38" t="s">
        <v>141</v>
      </c>
      <c r="H1" s="540" t="s">
        <v>74</v>
      </c>
      <c r="I1" s="541"/>
    </row>
    <row r="2" spans="1:21" x14ac:dyDescent="0.3">
      <c r="A2" s="3" t="s">
        <v>75</v>
      </c>
      <c r="B2" s="38" t="s">
        <v>198</v>
      </c>
    </row>
    <row r="3" spans="1:21" x14ac:dyDescent="0.3">
      <c r="A3" s="3" t="s">
        <v>76</v>
      </c>
      <c r="B3" s="39" t="s">
        <v>77</v>
      </c>
    </row>
    <row r="4" spans="1:21" x14ac:dyDescent="0.3">
      <c r="A4" s="3" t="s">
        <v>78</v>
      </c>
      <c r="B4" s="39" t="s">
        <v>79</v>
      </c>
    </row>
    <row r="5" spans="1:21" x14ac:dyDescent="0.3">
      <c r="A5" s="4" t="s">
        <v>80</v>
      </c>
      <c r="B5" s="39"/>
    </row>
    <row r="6" spans="1:21" x14ac:dyDescent="0.3">
      <c r="A6" s="4" t="s">
        <v>81</v>
      </c>
      <c r="B6" s="40"/>
    </row>
    <row r="9" spans="1:21" x14ac:dyDescent="0.3">
      <c r="H9" s="9"/>
      <c r="I9" s="9"/>
      <c r="J9" s="48">
        <v>43830</v>
      </c>
      <c r="K9" s="48">
        <v>44196</v>
      </c>
      <c r="L9" s="48">
        <v>44561</v>
      </c>
      <c r="M9" s="48">
        <v>44926</v>
      </c>
      <c r="N9" s="48">
        <v>45016</v>
      </c>
      <c r="O9" s="48">
        <v>45107</v>
      </c>
      <c r="P9" s="48">
        <v>45199</v>
      </c>
    </row>
    <row r="10" spans="1:21" x14ac:dyDescent="0.3">
      <c r="H10" s="9" t="s">
        <v>142</v>
      </c>
      <c r="I10" s="9" t="s">
        <v>64</v>
      </c>
      <c r="J10" s="22">
        <v>1.86</v>
      </c>
      <c r="K10" s="22">
        <v>1.68</v>
      </c>
      <c r="L10" s="22">
        <v>1.6420060920999999</v>
      </c>
      <c r="M10" s="22">
        <v>1.35656333617</v>
      </c>
      <c r="N10" s="22">
        <v>1.39449310988</v>
      </c>
      <c r="O10" s="22">
        <v>1.44481668296</v>
      </c>
      <c r="P10" s="22">
        <v>1.47592777357</v>
      </c>
      <c r="Q10" s="86"/>
      <c r="R10" s="86"/>
      <c r="S10" s="86"/>
      <c r="T10" s="86"/>
      <c r="U10" s="86"/>
    </row>
    <row r="11" spans="1:21" x14ac:dyDescent="0.3">
      <c r="H11" s="9" t="s">
        <v>12</v>
      </c>
      <c r="I11" s="9" t="s">
        <v>63</v>
      </c>
      <c r="J11" s="22">
        <v>2.13</v>
      </c>
      <c r="K11" s="22">
        <v>1.97</v>
      </c>
      <c r="L11" s="22">
        <v>2.3556098952200002</v>
      </c>
      <c r="M11" s="22">
        <v>2.5122824125499998</v>
      </c>
      <c r="N11" s="22">
        <v>2.65894411862</v>
      </c>
      <c r="O11" s="22">
        <v>2.9047217496800002</v>
      </c>
      <c r="P11" s="22">
        <v>2.6435811759000001</v>
      </c>
      <c r="Q11" s="86"/>
      <c r="R11" s="86"/>
      <c r="S11" s="86"/>
      <c r="T11" s="86"/>
    </row>
    <row r="12" spans="1:21" x14ac:dyDescent="0.3">
      <c r="H12" s="9" t="s">
        <v>139</v>
      </c>
      <c r="I12" s="41" t="s">
        <v>140</v>
      </c>
      <c r="J12" s="22">
        <v>0.27</v>
      </c>
      <c r="K12" s="22">
        <v>0.22</v>
      </c>
      <c r="L12" s="22">
        <v>0.29134010853999998</v>
      </c>
      <c r="M12" s="22">
        <v>0.23213424725999998</v>
      </c>
      <c r="N12" s="22">
        <v>0.22208812566</v>
      </c>
      <c r="O12" s="22">
        <v>0.19843348204000003</v>
      </c>
      <c r="P12" s="22">
        <v>0.47745380246999997</v>
      </c>
      <c r="Q12" s="86"/>
      <c r="R12" s="86"/>
      <c r="S12" s="86"/>
      <c r="T12" s="86"/>
    </row>
    <row r="13" spans="1:21" x14ac:dyDescent="0.3">
      <c r="H13" s="10"/>
      <c r="I13" s="10"/>
      <c r="J13" s="10"/>
      <c r="K13" s="10"/>
      <c r="L13" s="10"/>
      <c r="O13" s="24"/>
      <c r="P13" s="24"/>
    </row>
    <row r="14" spans="1:21" x14ac:dyDescent="0.3">
      <c r="H14" s="10"/>
      <c r="I14" s="10"/>
      <c r="J14" s="78"/>
      <c r="K14" s="78"/>
      <c r="L14" s="78"/>
    </row>
    <row r="15" spans="1:21" x14ac:dyDescent="0.3">
      <c r="H15" s="10"/>
      <c r="I15" s="10"/>
      <c r="J15" s="78"/>
      <c r="K15" s="78"/>
      <c r="L15" s="78"/>
    </row>
    <row r="16" spans="1:21" x14ac:dyDescent="0.3">
      <c r="J16" s="78"/>
      <c r="K16" s="78"/>
      <c r="L16" s="78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1"/>
  <dimension ref="A1:X17"/>
  <sheetViews>
    <sheetView showGridLines="0" zoomScale="120" zoomScaleNormal="120" workbookViewId="0"/>
  </sheetViews>
  <sheetFormatPr defaultRowHeight="14.4" x14ac:dyDescent="0.3"/>
  <cols>
    <col min="8" max="9" width="13.6640625" customWidth="1"/>
    <col min="10" max="16" width="6" customWidth="1"/>
    <col min="17" max="19" width="5.109375" customWidth="1"/>
    <col min="20" max="24" width="4.6640625" bestFit="1" customWidth="1"/>
  </cols>
  <sheetData>
    <row r="1" spans="1:24" x14ac:dyDescent="0.3">
      <c r="A1" s="3" t="s">
        <v>72</v>
      </c>
      <c r="B1" s="38" t="s">
        <v>218</v>
      </c>
      <c r="E1" s="42"/>
      <c r="I1" s="540" t="s">
        <v>74</v>
      </c>
      <c r="J1" s="541"/>
      <c r="K1" s="541"/>
      <c r="L1" s="541"/>
    </row>
    <row r="2" spans="1:24" x14ac:dyDescent="0.3">
      <c r="A2" s="3" t="s">
        <v>75</v>
      </c>
      <c r="B2" s="43" t="s">
        <v>219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spans="1:24" x14ac:dyDescent="0.3">
      <c r="A3" s="3" t="s">
        <v>76</v>
      </c>
      <c r="B3" s="39" t="s">
        <v>77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1:24" x14ac:dyDescent="0.3">
      <c r="A4" s="3" t="s">
        <v>78</v>
      </c>
      <c r="B4" s="39" t="s">
        <v>79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4" x14ac:dyDescent="0.3">
      <c r="A5" s="4" t="s">
        <v>80</v>
      </c>
      <c r="B5" s="3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</row>
    <row r="6" spans="1:24" x14ac:dyDescent="0.3">
      <c r="A6" s="4" t="s">
        <v>81</v>
      </c>
      <c r="B6" s="40"/>
      <c r="H6" s="9"/>
      <c r="I6" s="9"/>
      <c r="J6" s="77" t="s">
        <v>61</v>
      </c>
      <c r="K6" s="77" t="s">
        <v>62</v>
      </c>
      <c r="L6" s="77" t="s">
        <v>68</v>
      </c>
      <c r="M6" s="12" t="s">
        <v>89</v>
      </c>
      <c r="N6" s="12" t="s">
        <v>103</v>
      </c>
      <c r="O6" s="77" t="s">
        <v>105</v>
      </c>
      <c r="P6" s="77" t="s">
        <v>107</v>
      </c>
      <c r="Q6" s="12" t="s">
        <v>111</v>
      </c>
      <c r="R6" s="12" t="s">
        <v>116</v>
      </c>
      <c r="S6" s="77" t="s">
        <v>174</v>
      </c>
      <c r="T6" s="77" t="s">
        <v>222</v>
      </c>
      <c r="U6" s="12" t="s">
        <v>224</v>
      </c>
      <c r="V6" s="12" t="s">
        <v>228</v>
      </c>
      <c r="W6" s="104" t="s">
        <v>232</v>
      </c>
      <c r="X6" s="129" t="s">
        <v>256</v>
      </c>
    </row>
    <row r="7" spans="1:24" x14ac:dyDescent="0.3">
      <c r="H7" s="9"/>
      <c r="I7" s="9"/>
      <c r="J7" s="77" t="s">
        <v>26</v>
      </c>
      <c r="K7" s="77" t="s">
        <v>27</v>
      </c>
      <c r="L7" s="77" t="s">
        <v>69</v>
      </c>
      <c r="M7" s="77" t="s">
        <v>88</v>
      </c>
      <c r="N7" s="12" t="s">
        <v>104</v>
      </c>
      <c r="O7" s="77" t="s">
        <v>106</v>
      </c>
      <c r="P7" s="77" t="s">
        <v>109</v>
      </c>
      <c r="Q7" s="77" t="s">
        <v>110</v>
      </c>
      <c r="R7" s="12" t="s">
        <v>117</v>
      </c>
      <c r="S7" s="77" t="s">
        <v>175</v>
      </c>
      <c r="T7" s="77" t="s">
        <v>223</v>
      </c>
      <c r="U7" s="89" t="s">
        <v>225</v>
      </c>
      <c r="V7" s="12" t="s">
        <v>229</v>
      </c>
      <c r="W7" s="104" t="s">
        <v>233</v>
      </c>
      <c r="X7" s="129" t="s">
        <v>258</v>
      </c>
    </row>
    <row r="8" spans="1:24" x14ac:dyDescent="0.3">
      <c r="H8" s="44" t="s">
        <v>143</v>
      </c>
      <c r="I8" s="41" t="s">
        <v>144</v>
      </c>
      <c r="J8" s="27">
        <v>1.1416999999999999</v>
      </c>
      <c r="K8" s="27">
        <v>1.1349</v>
      </c>
      <c r="L8" s="27">
        <v>1.1457999999999999</v>
      </c>
      <c r="M8" s="27">
        <v>1.1495</v>
      </c>
      <c r="N8" s="27">
        <v>1.143</v>
      </c>
      <c r="O8" s="27">
        <v>1.3329677480762023</v>
      </c>
      <c r="P8" s="27">
        <v>1.0412084717132675</v>
      </c>
      <c r="Q8" s="27">
        <v>1.0166728899498827</v>
      </c>
      <c r="R8" s="27">
        <v>1.1462243929494993</v>
      </c>
      <c r="S8" s="27">
        <v>1.1478432271412629</v>
      </c>
      <c r="T8" s="27">
        <v>1.107667791731358</v>
      </c>
      <c r="U8" s="27">
        <v>1.1071441939133015</v>
      </c>
      <c r="V8" s="27">
        <v>1.0762769220285038</v>
      </c>
      <c r="W8" s="27">
        <v>1.1112396062991232</v>
      </c>
      <c r="X8" s="27">
        <v>1.1146731529681166</v>
      </c>
    </row>
    <row r="9" spans="1:24" x14ac:dyDescent="0.3">
      <c r="H9" s="44" t="s">
        <v>145</v>
      </c>
      <c r="I9" s="41" t="s">
        <v>146</v>
      </c>
      <c r="J9" s="22">
        <v>4.08</v>
      </c>
      <c r="K9" s="22">
        <v>3.33</v>
      </c>
      <c r="L9" s="22">
        <v>4.58</v>
      </c>
      <c r="M9" s="22">
        <v>4.58</v>
      </c>
      <c r="N9" s="22">
        <v>4.25</v>
      </c>
      <c r="O9" s="22">
        <v>4.4425934443099999</v>
      </c>
      <c r="P9" s="22">
        <v>4.42921664118</v>
      </c>
      <c r="Q9" s="22">
        <v>2.969935674549999</v>
      </c>
      <c r="R9" s="22">
        <v>2.69122478878</v>
      </c>
      <c r="S9" s="22">
        <v>1.90355931125</v>
      </c>
      <c r="T9" s="22">
        <v>2.9120624657400001</v>
      </c>
      <c r="U9" s="22">
        <v>2.7329473284099999</v>
      </c>
      <c r="V9" s="22">
        <v>3.1735048317699999</v>
      </c>
      <c r="W9" s="22">
        <v>3.4868118516799997</v>
      </c>
      <c r="X9" s="22">
        <v>3.5715336623200011</v>
      </c>
    </row>
    <row r="10" spans="1:24" x14ac:dyDescent="0.3">
      <c r="J10" s="27"/>
      <c r="K10" s="27"/>
      <c r="L10" s="27"/>
      <c r="M10" s="27"/>
      <c r="N10" s="27"/>
      <c r="O10" s="27"/>
      <c r="P10" s="27"/>
      <c r="Q10" s="27"/>
      <c r="R10" s="61"/>
      <c r="S10" s="61"/>
      <c r="T10" s="61"/>
      <c r="U10" s="91"/>
      <c r="V10" s="98"/>
    </row>
    <row r="11" spans="1:24" x14ac:dyDescent="0.3">
      <c r="J11" s="22"/>
      <c r="K11" s="22"/>
      <c r="L11" s="22"/>
      <c r="M11" s="22"/>
      <c r="N11" s="22"/>
      <c r="O11" s="22"/>
      <c r="P11" s="61"/>
      <c r="Q11" s="61"/>
      <c r="R11" s="99"/>
      <c r="S11" s="99"/>
      <c r="T11" s="99"/>
      <c r="U11" s="100"/>
      <c r="V11" s="101"/>
    </row>
    <row r="12" spans="1:24" x14ac:dyDescent="0.3"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0"/>
    </row>
    <row r="13" spans="1:24" x14ac:dyDescent="0.3"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</row>
    <row r="14" spans="1:24" x14ac:dyDescent="0.3"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</row>
    <row r="15" spans="1:24" x14ac:dyDescent="0.3"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</row>
    <row r="16" spans="1:24" x14ac:dyDescent="0.3"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0"/>
    </row>
    <row r="17" spans="10:21" x14ac:dyDescent="0.3"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2"/>
  <dimension ref="A1:X19"/>
  <sheetViews>
    <sheetView showGridLines="0" zoomScale="120" zoomScaleNormal="120" workbookViewId="0"/>
  </sheetViews>
  <sheetFormatPr defaultRowHeight="14.4" x14ac:dyDescent="0.3"/>
  <cols>
    <col min="7" max="7" width="6.44140625" customWidth="1"/>
    <col min="8" max="8" width="21.33203125" customWidth="1"/>
    <col min="9" max="9" width="11.6640625" customWidth="1"/>
    <col min="10" max="16" width="5.6640625" customWidth="1"/>
    <col min="17" max="21" width="4.6640625" bestFit="1" customWidth="1"/>
    <col min="22" max="22" width="5.109375" bestFit="1" customWidth="1"/>
    <col min="23" max="24" width="4.6640625" bestFit="1" customWidth="1"/>
  </cols>
  <sheetData>
    <row r="1" spans="1:24" x14ac:dyDescent="0.3">
      <c r="A1" s="3" t="s">
        <v>72</v>
      </c>
      <c r="B1" s="38" t="s">
        <v>220</v>
      </c>
      <c r="I1" s="58" t="s">
        <v>74</v>
      </c>
    </row>
    <row r="2" spans="1:24" x14ac:dyDescent="0.3">
      <c r="A2" s="3" t="s">
        <v>75</v>
      </c>
      <c r="B2" s="38" t="s">
        <v>221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4" x14ac:dyDescent="0.3">
      <c r="A3" s="3" t="s">
        <v>76</v>
      </c>
      <c r="B3" s="39" t="s">
        <v>77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4" x14ac:dyDescent="0.3">
      <c r="A4" s="3" t="s">
        <v>78</v>
      </c>
      <c r="B4" s="39" t="s">
        <v>79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4" x14ac:dyDescent="0.3">
      <c r="A5" s="4" t="s">
        <v>80</v>
      </c>
      <c r="B5" s="92" t="s">
        <v>259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4" x14ac:dyDescent="0.3">
      <c r="A6" s="4" t="s">
        <v>81</v>
      </c>
      <c r="B6" s="93" t="s">
        <v>260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4" x14ac:dyDescent="0.3">
      <c r="H7" s="9"/>
      <c r="I7" s="9"/>
      <c r="J7" s="77" t="s">
        <v>61</v>
      </c>
      <c r="K7" s="77" t="s">
        <v>62</v>
      </c>
      <c r="L7" s="77" t="s">
        <v>68</v>
      </c>
      <c r="M7" s="12" t="s">
        <v>89</v>
      </c>
      <c r="N7" s="12" t="s">
        <v>103</v>
      </c>
      <c r="O7" s="77" t="s">
        <v>105</v>
      </c>
      <c r="P7" s="77" t="s">
        <v>107</v>
      </c>
      <c r="Q7" s="12" t="s">
        <v>111</v>
      </c>
      <c r="R7" s="12" t="s">
        <v>116</v>
      </c>
      <c r="S7" s="77" t="s">
        <v>174</v>
      </c>
      <c r="T7" s="77" t="s">
        <v>222</v>
      </c>
      <c r="U7" s="12" t="s">
        <v>224</v>
      </c>
      <c r="V7" s="12" t="s">
        <v>228</v>
      </c>
      <c r="W7" s="104" t="s">
        <v>232</v>
      </c>
      <c r="X7" s="129" t="s">
        <v>256</v>
      </c>
    </row>
    <row r="8" spans="1:24" x14ac:dyDescent="0.3">
      <c r="H8" s="9"/>
      <c r="I8" s="9"/>
      <c r="J8" s="77" t="s">
        <v>26</v>
      </c>
      <c r="K8" s="77" t="s">
        <v>27</v>
      </c>
      <c r="L8" s="77" t="s">
        <v>180</v>
      </c>
      <c r="M8" s="77" t="s">
        <v>88</v>
      </c>
      <c r="N8" s="12" t="s">
        <v>104</v>
      </c>
      <c r="O8" s="77" t="s">
        <v>106</v>
      </c>
      <c r="P8" s="77" t="s">
        <v>108</v>
      </c>
      <c r="Q8" s="77" t="s">
        <v>110</v>
      </c>
      <c r="R8" s="12" t="s">
        <v>117</v>
      </c>
      <c r="S8" s="77" t="s">
        <v>175</v>
      </c>
      <c r="T8" s="77" t="s">
        <v>181</v>
      </c>
      <c r="U8" s="89" t="s">
        <v>225</v>
      </c>
      <c r="V8" s="12" t="s">
        <v>229</v>
      </c>
      <c r="W8" s="104" t="s">
        <v>233</v>
      </c>
      <c r="X8" s="129" t="s">
        <v>257</v>
      </c>
    </row>
    <row r="9" spans="1:24" x14ac:dyDescent="0.3">
      <c r="H9" s="44" t="s">
        <v>147</v>
      </c>
      <c r="I9" s="67" t="s">
        <v>148</v>
      </c>
      <c r="J9" s="68">
        <v>0.80189999999999995</v>
      </c>
      <c r="K9" s="69">
        <v>0.80869999999999997</v>
      </c>
      <c r="L9" s="61">
        <v>0.8135</v>
      </c>
      <c r="M9" s="61">
        <v>0.80100000000000005</v>
      </c>
      <c r="N9" s="61">
        <v>0.78069999999999995</v>
      </c>
      <c r="O9" s="61">
        <v>0.77769999999999995</v>
      </c>
      <c r="P9" s="61">
        <v>0.77240386540870654</v>
      </c>
      <c r="Q9" s="61">
        <v>0.68858614120989792</v>
      </c>
      <c r="R9" s="61">
        <v>0.73148599965237882</v>
      </c>
      <c r="S9" s="61">
        <v>0.72920026170789476</v>
      </c>
      <c r="T9" s="61">
        <v>0.72176907820069414</v>
      </c>
      <c r="U9" s="61">
        <v>0.7169224883561538</v>
      </c>
      <c r="V9" s="61">
        <v>0.714287705995302</v>
      </c>
      <c r="W9" s="61">
        <v>0.73478884349769402</v>
      </c>
      <c r="X9" s="61">
        <v>0.73544597743865736</v>
      </c>
    </row>
    <row r="10" spans="1:24" x14ac:dyDescent="0.3">
      <c r="H10" s="44" t="s">
        <v>149</v>
      </c>
      <c r="I10" s="41" t="s">
        <v>150</v>
      </c>
      <c r="J10" s="68">
        <v>0.19370000000000001</v>
      </c>
      <c r="K10" s="69">
        <v>0.18890000000000001</v>
      </c>
      <c r="L10" s="61">
        <v>0.1825</v>
      </c>
      <c r="M10" s="61">
        <v>0.19189999999999999</v>
      </c>
      <c r="N10" s="61">
        <v>0.21</v>
      </c>
      <c r="O10" s="61">
        <v>0.21609999999999999</v>
      </c>
      <c r="P10" s="61">
        <v>0.22077559892159279</v>
      </c>
      <c r="Q10" s="61">
        <v>0.3009594273166985</v>
      </c>
      <c r="R10" s="61">
        <v>0.25926642150777196</v>
      </c>
      <c r="S10" s="61">
        <v>0.26459134897628217</v>
      </c>
      <c r="T10" s="61">
        <v>0.27198095410317169</v>
      </c>
      <c r="U10" s="61">
        <v>0.27741076748489085</v>
      </c>
      <c r="V10" s="61">
        <v>0.27920550761090424</v>
      </c>
      <c r="W10" s="61">
        <v>0.25984080546344002</v>
      </c>
      <c r="X10" s="61">
        <v>0.25848592472464965</v>
      </c>
    </row>
    <row r="11" spans="1:24" x14ac:dyDescent="0.3">
      <c r="H11" s="44" t="s">
        <v>151</v>
      </c>
      <c r="I11" s="70" t="s">
        <v>152</v>
      </c>
      <c r="J11" s="69">
        <v>4.4000000000000003E-3</v>
      </c>
      <c r="K11" s="69">
        <v>2.3999999999999998E-3</v>
      </c>
      <c r="L11" s="61">
        <v>3.8999999999999998E-3</v>
      </c>
      <c r="M11" s="61">
        <v>7.1000000000000004E-3</v>
      </c>
      <c r="N11" s="61">
        <v>7.1000000000000004E-3</v>
      </c>
      <c r="O11" s="61">
        <v>6.1000000000000004E-3</v>
      </c>
      <c r="P11" s="61">
        <v>6.8205356697006734E-3</v>
      </c>
      <c r="Q11" s="61">
        <v>1.0454431473403717E-2</v>
      </c>
      <c r="R11" s="61">
        <v>9.2475788398493648E-3</v>
      </c>
      <c r="S11" s="61">
        <v>6.2083893158230577E-3</v>
      </c>
      <c r="T11" s="61">
        <v>6.2499676961342314E-3</v>
      </c>
      <c r="U11" s="61">
        <v>5.6667441589553528E-3</v>
      </c>
      <c r="V11" s="61">
        <v>6.5067863937938262E-3</v>
      </c>
      <c r="W11" s="61">
        <v>5.3703510388660065E-3</v>
      </c>
      <c r="X11" s="61">
        <v>6.0680978366929386E-3</v>
      </c>
    </row>
    <row r="12" spans="1:24" x14ac:dyDescent="0.3">
      <c r="H12" s="9"/>
      <c r="I12" s="9"/>
      <c r="J12" s="22"/>
      <c r="K12" s="22"/>
      <c r="L12" s="22"/>
      <c r="M12" s="22"/>
      <c r="N12" s="22"/>
      <c r="O12" s="22"/>
      <c r="P12" s="22"/>
      <c r="Q12" s="22"/>
      <c r="R12" s="9"/>
      <c r="S12" s="9"/>
      <c r="T12" s="9"/>
      <c r="U12" s="9"/>
    </row>
    <row r="13" spans="1:24" x14ac:dyDescent="0.3">
      <c r="H13" s="9"/>
      <c r="I13" s="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9"/>
      <c r="U13" s="9"/>
    </row>
    <row r="14" spans="1:24" x14ac:dyDescent="0.3">
      <c r="H14" s="9"/>
      <c r="I14" s="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9"/>
      <c r="U14" s="9"/>
    </row>
    <row r="15" spans="1:24" x14ac:dyDescent="0.3">
      <c r="H15" s="9"/>
      <c r="I15" s="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9"/>
      <c r="U15" s="9"/>
    </row>
    <row r="16" spans="1:24" x14ac:dyDescent="0.3"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8:21" x14ac:dyDescent="0.3"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8:21" x14ac:dyDescent="0.3"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8:21" x14ac:dyDescent="0.3"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3"/>
  <dimension ref="A1:X24"/>
  <sheetViews>
    <sheetView showGridLines="0" zoomScale="120" zoomScaleNormal="120" workbookViewId="0"/>
  </sheetViews>
  <sheetFormatPr defaultRowHeight="14.4" x14ac:dyDescent="0.3"/>
  <cols>
    <col min="7" max="7" width="7.6640625" customWidth="1"/>
    <col min="8" max="9" width="13.6640625" customWidth="1"/>
    <col min="10" max="21" width="4.6640625" bestFit="1" customWidth="1"/>
    <col min="22" max="22" width="5.109375" bestFit="1" customWidth="1"/>
    <col min="23" max="24" width="4.6640625" bestFit="1" customWidth="1"/>
  </cols>
  <sheetData>
    <row r="1" spans="1:24" x14ac:dyDescent="0.3">
      <c r="A1" s="3" t="s">
        <v>72</v>
      </c>
      <c r="B1" s="38" t="s">
        <v>153</v>
      </c>
      <c r="H1" s="540" t="s">
        <v>74</v>
      </c>
      <c r="I1" s="541"/>
    </row>
    <row r="2" spans="1:24" x14ac:dyDescent="0.3">
      <c r="A2" s="3" t="s">
        <v>75</v>
      </c>
      <c r="B2" s="71" t="s">
        <v>154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4" x14ac:dyDescent="0.3">
      <c r="A3" s="3" t="s">
        <v>76</v>
      </c>
      <c r="B3" s="39" t="s">
        <v>77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3">
      <c r="A4" s="3" t="s">
        <v>78</v>
      </c>
      <c r="B4" s="39" t="s">
        <v>79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4" x14ac:dyDescent="0.3">
      <c r="A5" s="4" t="s">
        <v>80</v>
      </c>
      <c r="B5" s="39" t="s">
        <v>155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4" x14ac:dyDescent="0.3">
      <c r="A6" s="4" t="s">
        <v>81</v>
      </c>
      <c r="B6" s="40" t="s">
        <v>197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4" x14ac:dyDescent="0.3"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4" x14ac:dyDescent="0.3">
      <c r="H8" s="9"/>
      <c r="I8" s="9"/>
      <c r="J8" s="129" t="s">
        <v>61</v>
      </c>
      <c r="K8" s="129" t="s">
        <v>62</v>
      </c>
      <c r="L8" s="129" t="s">
        <v>68</v>
      </c>
      <c r="M8" s="12" t="s">
        <v>89</v>
      </c>
      <c r="N8" s="12" t="s">
        <v>103</v>
      </c>
      <c r="O8" s="129" t="s">
        <v>105</v>
      </c>
      <c r="P8" s="129" t="s">
        <v>107</v>
      </c>
      <c r="Q8" s="12" t="s">
        <v>111</v>
      </c>
      <c r="R8" s="12" t="s">
        <v>116</v>
      </c>
      <c r="S8" s="129" t="s">
        <v>174</v>
      </c>
      <c r="T8" s="129" t="s">
        <v>222</v>
      </c>
      <c r="U8" s="12" t="s">
        <v>224</v>
      </c>
      <c r="V8" s="12" t="s">
        <v>228</v>
      </c>
      <c r="W8" s="129" t="s">
        <v>232</v>
      </c>
      <c r="X8" s="129" t="s">
        <v>256</v>
      </c>
    </row>
    <row r="9" spans="1:24" x14ac:dyDescent="0.3">
      <c r="H9" s="9"/>
      <c r="I9" s="9"/>
      <c r="J9" s="129" t="s">
        <v>26</v>
      </c>
      <c r="K9" s="129" t="s">
        <v>27</v>
      </c>
      <c r="L9" s="129" t="s">
        <v>180</v>
      </c>
      <c r="M9" s="129" t="s">
        <v>88</v>
      </c>
      <c r="N9" s="12" t="s">
        <v>104</v>
      </c>
      <c r="O9" s="129" t="s">
        <v>106</v>
      </c>
      <c r="P9" s="129" t="s">
        <v>108</v>
      </c>
      <c r="Q9" s="129" t="s">
        <v>110</v>
      </c>
      <c r="R9" s="12" t="s">
        <v>117</v>
      </c>
      <c r="S9" s="129" t="s">
        <v>175</v>
      </c>
      <c r="T9" s="129" t="s">
        <v>181</v>
      </c>
      <c r="U9" s="129" t="s">
        <v>225</v>
      </c>
      <c r="V9" s="12" t="s">
        <v>229</v>
      </c>
      <c r="W9" s="129" t="s">
        <v>233</v>
      </c>
      <c r="X9" s="129" t="s">
        <v>257</v>
      </c>
    </row>
    <row r="10" spans="1:24" x14ac:dyDescent="0.3">
      <c r="H10" s="9" t="s">
        <v>156</v>
      </c>
      <c r="I10" s="9" t="s">
        <v>157</v>
      </c>
      <c r="J10" s="22">
        <v>0.80900000000000005</v>
      </c>
      <c r="K10" s="22">
        <v>0.73199999999999998</v>
      </c>
      <c r="L10" s="22">
        <v>0.88400000000000001</v>
      </c>
      <c r="M10" s="22">
        <v>0.88800000000000001</v>
      </c>
      <c r="N10" s="22">
        <v>0.86699999999999999</v>
      </c>
      <c r="O10" s="22">
        <v>0.92800000000000005</v>
      </c>
      <c r="P10" s="22">
        <v>0.94399999999999995</v>
      </c>
      <c r="Q10" s="22">
        <v>0.71474127407999999</v>
      </c>
      <c r="R10" s="22">
        <v>0.63769696214000005</v>
      </c>
      <c r="S10" s="22">
        <v>0.39648571546</v>
      </c>
      <c r="T10" s="22">
        <v>0.5618303846699999</v>
      </c>
      <c r="U10" s="22">
        <v>0.60747462100000016</v>
      </c>
      <c r="V10" s="22">
        <v>0.65592093632000004</v>
      </c>
      <c r="W10" s="22">
        <v>0.78124530798999992</v>
      </c>
      <c r="X10" s="22">
        <v>0.8064403775300002</v>
      </c>
    </row>
    <row r="11" spans="1:24" x14ac:dyDescent="0.3">
      <c r="H11" s="9" t="s">
        <v>158</v>
      </c>
      <c r="I11" s="9" t="s">
        <v>159</v>
      </c>
      <c r="J11" s="22">
        <v>4.5999999999999999E-2</v>
      </c>
      <c r="K11" s="22">
        <v>2.3E-2</v>
      </c>
      <c r="L11" s="22">
        <v>1.2999999999999999E-2</v>
      </c>
      <c r="M11" s="22">
        <v>1.4999999999999999E-2</v>
      </c>
      <c r="N11" s="22">
        <v>1.4E-2</v>
      </c>
      <c r="O11" s="22">
        <v>1.6E-2</v>
      </c>
      <c r="P11" s="22">
        <v>1.2999999999999999E-2</v>
      </c>
      <c r="Q11" s="22">
        <v>1.4843149080000003E-2</v>
      </c>
      <c r="R11" s="22">
        <v>9.77927881E-3</v>
      </c>
      <c r="S11" s="22">
        <v>8.1832652300000003E-3</v>
      </c>
      <c r="T11" s="22">
        <v>8.940961380000001E-3</v>
      </c>
      <c r="U11" s="22">
        <v>8.0380186499999992E-3</v>
      </c>
      <c r="V11" s="22">
        <v>7.6078444899999997E-3</v>
      </c>
      <c r="W11" s="22">
        <v>5.2224489899999997E-3</v>
      </c>
      <c r="X11" s="22">
        <v>5.0763768600000005E-3</v>
      </c>
    </row>
    <row r="12" spans="1:24" x14ac:dyDescent="0.3">
      <c r="H12" s="9" t="s">
        <v>160</v>
      </c>
      <c r="I12" s="9" t="s">
        <v>161</v>
      </c>
      <c r="J12" s="22">
        <v>6.9000000000000006E-2</v>
      </c>
      <c r="K12" s="22">
        <v>8.2000000000000003E-2</v>
      </c>
      <c r="L12" s="22">
        <v>0.111</v>
      </c>
      <c r="M12" s="22">
        <v>0.107</v>
      </c>
      <c r="N12" s="22">
        <v>8.6999999999999994E-2</v>
      </c>
      <c r="O12" s="22">
        <v>9.7000000000000003E-2</v>
      </c>
      <c r="P12" s="22">
        <v>9.4E-2</v>
      </c>
      <c r="Q12" s="22">
        <v>9.7243938230000021E-2</v>
      </c>
      <c r="R12" s="22">
        <v>6.0430791890000002E-2</v>
      </c>
      <c r="S12" s="22">
        <v>6.0206047589999992E-2</v>
      </c>
      <c r="T12" s="22">
        <v>6.7070596029999999E-2</v>
      </c>
      <c r="U12" s="22">
        <v>4.3774494060000002E-2</v>
      </c>
      <c r="V12" s="22">
        <v>5.4579266059999999E-2</v>
      </c>
      <c r="W12" s="22">
        <v>7.1143630799999996E-2</v>
      </c>
      <c r="X12" s="22">
        <v>5.9302503130000017E-2</v>
      </c>
    </row>
    <row r="13" spans="1:24" x14ac:dyDescent="0.3">
      <c r="H13" s="9" t="s">
        <v>162</v>
      </c>
      <c r="I13" s="9" t="s">
        <v>163</v>
      </c>
      <c r="J13" s="22">
        <v>7.0000000000000001E-3</v>
      </c>
      <c r="K13" s="22">
        <v>8.9999999999999993E-3</v>
      </c>
      <c r="L13" s="22">
        <v>1.4999999999999999E-2</v>
      </c>
      <c r="M13" s="22">
        <v>7.3999999999999996E-2</v>
      </c>
      <c r="N13" s="22">
        <v>3.5999999999999997E-2</v>
      </c>
      <c r="O13" s="22">
        <v>8.9999999999999993E-3</v>
      </c>
      <c r="P13" s="22">
        <v>-2E-3</v>
      </c>
      <c r="Q13" s="22">
        <v>4.7331063899999991E-2</v>
      </c>
      <c r="R13" s="22">
        <v>2.4344400250000002E-2</v>
      </c>
      <c r="S13" s="22">
        <v>2.9726890830000002E-2</v>
      </c>
      <c r="T13" s="22">
        <v>2.199406802E-2</v>
      </c>
      <c r="U13" s="22">
        <v>2.5658890729999998E-2</v>
      </c>
      <c r="V13" s="22">
        <v>2.7576904460000003E-2</v>
      </c>
      <c r="W13" s="22">
        <v>2.3973018700000001E-2</v>
      </c>
      <c r="X13" s="22">
        <v>6.9194647019999986E-2</v>
      </c>
    </row>
    <row r="14" spans="1:24" x14ac:dyDescent="0.3">
      <c r="H14" s="9" t="s">
        <v>164</v>
      </c>
      <c r="I14" s="9" t="s">
        <v>165</v>
      </c>
      <c r="J14" s="22">
        <v>-0.20599999999999999</v>
      </c>
      <c r="K14" s="22">
        <v>-0.14000000000000001</v>
      </c>
      <c r="L14" s="22">
        <v>-0.153</v>
      </c>
      <c r="M14" s="22">
        <v>-0.20499999999999999</v>
      </c>
      <c r="N14" s="22">
        <v>-0.2</v>
      </c>
      <c r="O14" s="22">
        <v>-0.20200000000000001</v>
      </c>
      <c r="P14" s="22">
        <v>-0.215</v>
      </c>
      <c r="Q14" s="22">
        <v>-0.17465971809000008</v>
      </c>
      <c r="R14" s="22">
        <v>-0.16252277097000001</v>
      </c>
      <c r="S14" s="22">
        <v>-7.7449574519999981E-2</v>
      </c>
      <c r="T14" s="22">
        <v>-9.2589755720000028E-2</v>
      </c>
      <c r="U14" s="22">
        <v>-9.9879415539999961E-2</v>
      </c>
      <c r="V14" s="22">
        <v>-0.1105184426</v>
      </c>
      <c r="W14" s="22">
        <v>-0.12129255128000001</v>
      </c>
      <c r="X14" s="22">
        <v>-0.13264819546999998</v>
      </c>
    </row>
    <row r="15" spans="1:24" x14ac:dyDescent="0.3">
      <c r="H15" s="9" t="s">
        <v>166</v>
      </c>
      <c r="I15" s="9" t="s">
        <v>167</v>
      </c>
      <c r="J15" s="22">
        <v>-0.17299999999999999</v>
      </c>
      <c r="K15" s="22">
        <v>-0.156</v>
      </c>
      <c r="L15" s="22">
        <v>-0.182</v>
      </c>
      <c r="M15" s="22">
        <v>-0.19800000000000001</v>
      </c>
      <c r="N15" s="22">
        <v>-0.184</v>
      </c>
      <c r="O15" s="22">
        <v>-0.17199999999999999</v>
      </c>
      <c r="P15" s="22">
        <v>-0.159</v>
      </c>
      <c r="Q15" s="22">
        <v>-6.6156580060000011E-2</v>
      </c>
      <c r="R15" s="22">
        <v>-0.11990118759</v>
      </c>
      <c r="S15" s="22">
        <v>-9.0870617150000013E-2</v>
      </c>
      <c r="T15" s="22">
        <v>-9.0053897299999963E-2</v>
      </c>
      <c r="U15" s="22">
        <v>-9.2682283580000024E-2</v>
      </c>
      <c r="V15" s="22">
        <v>-9.994257694E-2</v>
      </c>
      <c r="W15" s="22">
        <v>-0.11177021647999999</v>
      </c>
      <c r="X15" s="22">
        <v>-0.11532002453000001</v>
      </c>
    </row>
    <row r="16" spans="1:24" x14ac:dyDescent="0.3">
      <c r="H16" s="9" t="s">
        <v>168</v>
      </c>
      <c r="I16" s="9" t="s">
        <v>169</v>
      </c>
      <c r="J16" s="22">
        <v>-0.51900000000000002</v>
      </c>
      <c r="K16" s="22">
        <v>-0.51300000000000001</v>
      </c>
      <c r="L16" s="22">
        <v>-0.63800000000000001</v>
      </c>
      <c r="M16" s="22">
        <v>-0.66900000000000004</v>
      </c>
      <c r="N16" s="22">
        <v>-0.59399999999999997</v>
      </c>
      <c r="O16" s="22">
        <v>-0.63300000000000001</v>
      </c>
      <c r="P16" s="22">
        <v>-0.60699999999999998</v>
      </c>
      <c r="Q16" s="22">
        <v>-0.62318432324000006</v>
      </c>
      <c r="R16" s="22">
        <v>-0.50669033252000006</v>
      </c>
      <c r="S16" s="22">
        <v>-0.45017152258000004</v>
      </c>
      <c r="T16" s="22">
        <v>-0.46853353748000004</v>
      </c>
      <c r="U16" s="22">
        <v>-0.46567912799</v>
      </c>
      <c r="V16" s="22">
        <v>-0.52101447849000004</v>
      </c>
      <c r="W16" s="22">
        <v>-0.59513010319999993</v>
      </c>
      <c r="X16" s="22">
        <v>-0.60845872162999992</v>
      </c>
    </row>
    <row r="17" spans="8:20" x14ac:dyDescent="0.3"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8:20" x14ac:dyDescent="0.3">
      <c r="H18" s="9"/>
      <c r="I18" s="9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9"/>
    </row>
    <row r="19" spans="8:20" x14ac:dyDescent="0.3">
      <c r="H19" s="9"/>
      <c r="I19" s="9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9"/>
    </row>
    <row r="20" spans="8:20" x14ac:dyDescent="0.3">
      <c r="H20" s="9"/>
      <c r="I20" s="9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9"/>
    </row>
    <row r="21" spans="8:20" x14ac:dyDescent="0.3">
      <c r="H21" s="9"/>
      <c r="I21" s="9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9"/>
    </row>
    <row r="22" spans="8:20" x14ac:dyDescent="0.3">
      <c r="H22" s="9"/>
      <c r="I22" s="9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9"/>
    </row>
    <row r="23" spans="8:20" x14ac:dyDescent="0.3">
      <c r="H23" s="9"/>
      <c r="I23" s="9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9"/>
    </row>
    <row r="24" spans="8:20" x14ac:dyDescent="0.3">
      <c r="J24" s="22"/>
      <c r="K24" s="22"/>
      <c r="L24" s="22"/>
      <c r="M24" s="22"/>
      <c r="N24" s="22"/>
      <c r="O24" s="22"/>
      <c r="P24" s="22"/>
      <c r="Q24" s="22"/>
      <c r="R24" s="22"/>
      <c r="S24" s="22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4"/>
  <dimension ref="A1:X17"/>
  <sheetViews>
    <sheetView showGridLines="0" zoomScale="120" zoomScaleNormal="120" workbookViewId="0"/>
  </sheetViews>
  <sheetFormatPr defaultRowHeight="14.4" x14ac:dyDescent="0.3"/>
  <cols>
    <col min="8" max="8" width="11.6640625" customWidth="1"/>
    <col min="9" max="9" width="7.33203125" customWidth="1"/>
    <col min="10" max="15" width="5.6640625" bestFit="1" customWidth="1"/>
    <col min="16" max="16" width="6.109375" bestFit="1" customWidth="1"/>
    <col min="17" max="17" width="6.5546875" bestFit="1" customWidth="1"/>
    <col min="18" max="18" width="7.109375" bestFit="1" customWidth="1"/>
    <col min="19" max="19" width="7" bestFit="1" customWidth="1"/>
    <col min="20" max="20" width="6.5546875" bestFit="1" customWidth="1"/>
    <col min="21" max="21" width="7" bestFit="1" customWidth="1"/>
    <col min="22" max="23" width="5.33203125" bestFit="1" customWidth="1"/>
    <col min="24" max="24" width="6" bestFit="1" customWidth="1"/>
  </cols>
  <sheetData>
    <row r="1" spans="1:24" x14ac:dyDescent="0.3">
      <c r="A1" s="3" t="s">
        <v>72</v>
      </c>
      <c r="B1" s="38" t="s">
        <v>170</v>
      </c>
      <c r="F1" s="540" t="s">
        <v>74</v>
      </c>
      <c r="G1" s="541"/>
      <c r="H1" s="541"/>
      <c r="I1" s="541"/>
    </row>
    <row r="2" spans="1:24" x14ac:dyDescent="0.3">
      <c r="A2" s="3" t="s">
        <v>75</v>
      </c>
      <c r="B2" s="45" t="s">
        <v>171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4" x14ac:dyDescent="0.3">
      <c r="A3" s="3" t="s">
        <v>76</v>
      </c>
      <c r="B3" s="39" t="s">
        <v>77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3">
      <c r="A4" s="3" t="s">
        <v>78</v>
      </c>
      <c r="B4" s="39" t="s">
        <v>79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4" x14ac:dyDescent="0.3">
      <c r="A5" s="4" t="s">
        <v>80</v>
      </c>
      <c r="B5" s="3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4" x14ac:dyDescent="0.3">
      <c r="A6" s="4" t="s">
        <v>81</v>
      </c>
      <c r="B6" s="40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4" x14ac:dyDescent="0.3">
      <c r="H7" s="9"/>
      <c r="I7" s="9"/>
      <c r="J7" s="129" t="s">
        <v>61</v>
      </c>
      <c r="K7" s="129" t="s">
        <v>62</v>
      </c>
      <c r="L7" s="129" t="s">
        <v>68</v>
      </c>
      <c r="M7" s="12" t="s">
        <v>89</v>
      </c>
      <c r="N7" s="12" t="s">
        <v>103</v>
      </c>
      <c r="O7" s="129" t="s">
        <v>105</v>
      </c>
      <c r="P7" s="129" t="s">
        <v>107</v>
      </c>
      <c r="Q7" s="12" t="s">
        <v>111</v>
      </c>
      <c r="R7" s="12" t="s">
        <v>116</v>
      </c>
      <c r="S7" s="129" t="s">
        <v>174</v>
      </c>
      <c r="T7" s="129" t="s">
        <v>222</v>
      </c>
      <c r="U7" s="12" t="s">
        <v>224</v>
      </c>
      <c r="V7" s="12" t="s">
        <v>228</v>
      </c>
      <c r="W7" s="129" t="s">
        <v>232</v>
      </c>
      <c r="X7" s="129" t="s">
        <v>256</v>
      </c>
    </row>
    <row r="8" spans="1:24" x14ac:dyDescent="0.3">
      <c r="H8" s="9"/>
      <c r="I8" s="9"/>
      <c r="J8" s="129" t="s">
        <v>26</v>
      </c>
      <c r="K8" s="129" t="s">
        <v>27</v>
      </c>
      <c r="L8" s="129" t="s">
        <v>180</v>
      </c>
      <c r="M8" s="129" t="s">
        <v>88</v>
      </c>
      <c r="N8" s="12" t="s">
        <v>104</v>
      </c>
      <c r="O8" s="129" t="s">
        <v>106</v>
      </c>
      <c r="P8" s="129" t="s">
        <v>108</v>
      </c>
      <c r="Q8" s="129" t="s">
        <v>110</v>
      </c>
      <c r="R8" s="12" t="s">
        <v>117</v>
      </c>
      <c r="S8" s="129" t="s">
        <v>175</v>
      </c>
      <c r="T8" s="129" t="s">
        <v>181</v>
      </c>
      <c r="U8" s="129" t="s">
        <v>225</v>
      </c>
      <c r="V8" s="12" t="s">
        <v>229</v>
      </c>
      <c r="W8" s="129" t="s">
        <v>233</v>
      </c>
      <c r="X8" s="129" t="s">
        <v>257</v>
      </c>
    </row>
    <row r="9" spans="1:24" x14ac:dyDescent="0.3">
      <c r="H9" s="9" t="s">
        <v>172</v>
      </c>
      <c r="I9" s="9" t="s">
        <v>173</v>
      </c>
      <c r="J9" s="74">
        <v>33.520000000000003</v>
      </c>
      <c r="K9" s="74">
        <v>36.24</v>
      </c>
      <c r="L9" s="74">
        <v>49.04</v>
      </c>
      <c r="M9" s="74">
        <v>11.18</v>
      </c>
      <c r="N9" s="74">
        <v>25.22</v>
      </c>
      <c r="O9" s="74">
        <v>41.877157580000542</v>
      </c>
      <c r="P9" s="74">
        <v>67.3935167599995</v>
      </c>
      <c r="Q9" s="74">
        <v>10.158803899999791</v>
      </c>
      <c r="R9" s="74">
        <v>-56.862857990000016</v>
      </c>
      <c r="S9" s="74">
        <v>-123.88979513999988</v>
      </c>
      <c r="T9" s="74">
        <v>8.6588196000001449</v>
      </c>
      <c r="U9" s="74">
        <v>26.705197329999876</v>
      </c>
      <c r="V9" s="74">
        <v>14.209453300000007</v>
      </c>
      <c r="W9" s="74">
        <v>53.391535519999977</v>
      </c>
      <c r="X9" s="74">
        <v>83.586962910000338</v>
      </c>
    </row>
    <row r="10" spans="1:24" x14ac:dyDescent="0.3">
      <c r="H10" s="9" t="s">
        <v>32</v>
      </c>
      <c r="I10" s="9" t="s">
        <v>56</v>
      </c>
      <c r="J10" s="46">
        <v>3.15E-2</v>
      </c>
      <c r="K10" s="46">
        <v>3.2899999999999999E-2</v>
      </c>
      <c r="L10" s="46">
        <v>3.78E-2</v>
      </c>
      <c r="M10" s="46">
        <v>3.1399999999999997E-2</v>
      </c>
      <c r="N10" s="46">
        <v>2.58E-2</v>
      </c>
      <c r="O10" s="81">
        <v>3.3705503777355837E-2</v>
      </c>
      <c r="P10" s="81">
        <v>4.4350652444013275E-2</v>
      </c>
      <c r="Q10" s="81">
        <v>3.5327515259359753E-2</v>
      </c>
      <c r="R10" s="81">
        <v>-5.2728833772062063E-2</v>
      </c>
      <c r="S10" s="81">
        <v>-8.32094375394727E-2</v>
      </c>
      <c r="T10" s="81">
        <v>-5.2513941838929698E-2</v>
      </c>
      <c r="U10" s="81">
        <v>-3.3476558385787496E-2</v>
      </c>
      <c r="V10" s="81">
        <v>1.3570769867424504E-2</v>
      </c>
      <c r="W10" s="81">
        <v>3.1442315593790938E-2</v>
      </c>
      <c r="X10" s="81">
        <v>4.5910286319076225E-2</v>
      </c>
    </row>
    <row r="11" spans="1:24" x14ac:dyDescent="0.3">
      <c r="H11" s="9" t="s">
        <v>33</v>
      </c>
      <c r="I11" s="9" t="s">
        <v>55</v>
      </c>
      <c r="J11" s="46">
        <v>7.6100000000000001E-2</v>
      </c>
      <c r="K11" s="46">
        <v>8.1900000000000001E-2</v>
      </c>
      <c r="L11" s="47">
        <v>9.3299999999999994E-2</v>
      </c>
      <c r="M11" s="47">
        <v>7.6600000000000001E-2</v>
      </c>
      <c r="N11" s="46">
        <v>5.9799999999999999E-2</v>
      </c>
      <c r="O11" s="81">
        <v>7.9063323956222106E-2</v>
      </c>
      <c r="P11" s="81">
        <v>0.10471475801962014</v>
      </c>
      <c r="Q11" s="81">
        <v>8.4558350245104205E-2</v>
      </c>
      <c r="R11" s="81">
        <v>-0.14260973474585639</v>
      </c>
      <c r="S11" s="81">
        <v>-0.23460096961308483</v>
      </c>
      <c r="T11" s="81">
        <v>-0.15310226677990882</v>
      </c>
      <c r="U11" s="81">
        <v>-9.8975625902178371E-2</v>
      </c>
      <c r="V11" s="81">
        <v>4.1320717560418253E-2</v>
      </c>
      <c r="W11" s="81">
        <v>9.6739263126950428E-2</v>
      </c>
      <c r="X11" s="81">
        <v>0.14210878663472923</v>
      </c>
    </row>
    <row r="12" spans="1:24" x14ac:dyDescent="0.3">
      <c r="H12" s="9"/>
      <c r="I12" s="9"/>
      <c r="J12" s="22"/>
      <c r="K12" s="22"/>
      <c r="L12" s="22"/>
      <c r="M12" s="22"/>
      <c r="N12" s="22"/>
      <c r="O12" s="22"/>
      <c r="P12" s="9"/>
      <c r="Q12" s="9"/>
      <c r="R12" s="9"/>
      <c r="S12" s="9"/>
      <c r="T12" s="9"/>
      <c r="U12" s="9"/>
      <c r="V12" s="81"/>
      <c r="W12" s="81"/>
      <c r="X12" s="81"/>
    </row>
    <row r="13" spans="1:24" x14ac:dyDescent="0.3">
      <c r="H13" s="9"/>
      <c r="I13" s="9"/>
      <c r="J13" s="46"/>
      <c r="K13" s="46"/>
      <c r="L13" s="46"/>
      <c r="M13" s="46"/>
      <c r="N13" s="46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spans="1:24" x14ac:dyDescent="0.3">
      <c r="H14" s="9"/>
      <c r="I14" s="9"/>
      <c r="J14" s="46"/>
      <c r="K14" s="46"/>
      <c r="L14" s="46"/>
      <c r="M14" s="46"/>
      <c r="N14" s="46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4" x14ac:dyDescent="0.3">
      <c r="H15" s="9"/>
      <c r="I15" s="9"/>
      <c r="J15" s="9"/>
      <c r="K15" s="9"/>
      <c r="L15" s="9"/>
      <c r="M15" s="9"/>
      <c r="N15" s="9"/>
      <c r="O15" s="46"/>
      <c r="P15" s="46"/>
      <c r="Q15" s="81"/>
      <c r="R15" s="81"/>
      <c r="S15" s="81"/>
      <c r="T15" s="81"/>
      <c r="U15" s="81"/>
      <c r="V15" s="81"/>
      <c r="W15" s="81"/>
    </row>
    <row r="16" spans="1:24" x14ac:dyDescent="0.3">
      <c r="H16" s="9"/>
      <c r="I16" s="9"/>
      <c r="J16" s="9"/>
      <c r="K16" s="9"/>
      <c r="L16" s="9"/>
      <c r="M16" s="9"/>
      <c r="N16" s="9"/>
      <c r="O16" s="9"/>
      <c r="P16" s="9"/>
      <c r="Q16" s="81"/>
      <c r="R16" s="81"/>
      <c r="S16" s="81"/>
      <c r="T16" s="81"/>
      <c r="U16" s="81"/>
      <c r="V16" s="81"/>
      <c r="W16" s="81"/>
    </row>
    <row r="17" spans="8:20" x14ac:dyDescent="0.3"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</sheetData>
  <mergeCells count="1">
    <mergeCell ref="F1:I1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topLeftCell="A4" workbookViewId="0">
      <selection activeCell="A3" sqref="A3"/>
    </sheetView>
  </sheetViews>
  <sheetFormatPr defaultRowHeight="14.4" x14ac:dyDescent="0.3"/>
  <cols>
    <col min="1" max="1" width="15.109375" bestFit="1" customWidth="1"/>
  </cols>
  <sheetData>
    <row r="3" spans="1:2" x14ac:dyDescent="0.3">
      <c r="A3" s="529" t="s">
        <v>551</v>
      </c>
      <c r="B3" s="529" t="s">
        <v>552</v>
      </c>
    </row>
    <row r="4" spans="1:2" x14ac:dyDescent="0.3">
      <c r="A4" s="529" t="s">
        <v>528</v>
      </c>
      <c r="B4" s="529" t="s">
        <v>553</v>
      </c>
    </row>
    <row r="5" spans="1:2" x14ac:dyDescent="0.3">
      <c r="A5" s="529" t="s">
        <v>554</v>
      </c>
      <c r="B5" s="529" t="s">
        <v>35</v>
      </c>
    </row>
    <row r="6" spans="1:2" x14ac:dyDescent="0.3">
      <c r="A6" s="529" t="s">
        <v>422</v>
      </c>
      <c r="B6" s="529" t="s">
        <v>555</v>
      </c>
    </row>
    <row r="7" spans="1:2" x14ac:dyDescent="0.3">
      <c r="A7" s="529" t="s">
        <v>556</v>
      </c>
      <c r="B7" s="529" t="s">
        <v>557</v>
      </c>
    </row>
    <row r="8" spans="1:2" x14ac:dyDescent="0.3">
      <c r="A8" s="529" t="s">
        <v>558</v>
      </c>
      <c r="B8" s="529" t="s">
        <v>559</v>
      </c>
    </row>
    <row r="9" spans="1:2" x14ac:dyDescent="0.3">
      <c r="A9" s="529" t="s">
        <v>560</v>
      </c>
      <c r="B9" s="529" t="s">
        <v>132</v>
      </c>
    </row>
    <row r="10" spans="1:2" x14ac:dyDescent="0.3">
      <c r="A10" s="529" t="s">
        <v>561</v>
      </c>
      <c r="B10" s="529" t="s">
        <v>562</v>
      </c>
    </row>
    <row r="11" spans="1:2" x14ac:dyDescent="0.3">
      <c r="A11" s="529" t="s">
        <v>527</v>
      </c>
      <c r="B11" s="529" t="s">
        <v>563</v>
      </c>
    </row>
    <row r="12" spans="1:2" x14ac:dyDescent="0.3">
      <c r="A12" s="529" t="s">
        <v>564</v>
      </c>
      <c r="B12" s="529" t="s">
        <v>565</v>
      </c>
    </row>
    <row r="13" spans="1:2" x14ac:dyDescent="0.3">
      <c r="A13" s="529" t="s">
        <v>79</v>
      </c>
      <c r="B13" s="529" t="s">
        <v>566</v>
      </c>
    </row>
    <row r="14" spans="1:2" x14ac:dyDescent="0.3">
      <c r="A14" s="529" t="s">
        <v>567</v>
      </c>
      <c r="B14" s="529" t="s">
        <v>568</v>
      </c>
    </row>
    <row r="15" spans="1:2" x14ac:dyDescent="0.3">
      <c r="A15" s="529" t="s">
        <v>569</v>
      </c>
      <c r="B15" s="529" t="s">
        <v>570</v>
      </c>
    </row>
    <row r="16" spans="1:2" x14ac:dyDescent="0.3">
      <c r="A16" s="529" t="s">
        <v>571</v>
      </c>
      <c r="B16" s="529" t="s">
        <v>572</v>
      </c>
    </row>
    <row r="17" spans="1:2" x14ac:dyDescent="0.3">
      <c r="A17" s="529" t="s">
        <v>573</v>
      </c>
      <c r="B17" s="529" t="s">
        <v>574</v>
      </c>
    </row>
    <row r="18" spans="1:2" x14ac:dyDescent="0.3">
      <c r="A18" s="529" t="s">
        <v>575</v>
      </c>
      <c r="B18" s="529" t="s">
        <v>576</v>
      </c>
    </row>
    <row r="19" spans="1:2" x14ac:dyDescent="0.3">
      <c r="A19" s="529" t="s">
        <v>577</v>
      </c>
      <c r="B19" s="529" t="s">
        <v>578</v>
      </c>
    </row>
    <row r="20" spans="1:2" x14ac:dyDescent="0.3">
      <c r="A20" s="529" t="s">
        <v>579</v>
      </c>
      <c r="B20" s="529" t="s">
        <v>580</v>
      </c>
    </row>
    <row r="21" spans="1:2" x14ac:dyDescent="0.3">
      <c r="A21" s="529" t="s">
        <v>581</v>
      </c>
      <c r="B21" s="529" t="s">
        <v>582</v>
      </c>
    </row>
    <row r="22" spans="1:2" x14ac:dyDescent="0.3">
      <c r="A22" s="529"/>
      <c r="B22" s="529"/>
    </row>
    <row r="23" spans="1:2" x14ac:dyDescent="0.3">
      <c r="A23" s="529" t="s">
        <v>583</v>
      </c>
      <c r="B23" s="529" t="s">
        <v>584</v>
      </c>
    </row>
    <row r="24" spans="1:2" x14ac:dyDescent="0.3">
      <c r="A24" s="529" t="s">
        <v>585</v>
      </c>
      <c r="B24" s="529" t="s">
        <v>586</v>
      </c>
    </row>
    <row r="25" spans="1:2" x14ac:dyDescent="0.3">
      <c r="A25" s="529" t="s">
        <v>587</v>
      </c>
      <c r="B25" s="529" t="s">
        <v>588</v>
      </c>
    </row>
    <row r="26" spans="1:2" x14ac:dyDescent="0.3">
      <c r="A26" s="529" t="s">
        <v>589</v>
      </c>
      <c r="B26" s="529" t="s">
        <v>590</v>
      </c>
    </row>
    <row r="27" spans="1:2" x14ac:dyDescent="0.3">
      <c r="A27" s="529" t="s">
        <v>591</v>
      </c>
      <c r="B27" s="529" t="s">
        <v>592</v>
      </c>
    </row>
    <row r="28" spans="1:2" x14ac:dyDescent="0.3">
      <c r="A28" s="529" t="s">
        <v>593</v>
      </c>
      <c r="B28" s="529" t="s">
        <v>594</v>
      </c>
    </row>
    <row r="29" spans="1:2" x14ac:dyDescent="0.3">
      <c r="A29" s="529" t="s">
        <v>595</v>
      </c>
      <c r="B29" s="529" t="s">
        <v>596</v>
      </c>
    </row>
    <row r="30" spans="1:2" x14ac:dyDescent="0.3">
      <c r="A30" s="529" t="s">
        <v>597</v>
      </c>
      <c r="B30" s="529" t="s">
        <v>598</v>
      </c>
    </row>
    <row r="31" spans="1:2" x14ac:dyDescent="0.3">
      <c r="A31" s="529" t="s">
        <v>599</v>
      </c>
      <c r="B31" s="529" t="s">
        <v>600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zoomScale="120" zoomScaleNormal="120" workbookViewId="0"/>
  </sheetViews>
  <sheetFormatPr defaultColWidth="8.6640625" defaultRowHeight="13.2" x14ac:dyDescent="0.25"/>
  <cols>
    <col min="1" max="7" width="8.6640625" style="322"/>
    <col min="8" max="8" width="17.88671875" style="322" bestFit="1" customWidth="1"/>
    <col min="9" max="9" width="17.6640625" style="322" bestFit="1" customWidth="1"/>
    <col min="10" max="11" width="7" style="322" customWidth="1"/>
    <col min="12" max="12" width="7.44140625" style="322" bestFit="1" customWidth="1"/>
    <col min="13" max="16" width="7" style="322" customWidth="1"/>
    <col min="17" max="16384" width="8.6640625" style="322"/>
  </cols>
  <sheetData>
    <row r="1" spans="1:18" x14ac:dyDescent="0.25">
      <c r="A1" s="2" t="s">
        <v>72</v>
      </c>
      <c r="B1" s="11" t="s">
        <v>349</v>
      </c>
      <c r="C1" s="2"/>
      <c r="D1" s="2"/>
      <c r="E1" s="2"/>
      <c r="F1" s="2"/>
      <c r="G1" s="2"/>
      <c r="H1" s="320"/>
      <c r="I1" s="321"/>
      <c r="J1" s="535" t="s">
        <v>74</v>
      </c>
      <c r="K1" s="536"/>
      <c r="L1" s="536"/>
      <c r="M1" s="536"/>
    </row>
    <row r="2" spans="1:18" x14ac:dyDescent="0.25">
      <c r="A2" s="2" t="s">
        <v>75</v>
      </c>
      <c r="B2" s="11" t="s">
        <v>350</v>
      </c>
      <c r="C2" s="2"/>
      <c r="D2" s="2"/>
      <c r="E2" s="2"/>
      <c r="F2" s="2"/>
      <c r="G2" s="2"/>
    </row>
    <row r="3" spans="1:18" x14ac:dyDescent="0.25">
      <c r="A3" s="3" t="s">
        <v>76</v>
      </c>
      <c r="B3" s="3" t="s">
        <v>77</v>
      </c>
      <c r="C3" s="3"/>
      <c r="D3" s="3"/>
      <c r="E3" s="3"/>
      <c r="F3" s="3"/>
      <c r="G3" s="3"/>
    </row>
    <row r="4" spans="1:18" x14ac:dyDescent="0.25">
      <c r="A4" s="3" t="s">
        <v>78</v>
      </c>
      <c r="B4" s="3" t="s">
        <v>79</v>
      </c>
      <c r="C4" s="3"/>
      <c r="D4" s="3"/>
      <c r="E4" s="3"/>
      <c r="F4" s="3"/>
      <c r="G4" s="3"/>
    </row>
    <row r="5" spans="1:18" ht="14.4" x14ac:dyDescent="0.3">
      <c r="A5" s="4" t="s">
        <v>80</v>
      </c>
      <c r="B5" s="4"/>
      <c r="C5" s="4"/>
      <c r="D5" s="4"/>
      <c r="E5" s="4"/>
      <c r="F5" s="4"/>
      <c r="G5" s="4"/>
      <c r="H5" s="323"/>
    </row>
    <row r="6" spans="1:18" ht="14.4" x14ac:dyDescent="0.3">
      <c r="A6" s="4" t="s">
        <v>81</v>
      </c>
      <c r="B6" s="4"/>
      <c r="C6" s="4"/>
      <c r="D6" s="4"/>
      <c r="E6" s="4"/>
      <c r="F6" s="4"/>
      <c r="G6" s="4"/>
      <c r="H6" s="323"/>
    </row>
    <row r="13" spans="1:18" x14ac:dyDescent="0.25">
      <c r="H13" s="324"/>
      <c r="I13" s="324"/>
      <c r="J13" s="325" t="s">
        <v>265</v>
      </c>
      <c r="K13" s="325" t="s">
        <v>266</v>
      </c>
      <c r="L13" s="325" t="s">
        <v>267</v>
      </c>
      <c r="M13" s="325" t="s">
        <v>268</v>
      </c>
      <c r="N13" s="325" t="s">
        <v>269</v>
      </c>
      <c r="O13" s="325" t="s">
        <v>270</v>
      </c>
      <c r="P13" s="325" t="s">
        <v>271</v>
      </c>
    </row>
    <row r="14" spans="1:18" x14ac:dyDescent="0.25">
      <c r="H14" s="324" t="s">
        <v>351</v>
      </c>
      <c r="I14" s="324" t="s">
        <v>352</v>
      </c>
      <c r="J14" s="22">
        <v>13.4</v>
      </c>
      <c r="K14" s="22">
        <v>15.9</v>
      </c>
      <c r="L14" s="22">
        <v>17.5</v>
      </c>
      <c r="M14" s="22">
        <v>20.61</v>
      </c>
      <c r="N14" s="22">
        <v>21.37</v>
      </c>
      <c r="O14" s="22">
        <v>22.16</v>
      </c>
      <c r="P14" s="22">
        <v>23.13</v>
      </c>
      <c r="R14" s="326"/>
    </row>
    <row r="15" spans="1:18" x14ac:dyDescent="0.25">
      <c r="H15" s="324" t="s">
        <v>353</v>
      </c>
      <c r="I15" s="324" t="s">
        <v>354</v>
      </c>
      <c r="J15" s="22">
        <v>50.5</v>
      </c>
      <c r="K15" s="22">
        <v>49</v>
      </c>
      <c r="L15" s="22">
        <v>46.7</v>
      </c>
      <c r="M15" s="22">
        <v>49.69</v>
      </c>
      <c r="N15" s="22">
        <v>49.11</v>
      </c>
      <c r="O15" s="22">
        <v>48.62</v>
      </c>
      <c r="P15" s="22">
        <v>50.25</v>
      </c>
      <c r="R15" s="326"/>
    </row>
    <row r="16" spans="1:18" x14ac:dyDescent="0.25">
      <c r="H16" s="324" t="s">
        <v>355</v>
      </c>
      <c r="I16" s="324" t="s">
        <v>356</v>
      </c>
      <c r="J16" s="19">
        <v>233</v>
      </c>
      <c r="K16" s="19">
        <v>210</v>
      </c>
      <c r="L16" s="19">
        <v>155</v>
      </c>
      <c r="M16" s="19">
        <v>128</v>
      </c>
      <c r="N16" s="19">
        <v>122</v>
      </c>
      <c r="O16" s="19">
        <v>115</v>
      </c>
      <c r="P16" s="327">
        <v>111</v>
      </c>
    </row>
    <row r="17" spans="10:19" x14ac:dyDescent="0.25">
      <c r="J17" s="328"/>
      <c r="K17" s="328"/>
      <c r="L17" s="329"/>
      <c r="M17" s="329"/>
      <c r="N17" s="329"/>
      <c r="O17" s="328"/>
      <c r="P17" s="330"/>
    </row>
    <row r="18" spans="10:19" x14ac:dyDescent="0.25">
      <c r="J18" s="331"/>
      <c r="K18" s="331"/>
      <c r="L18" s="331"/>
      <c r="M18" s="331"/>
      <c r="N18" s="332"/>
      <c r="O18" s="332"/>
      <c r="P18" s="332"/>
      <c r="Q18" s="326"/>
    </row>
    <row r="19" spans="10:19" x14ac:dyDescent="0.25">
      <c r="J19" s="333"/>
      <c r="K19" s="326"/>
      <c r="L19" s="334"/>
      <c r="M19" s="334"/>
      <c r="N19" s="332"/>
      <c r="O19" s="335"/>
      <c r="P19" s="335"/>
      <c r="Q19" s="336"/>
      <c r="R19" s="326"/>
      <c r="S19" s="337"/>
    </row>
    <row r="20" spans="10:19" x14ac:dyDescent="0.25">
      <c r="K20" s="326"/>
      <c r="L20" s="326"/>
      <c r="M20" s="326"/>
      <c r="N20" s="326"/>
      <c r="O20" s="326"/>
      <c r="P20" s="334"/>
      <c r="Q20" s="326"/>
    </row>
    <row r="21" spans="10:19" x14ac:dyDescent="0.25">
      <c r="M21" s="334"/>
      <c r="N21" s="334"/>
      <c r="P21" s="326"/>
      <c r="Q21" s="326"/>
    </row>
    <row r="22" spans="10:19" x14ac:dyDescent="0.25">
      <c r="M22" s="338"/>
      <c r="N22" s="338"/>
      <c r="O22" s="338"/>
      <c r="P22" s="338"/>
      <c r="Q22" s="336"/>
    </row>
    <row r="23" spans="10:19" x14ac:dyDescent="0.25">
      <c r="M23" s="328"/>
      <c r="N23" s="328"/>
      <c r="O23" s="328"/>
      <c r="Q23" s="328"/>
    </row>
    <row r="24" spans="10:19" x14ac:dyDescent="0.25">
      <c r="M24" s="339"/>
      <c r="N24" s="339"/>
      <c r="O24" s="339"/>
      <c r="P24" s="339"/>
    </row>
    <row r="27" spans="10:19" x14ac:dyDescent="0.25">
      <c r="M27" s="339"/>
      <c r="N27" s="339"/>
      <c r="O27" s="339"/>
      <c r="P27" s="339"/>
      <c r="Q27" s="339"/>
    </row>
    <row r="28" spans="10:19" x14ac:dyDescent="0.25">
      <c r="Q28" s="339"/>
    </row>
  </sheetData>
  <mergeCells count="1">
    <mergeCell ref="J1:M1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showGridLines="0" zoomScale="120" zoomScaleNormal="120" workbookViewId="0"/>
  </sheetViews>
  <sheetFormatPr defaultColWidth="8.6640625" defaultRowHeight="14.4" x14ac:dyDescent="0.3"/>
  <cols>
    <col min="1" max="1" width="7.6640625" style="340" bestFit="1" customWidth="1"/>
    <col min="2" max="2" width="11" style="340" customWidth="1"/>
    <col min="3" max="4" width="11.109375" style="340" bestFit="1" customWidth="1"/>
    <col min="5" max="5" width="5.33203125" style="340" customWidth="1"/>
    <col min="6" max="6" width="13.44140625" style="340" bestFit="1" customWidth="1"/>
    <col min="7" max="7" width="19.6640625" style="340" customWidth="1"/>
    <col min="8" max="8" width="16" style="340" customWidth="1"/>
    <col min="9" max="16" width="9.109375" style="340" customWidth="1"/>
    <col min="17" max="17" width="10" style="340" bestFit="1" customWidth="1"/>
    <col min="18" max="18" width="8.6640625" style="340" bestFit="1" customWidth="1"/>
    <col min="19" max="21" width="8.6640625" style="340" customWidth="1"/>
    <col min="22" max="22" width="11.33203125" style="340" customWidth="1"/>
    <col min="23" max="23" width="11.44140625" style="340" customWidth="1"/>
    <col min="24" max="24" width="8.6640625" style="340"/>
    <col min="27" max="33" width="8.6640625" style="340"/>
    <col min="34" max="35" width="10.109375" style="340" bestFit="1" customWidth="1"/>
    <col min="36" max="38" width="8.6640625" style="340"/>
    <col min="41" max="16384" width="8.6640625" style="340"/>
  </cols>
  <sheetData>
    <row r="1" spans="1:40" x14ac:dyDescent="0.3">
      <c r="A1" s="2" t="s">
        <v>72</v>
      </c>
      <c r="B1" s="60" t="s">
        <v>357</v>
      </c>
      <c r="C1" s="2"/>
      <c r="D1" s="2"/>
      <c r="E1" s="2"/>
      <c r="F1" s="2"/>
      <c r="H1" s="341" t="s">
        <v>74</v>
      </c>
    </row>
    <row r="2" spans="1:40" x14ac:dyDescent="0.3">
      <c r="A2" s="2" t="s">
        <v>75</v>
      </c>
      <c r="B2" s="60" t="s">
        <v>358</v>
      </c>
      <c r="C2" s="2"/>
      <c r="D2" s="2"/>
      <c r="E2" s="2"/>
      <c r="F2" s="2"/>
      <c r="G2" s="322"/>
      <c r="H2" s="322"/>
    </row>
    <row r="3" spans="1:40" x14ac:dyDescent="0.3">
      <c r="A3" s="3" t="s">
        <v>76</v>
      </c>
      <c r="B3" s="3" t="s">
        <v>77</v>
      </c>
      <c r="C3" s="3"/>
      <c r="D3" s="3"/>
      <c r="E3" s="3"/>
      <c r="F3" s="3"/>
      <c r="G3" s="322"/>
      <c r="H3" s="322"/>
    </row>
    <row r="4" spans="1:40" x14ac:dyDescent="0.3">
      <c r="A4" s="3" t="s">
        <v>78</v>
      </c>
      <c r="B4" s="3" t="s">
        <v>79</v>
      </c>
      <c r="C4" s="3"/>
      <c r="D4" s="3"/>
      <c r="E4" s="3"/>
      <c r="F4" s="3"/>
      <c r="G4" s="322"/>
      <c r="H4" s="322"/>
    </row>
    <row r="5" spans="1:40" x14ac:dyDescent="0.3">
      <c r="A5" s="4" t="s">
        <v>80</v>
      </c>
      <c r="B5" s="4"/>
      <c r="C5" s="4"/>
      <c r="D5" s="4"/>
      <c r="E5" s="4"/>
      <c r="F5" s="4"/>
      <c r="G5" s="323"/>
      <c r="H5" s="322"/>
    </row>
    <row r="6" spans="1:40" x14ac:dyDescent="0.3">
      <c r="A6" s="4" t="s">
        <v>81</v>
      </c>
      <c r="B6" s="342" t="s">
        <v>359</v>
      </c>
      <c r="C6" s="4"/>
      <c r="D6" s="4"/>
      <c r="E6" s="4"/>
      <c r="F6" s="4"/>
      <c r="G6" s="323"/>
      <c r="H6" s="322"/>
    </row>
    <row r="8" spans="1:40" x14ac:dyDescent="0.3">
      <c r="G8" s="18"/>
      <c r="H8" s="18"/>
      <c r="I8" s="32"/>
      <c r="J8" s="343">
        <v>43830</v>
      </c>
      <c r="K8" s="343">
        <v>44196</v>
      </c>
      <c r="L8" s="343">
        <v>44561</v>
      </c>
      <c r="M8" s="343">
        <v>44926</v>
      </c>
      <c r="N8" s="343">
        <v>45016</v>
      </c>
      <c r="O8" s="343">
        <v>45107</v>
      </c>
      <c r="P8" s="343">
        <v>45199</v>
      </c>
      <c r="Q8" s="343">
        <v>43830</v>
      </c>
      <c r="R8" s="343">
        <v>44196</v>
      </c>
      <c r="S8" s="343">
        <v>44561</v>
      </c>
      <c r="T8" s="343">
        <v>44926</v>
      </c>
      <c r="U8" s="343">
        <v>45016</v>
      </c>
      <c r="V8" s="343">
        <v>45107</v>
      </c>
      <c r="W8" s="343">
        <v>45199</v>
      </c>
      <c r="Y8" s="340"/>
      <c r="Z8" s="340"/>
      <c r="AA8" s="344"/>
      <c r="AB8" s="344"/>
      <c r="AE8"/>
      <c r="AF8"/>
      <c r="AM8" s="340"/>
      <c r="AN8" s="340"/>
    </row>
    <row r="9" spans="1:40" x14ac:dyDescent="0.3">
      <c r="G9" s="18" t="s">
        <v>360</v>
      </c>
      <c r="H9" s="18" t="s">
        <v>140</v>
      </c>
      <c r="I9" s="345"/>
      <c r="J9" s="111">
        <v>1.9</v>
      </c>
      <c r="K9" s="111">
        <v>2.2599999999999998</v>
      </c>
      <c r="L9" s="111">
        <v>1.96</v>
      </c>
      <c r="M9" s="111">
        <v>1.84</v>
      </c>
      <c r="N9" s="111">
        <v>1.57</v>
      </c>
      <c r="O9" s="111">
        <v>1.56</v>
      </c>
      <c r="P9" s="111">
        <v>2.1</v>
      </c>
      <c r="Q9" s="72">
        <f>J9/SUM(J$9:J$16)</f>
        <v>4.4506910283438741E-2</v>
      </c>
      <c r="R9" s="72">
        <f t="shared" ref="R9:W16" si="0">K9/SUM(K$9:K$16)</f>
        <v>4.5082784759624975E-2</v>
      </c>
      <c r="S9" s="72">
        <f t="shared" si="0"/>
        <v>3.6862892608613876E-2</v>
      </c>
      <c r="T9" s="72">
        <f t="shared" si="0"/>
        <v>2.9996739484838605E-2</v>
      </c>
      <c r="U9" s="72">
        <f t="shared" si="0"/>
        <v>2.5570032573289901E-2</v>
      </c>
      <c r="V9" s="72">
        <f t="shared" si="0"/>
        <v>2.5469387755102043E-2</v>
      </c>
      <c r="W9" s="72">
        <f t="shared" si="0"/>
        <v>3.2372437182056422E-2</v>
      </c>
      <c r="Y9" s="340"/>
      <c r="Z9" s="340"/>
      <c r="AA9" s="34"/>
      <c r="AB9" s="34"/>
      <c r="AE9"/>
      <c r="AF9"/>
      <c r="AM9" s="340"/>
      <c r="AN9" s="340"/>
    </row>
    <row r="10" spans="1:40" x14ac:dyDescent="0.3">
      <c r="G10" s="18" t="s">
        <v>361</v>
      </c>
      <c r="H10" s="18" t="s">
        <v>362</v>
      </c>
      <c r="I10" s="345"/>
      <c r="J10" s="111">
        <v>3.9</v>
      </c>
      <c r="K10" s="111">
        <v>4.82</v>
      </c>
      <c r="L10" s="111">
        <v>4.57</v>
      </c>
      <c r="M10" s="111">
        <v>4.29</v>
      </c>
      <c r="N10" s="111">
        <v>4.1900000000000004</v>
      </c>
      <c r="O10" s="111">
        <v>2.93</v>
      </c>
      <c r="P10" s="111">
        <v>2.95</v>
      </c>
      <c r="Q10" s="72">
        <f t="shared" ref="Q10:Q16" si="1">J10/SUM(J$9:J$16)</f>
        <v>9.1356289529163748E-2</v>
      </c>
      <c r="R10" s="72">
        <f t="shared" si="0"/>
        <v>9.6150009974067432E-2</v>
      </c>
      <c r="S10" s="72">
        <f t="shared" si="0"/>
        <v>8.595072409253339E-2</v>
      </c>
      <c r="T10" s="72">
        <f t="shared" si="0"/>
        <v>6.9938050211933486E-2</v>
      </c>
      <c r="U10" s="72">
        <f t="shared" si="0"/>
        <v>6.8241042345276878E-2</v>
      </c>
      <c r="V10" s="72">
        <f t="shared" si="0"/>
        <v>4.7836734693877551E-2</v>
      </c>
      <c r="W10" s="72">
        <f t="shared" si="0"/>
        <v>4.5475566517650688E-2</v>
      </c>
      <c r="Y10" s="340"/>
      <c r="Z10" s="340"/>
      <c r="AA10" s="34"/>
      <c r="AB10" s="34"/>
      <c r="AE10"/>
      <c r="AF10"/>
      <c r="AM10" s="340"/>
      <c r="AN10" s="340"/>
    </row>
    <row r="11" spans="1:40" x14ac:dyDescent="0.3">
      <c r="G11" s="18" t="s">
        <v>9</v>
      </c>
      <c r="H11" s="18" t="s">
        <v>40</v>
      </c>
      <c r="I11" s="345"/>
      <c r="J11" s="111">
        <v>2.8</v>
      </c>
      <c r="K11" s="111">
        <v>3.53</v>
      </c>
      <c r="L11" s="111">
        <v>3.7</v>
      </c>
      <c r="M11" s="111">
        <v>4.08</v>
      </c>
      <c r="N11" s="111">
        <v>3.72</v>
      </c>
      <c r="O11" s="111">
        <v>4.0199999999999996</v>
      </c>
      <c r="P11" s="111">
        <v>4.5599999999999996</v>
      </c>
      <c r="Q11" s="72">
        <f t="shared" si="1"/>
        <v>6.5589130944014987E-2</v>
      </c>
      <c r="R11" s="72">
        <f t="shared" si="0"/>
        <v>7.0416916018352288E-2</v>
      </c>
      <c r="S11" s="72">
        <f t="shared" si="0"/>
        <v>6.9588113597893547E-2</v>
      </c>
      <c r="T11" s="72">
        <f t="shared" si="0"/>
        <v>6.6514509292468202E-2</v>
      </c>
      <c r="U11" s="72">
        <f t="shared" si="0"/>
        <v>6.0586319218241043E-2</v>
      </c>
      <c r="V11" s="72">
        <f t="shared" si="0"/>
        <v>6.5632653061224483E-2</v>
      </c>
      <c r="W11" s="72">
        <f t="shared" si="0"/>
        <v>7.0294435023893931E-2</v>
      </c>
      <c r="Y11" s="340"/>
      <c r="Z11" s="340"/>
      <c r="AA11" s="34"/>
      <c r="AB11" s="34"/>
      <c r="AE11"/>
      <c r="AF11"/>
      <c r="AM11" s="340"/>
      <c r="AN11" s="340"/>
    </row>
    <row r="12" spans="1:40" x14ac:dyDescent="0.3">
      <c r="G12" s="18" t="s">
        <v>363</v>
      </c>
      <c r="H12" s="18" t="s">
        <v>364</v>
      </c>
      <c r="I12" s="345"/>
      <c r="J12" s="111">
        <v>2.93</v>
      </c>
      <c r="K12" s="111">
        <v>2.5</v>
      </c>
      <c r="L12" s="111">
        <v>2.83</v>
      </c>
      <c r="M12" s="111">
        <v>5.69</v>
      </c>
      <c r="N12" s="111">
        <v>4.45</v>
      </c>
      <c r="O12" s="111">
        <v>4.4800000000000004</v>
      </c>
      <c r="P12" s="111">
        <v>4.22</v>
      </c>
      <c r="Q12" s="72">
        <f t="shared" si="1"/>
        <v>6.8634340594987117E-2</v>
      </c>
      <c r="R12" s="72">
        <f t="shared" si="0"/>
        <v>4.9870337123478957E-2</v>
      </c>
      <c r="S12" s="72">
        <f t="shared" si="0"/>
        <v>5.3225503103253712E-2</v>
      </c>
      <c r="T12" s="72">
        <f t="shared" si="0"/>
        <v>9.2761656341701984E-2</v>
      </c>
      <c r="U12" s="72">
        <f t="shared" si="0"/>
        <v>7.247557003257328E-2</v>
      </c>
      <c r="V12" s="72">
        <f t="shared" si="0"/>
        <v>7.3142857142857148E-2</v>
      </c>
      <c r="W12" s="72">
        <f t="shared" si="0"/>
        <v>6.505318328965623E-2</v>
      </c>
      <c r="Y12" s="340"/>
      <c r="Z12" s="340"/>
      <c r="AA12" s="34"/>
      <c r="AB12" s="34"/>
      <c r="AE12"/>
      <c r="AF12"/>
      <c r="AM12" s="340"/>
      <c r="AN12" s="340"/>
    </row>
    <row r="13" spans="1:40" x14ac:dyDescent="0.3">
      <c r="G13" s="18" t="s">
        <v>365</v>
      </c>
      <c r="H13" s="18" t="s">
        <v>366</v>
      </c>
      <c r="I13" s="346"/>
      <c r="J13" s="111">
        <v>5.0599999999999996</v>
      </c>
      <c r="K13" s="111">
        <v>6.94</v>
      </c>
      <c r="L13" s="111">
        <v>5.38</v>
      </c>
      <c r="M13" s="111">
        <v>5.96</v>
      </c>
      <c r="N13" s="111">
        <v>6.28</v>
      </c>
      <c r="O13" s="111">
        <v>6</v>
      </c>
      <c r="P13" s="111">
        <v>6.06</v>
      </c>
      <c r="Q13" s="72">
        <f t="shared" si="1"/>
        <v>0.11852892949168423</v>
      </c>
      <c r="R13" s="72">
        <f t="shared" si="0"/>
        <v>0.13844005585477759</v>
      </c>
      <c r="S13" s="72">
        <f t="shared" si="0"/>
        <v>0.10118487869099116</v>
      </c>
      <c r="T13" s="72">
        <f t="shared" si="0"/>
        <v>9.7163351809585907E-2</v>
      </c>
      <c r="U13" s="72">
        <f t="shared" si="0"/>
        <v>0.1022801302931596</v>
      </c>
      <c r="V13" s="72">
        <f t="shared" si="0"/>
        <v>9.7959183673469383E-2</v>
      </c>
      <c r="W13" s="72">
        <f t="shared" si="0"/>
        <v>9.3417604439648513E-2</v>
      </c>
      <c r="Y13" s="340"/>
      <c r="Z13" s="340"/>
      <c r="AA13" s="34"/>
      <c r="AB13" s="34"/>
      <c r="AE13"/>
      <c r="AF13"/>
      <c r="AM13" s="340"/>
      <c r="AN13" s="340"/>
    </row>
    <row r="14" spans="1:40" x14ac:dyDescent="0.3">
      <c r="G14" s="18" t="s">
        <v>367</v>
      </c>
      <c r="H14" s="18" t="s">
        <v>368</v>
      </c>
      <c r="I14" s="345"/>
      <c r="J14" s="111">
        <v>3.2</v>
      </c>
      <c r="K14" s="111">
        <v>3.66</v>
      </c>
      <c r="L14" s="111">
        <v>4.4800000000000004</v>
      </c>
      <c r="M14" s="111">
        <v>4.5199999999999996</v>
      </c>
      <c r="N14" s="111">
        <v>4.78</v>
      </c>
      <c r="O14" s="111">
        <v>4.9800000000000004</v>
      </c>
      <c r="P14" s="111">
        <v>5.64</v>
      </c>
      <c r="Q14" s="72">
        <f t="shared" si="1"/>
        <v>7.4959006793160005E-2</v>
      </c>
      <c r="R14" s="72">
        <f t="shared" si="0"/>
        <v>7.3010173548773205E-2</v>
      </c>
      <c r="S14" s="72">
        <f t="shared" si="0"/>
        <v>8.4258040248260307E-2</v>
      </c>
      <c r="T14" s="72">
        <f t="shared" si="0"/>
        <v>7.3687642647538298E-2</v>
      </c>
      <c r="U14" s="72">
        <f t="shared" si="0"/>
        <v>7.785016286644951E-2</v>
      </c>
      <c r="V14" s="72">
        <f t="shared" si="0"/>
        <v>8.1306122448979598E-2</v>
      </c>
      <c r="W14" s="72">
        <f t="shared" si="0"/>
        <v>8.694311700323723E-2</v>
      </c>
      <c r="Y14" s="340"/>
      <c r="Z14" s="340"/>
      <c r="AA14" s="34"/>
      <c r="AB14" s="34"/>
      <c r="AE14"/>
      <c r="AF14"/>
      <c r="AM14" s="340"/>
      <c r="AN14" s="340"/>
    </row>
    <row r="15" spans="1:40" x14ac:dyDescent="0.3">
      <c r="G15" s="18" t="s">
        <v>369</v>
      </c>
      <c r="H15" s="18" t="s">
        <v>370</v>
      </c>
      <c r="I15" s="345"/>
      <c r="J15" s="111">
        <v>9.4</v>
      </c>
      <c r="K15" s="111">
        <v>13.97</v>
      </c>
      <c r="L15" s="111">
        <v>18.18</v>
      </c>
      <c r="M15" s="111">
        <v>18.29</v>
      </c>
      <c r="N15" s="111">
        <v>19.03</v>
      </c>
      <c r="O15" s="111">
        <v>19.78</v>
      </c>
      <c r="P15" s="111">
        <v>20.74</v>
      </c>
      <c r="Q15" s="72">
        <f t="shared" si="1"/>
        <v>0.22019208245490748</v>
      </c>
      <c r="R15" s="72">
        <f t="shared" si="0"/>
        <v>0.27867544384600046</v>
      </c>
      <c r="S15" s="72">
        <f t="shared" si="0"/>
        <v>0.34192213654316345</v>
      </c>
      <c r="T15" s="72">
        <f t="shared" si="0"/>
        <v>0.29817411150961848</v>
      </c>
      <c r="U15" s="72">
        <f t="shared" si="0"/>
        <v>0.30993485342019544</v>
      </c>
      <c r="V15" s="72">
        <f t="shared" si="0"/>
        <v>0.32293877551020411</v>
      </c>
      <c r="W15" s="72">
        <f t="shared" si="0"/>
        <v>0.31971635578850005</v>
      </c>
      <c r="Y15" s="340"/>
      <c r="Z15" s="340"/>
      <c r="AA15" s="34"/>
      <c r="AB15" s="34"/>
      <c r="AE15"/>
      <c r="AF15"/>
      <c r="AM15" s="340"/>
      <c r="AN15" s="340"/>
    </row>
    <row r="16" spans="1:40" x14ac:dyDescent="0.3">
      <c r="G16" s="18" t="s">
        <v>371</v>
      </c>
      <c r="H16" s="18" t="s">
        <v>372</v>
      </c>
      <c r="I16" s="345"/>
      <c r="J16" s="111">
        <v>13.5</v>
      </c>
      <c r="K16" s="111">
        <v>12.45</v>
      </c>
      <c r="L16" s="111">
        <v>12.07</v>
      </c>
      <c r="M16" s="111">
        <v>16.670000000000002</v>
      </c>
      <c r="N16" s="111">
        <v>17.38</v>
      </c>
      <c r="O16" s="111">
        <v>17.5</v>
      </c>
      <c r="P16" s="111">
        <v>18.600000000000001</v>
      </c>
      <c r="Q16" s="72">
        <f t="shared" si="1"/>
        <v>0.31623330990864373</v>
      </c>
      <c r="R16" s="72">
        <f t="shared" si="0"/>
        <v>0.2483542788749252</v>
      </c>
      <c r="S16" s="72">
        <f t="shared" si="0"/>
        <v>0.22700771111529058</v>
      </c>
      <c r="T16" s="72">
        <f t="shared" si="0"/>
        <v>0.27176393870231497</v>
      </c>
      <c r="U16" s="72">
        <f t="shared" si="0"/>
        <v>0.28306188925081427</v>
      </c>
      <c r="V16" s="72">
        <f t="shared" si="0"/>
        <v>0.2857142857142857</v>
      </c>
      <c r="W16" s="72">
        <f t="shared" si="0"/>
        <v>0.28672730075535685</v>
      </c>
      <c r="Y16" s="340"/>
      <c r="Z16" s="340"/>
      <c r="AA16" s="34"/>
      <c r="AB16" s="34"/>
      <c r="AE16"/>
      <c r="AF16"/>
      <c r="AM16" s="340"/>
      <c r="AN16" s="340"/>
    </row>
    <row r="17" spans="6:33" x14ac:dyDescent="0.3">
      <c r="H17" s="347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9"/>
      <c r="U17" s="349"/>
      <c r="V17" s="349"/>
      <c r="W17" s="349"/>
      <c r="X17" s="349"/>
      <c r="Y17" s="349"/>
      <c r="Z17" s="349"/>
      <c r="AA17" s="350"/>
      <c r="AB17" s="350"/>
      <c r="AC17" s="350"/>
      <c r="AD17" s="350"/>
      <c r="AE17" s="350"/>
      <c r="AF17" s="350"/>
      <c r="AG17" s="350"/>
    </row>
    <row r="18" spans="6:33" x14ac:dyDescent="0.3">
      <c r="H18" s="347"/>
      <c r="I18" s="347"/>
      <c r="J18" s="351"/>
      <c r="K18" s="347"/>
      <c r="L18" s="347"/>
      <c r="R18" s="352"/>
      <c r="S18" s="352"/>
      <c r="T18" s="352"/>
      <c r="U18" s="350"/>
      <c r="AB18" s="350"/>
      <c r="AC18" s="350"/>
    </row>
    <row r="19" spans="6:33" x14ac:dyDescent="0.3">
      <c r="J19" s="351"/>
      <c r="R19" s="352"/>
      <c r="S19" s="352"/>
      <c r="T19" s="352"/>
    </row>
    <row r="20" spans="6:33" x14ac:dyDescent="0.3">
      <c r="J20" s="351"/>
      <c r="R20" s="352"/>
      <c r="S20" s="352"/>
      <c r="T20" s="353"/>
    </row>
    <row r="21" spans="6:33" x14ac:dyDescent="0.3">
      <c r="J21" s="351"/>
      <c r="R21" s="352"/>
      <c r="S21" s="352"/>
      <c r="T21" s="352"/>
    </row>
    <row r="22" spans="6:33" x14ac:dyDescent="0.3">
      <c r="F22" s="354"/>
      <c r="H22" s="354"/>
      <c r="I22" s="354"/>
      <c r="J22" s="351"/>
      <c r="K22" s="354"/>
      <c r="M22" s="354"/>
      <c r="N22" s="354"/>
      <c r="O22" s="354"/>
      <c r="P22" s="354"/>
      <c r="R22" s="352"/>
      <c r="S22" s="352"/>
      <c r="T22" s="352"/>
    </row>
    <row r="23" spans="6:33" x14ac:dyDescent="0.3">
      <c r="F23" s="354"/>
      <c r="H23" s="354"/>
      <c r="I23" s="354"/>
      <c r="J23" s="351"/>
      <c r="K23" s="354"/>
      <c r="M23" s="354"/>
      <c r="N23" s="354"/>
      <c r="O23" s="354"/>
      <c r="P23" s="354"/>
      <c r="R23" s="352"/>
      <c r="S23" s="352"/>
      <c r="T23" s="352"/>
    </row>
    <row r="24" spans="6:33" x14ac:dyDescent="0.3">
      <c r="J24" s="351"/>
      <c r="R24" s="352"/>
      <c r="S24" s="352"/>
      <c r="T24" s="352"/>
    </row>
    <row r="25" spans="6:33" x14ac:dyDescent="0.3">
      <c r="F25" s="351"/>
      <c r="G25" s="351"/>
      <c r="H25" s="351"/>
      <c r="I25" s="351"/>
      <c r="J25" s="351"/>
      <c r="K25" s="351"/>
    </row>
    <row r="26" spans="6:33" x14ac:dyDescent="0.3">
      <c r="J26" s="351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zoomScale="120" zoomScaleNormal="120" workbookViewId="0"/>
  </sheetViews>
  <sheetFormatPr defaultColWidth="8.6640625" defaultRowHeight="14.4" x14ac:dyDescent="0.3"/>
  <cols>
    <col min="1" max="16384" width="8.6640625" style="340"/>
  </cols>
  <sheetData>
    <row r="1" spans="1:21" x14ac:dyDescent="0.3">
      <c r="A1" s="2" t="s">
        <v>72</v>
      </c>
      <c r="B1" s="355" t="s">
        <v>373</v>
      </c>
      <c r="L1" s="535" t="s">
        <v>74</v>
      </c>
      <c r="M1" s="536"/>
      <c r="N1" s="536"/>
      <c r="O1" s="536"/>
    </row>
    <row r="2" spans="1:21" x14ac:dyDescent="0.3">
      <c r="A2" s="2" t="s">
        <v>75</v>
      </c>
      <c r="B2" s="355" t="s">
        <v>374</v>
      </c>
    </row>
    <row r="3" spans="1:21" x14ac:dyDescent="0.3">
      <c r="A3" s="3" t="s">
        <v>76</v>
      </c>
      <c r="B3" s="3" t="s">
        <v>77</v>
      </c>
    </row>
    <row r="4" spans="1:21" x14ac:dyDescent="0.3">
      <c r="A4" s="3" t="s">
        <v>78</v>
      </c>
      <c r="B4" s="3" t="s">
        <v>79</v>
      </c>
    </row>
    <row r="5" spans="1:21" x14ac:dyDescent="0.3">
      <c r="A5" s="4" t="s">
        <v>80</v>
      </c>
      <c r="B5" s="4"/>
    </row>
    <row r="6" spans="1:21" x14ac:dyDescent="0.3">
      <c r="A6" s="4" t="s">
        <v>81</v>
      </c>
      <c r="B6" s="4"/>
    </row>
    <row r="9" spans="1:21" x14ac:dyDescent="0.3">
      <c r="H9" s="18"/>
      <c r="I9" s="356" t="s">
        <v>265</v>
      </c>
      <c r="J9" s="356" t="s">
        <v>266</v>
      </c>
      <c r="K9" s="356" t="s">
        <v>267</v>
      </c>
      <c r="L9" s="356" t="s">
        <v>268</v>
      </c>
      <c r="M9" s="356" t="s">
        <v>269</v>
      </c>
      <c r="N9" s="356" t="s">
        <v>270</v>
      </c>
      <c r="O9" s="356" t="s">
        <v>271</v>
      </c>
    </row>
    <row r="10" spans="1:21" x14ac:dyDescent="0.3">
      <c r="G10" s="18" t="s">
        <v>375</v>
      </c>
      <c r="H10" s="18" t="s">
        <v>376</v>
      </c>
      <c r="I10" s="357">
        <v>0.18049999999999999</v>
      </c>
      <c r="J10" s="357">
        <v>0.41439999999999999</v>
      </c>
      <c r="K10" s="357">
        <v>0.4728</v>
      </c>
      <c r="L10" s="357">
        <v>0.30940000000000001</v>
      </c>
      <c r="M10" s="357">
        <v>0.29980000000000001</v>
      </c>
      <c r="N10" s="357">
        <v>0.28549999999999998</v>
      </c>
      <c r="O10" s="357">
        <v>0.24329999999999999</v>
      </c>
      <c r="P10" s="350"/>
      <c r="Q10" s="350"/>
    </row>
    <row r="11" spans="1:21" x14ac:dyDescent="0.3">
      <c r="G11" s="18" t="s">
        <v>377</v>
      </c>
      <c r="H11" s="18" t="s">
        <v>378</v>
      </c>
      <c r="I11" s="357">
        <v>0.58530000000000004</v>
      </c>
      <c r="J11" s="357">
        <v>0.38769999999999999</v>
      </c>
      <c r="K11" s="357">
        <v>0.36480000000000001</v>
      </c>
      <c r="L11" s="357">
        <v>0.3901</v>
      </c>
      <c r="M11" s="357">
        <v>0.39489999999999997</v>
      </c>
      <c r="N11" s="357">
        <v>0.4</v>
      </c>
      <c r="O11" s="357">
        <v>0.39639999999999997</v>
      </c>
      <c r="P11" s="350"/>
      <c r="Q11" s="350"/>
    </row>
    <row r="12" spans="1:21" x14ac:dyDescent="0.3">
      <c r="G12" s="18" t="s">
        <v>379</v>
      </c>
      <c r="H12" s="18" t="s">
        <v>380</v>
      </c>
      <c r="I12" s="357">
        <v>9.8299999999999998E-2</v>
      </c>
      <c r="J12" s="357">
        <v>8.9899999999999994E-2</v>
      </c>
      <c r="K12" s="357">
        <v>6.6799999999999998E-2</v>
      </c>
      <c r="L12" s="357">
        <v>0.21299999999999999</v>
      </c>
      <c r="M12" s="357">
        <v>0.2288</v>
      </c>
      <c r="N12" s="357">
        <v>0.24440000000000001</v>
      </c>
      <c r="O12" s="357">
        <v>0.29260000000000003</v>
      </c>
      <c r="P12" s="350"/>
      <c r="Q12" s="350"/>
    </row>
    <row r="13" spans="1:21" x14ac:dyDescent="0.3">
      <c r="G13" s="18" t="s">
        <v>366</v>
      </c>
      <c r="H13" s="18" t="s">
        <v>381</v>
      </c>
      <c r="I13" s="357">
        <v>2.18E-2</v>
      </c>
      <c r="J13" s="357">
        <v>2.2200000000000001E-2</v>
      </c>
      <c r="K13" s="357">
        <v>1.9099999999999999E-2</v>
      </c>
      <c r="L13" s="357">
        <v>1.8499999999999999E-2</v>
      </c>
      <c r="M13" s="357">
        <v>1.7999999999999999E-2</v>
      </c>
      <c r="N13" s="357">
        <v>1.7299999999999999E-2</v>
      </c>
      <c r="O13" s="357">
        <v>1.5900000000000001E-2</v>
      </c>
      <c r="P13" s="350"/>
      <c r="Q13" s="350"/>
      <c r="R13" s="358"/>
    </row>
    <row r="14" spans="1:21" x14ac:dyDescent="0.3">
      <c r="G14" s="18" t="s">
        <v>40</v>
      </c>
      <c r="H14" s="18" t="s">
        <v>9</v>
      </c>
      <c r="I14" s="357">
        <v>3.1E-2</v>
      </c>
      <c r="J14" s="357">
        <v>2.8199999999999999E-2</v>
      </c>
      <c r="K14" s="357">
        <v>3.2099999999999997E-2</v>
      </c>
      <c r="L14" s="357">
        <v>3.3700000000000001E-2</v>
      </c>
      <c r="M14" s="357">
        <v>3.27E-2</v>
      </c>
      <c r="N14" s="357">
        <v>1.9900000000000001E-2</v>
      </c>
      <c r="O14" s="357">
        <v>2.1600000000000001E-2</v>
      </c>
      <c r="P14" s="350"/>
      <c r="Q14" s="350"/>
      <c r="R14" s="359"/>
    </row>
    <row r="15" spans="1:21" x14ac:dyDescent="0.3">
      <c r="G15" s="18" t="s">
        <v>382</v>
      </c>
      <c r="H15" s="18" t="s">
        <v>383</v>
      </c>
      <c r="I15" s="357">
        <v>3.8899999999999997E-2</v>
      </c>
      <c r="J15" s="357">
        <v>2.5999999999999999E-2</v>
      </c>
      <c r="K15" s="357">
        <v>2.0400000000000001E-2</v>
      </c>
      <c r="L15" s="357">
        <v>1.2E-2</v>
      </c>
      <c r="M15" s="357">
        <v>1.0800000000000001E-2</v>
      </c>
      <c r="N15" s="357">
        <v>9.7999999999999997E-3</v>
      </c>
      <c r="O15" s="357">
        <v>9.1999999999999998E-3</v>
      </c>
      <c r="P15" s="350"/>
      <c r="Q15" s="350"/>
      <c r="R15" s="359"/>
      <c r="T15" s="358"/>
      <c r="U15" s="358"/>
    </row>
    <row r="16" spans="1:21" x14ac:dyDescent="0.3">
      <c r="G16" s="18" t="s">
        <v>140</v>
      </c>
      <c r="H16" s="18" t="s">
        <v>139</v>
      </c>
      <c r="I16" s="357">
        <v>4.4200000000000003E-2</v>
      </c>
      <c r="J16" s="357">
        <v>3.1600000000000003E-2</v>
      </c>
      <c r="K16" s="357">
        <v>2.3900000000000001E-2</v>
      </c>
      <c r="L16" s="357">
        <v>2.3400000000000001E-2</v>
      </c>
      <c r="M16" s="357">
        <v>1.49E-2</v>
      </c>
      <c r="N16" s="357">
        <v>2.3E-2</v>
      </c>
      <c r="O16" s="357">
        <v>2.0799999999999999E-2</v>
      </c>
      <c r="P16" s="350"/>
      <c r="Q16" s="359"/>
      <c r="R16" s="359"/>
      <c r="T16" s="359"/>
      <c r="U16" s="359"/>
    </row>
    <row r="17" spans="10:21" x14ac:dyDescent="0.3">
      <c r="Q17" s="359"/>
      <c r="S17" s="359"/>
      <c r="T17" s="359"/>
      <c r="U17" s="359"/>
    </row>
    <row r="18" spans="10:21" x14ac:dyDescent="0.3">
      <c r="Q18" s="359"/>
      <c r="R18" s="359"/>
      <c r="S18" s="359"/>
      <c r="T18" s="359"/>
      <c r="U18" s="359"/>
    </row>
    <row r="19" spans="10:21" x14ac:dyDescent="0.3">
      <c r="Q19" s="359"/>
      <c r="R19" s="359"/>
      <c r="S19" s="359"/>
      <c r="T19" s="359"/>
      <c r="U19" s="359"/>
    </row>
    <row r="20" spans="10:21" x14ac:dyDescent="0.3">
      <c r="Q20" s="359"/>
      <c r="R20" s="359"/>
      <c r="S20" s="359"/>
      <c r="T20" s="359"/>
      <c r="U20" s="359"/>
    </row>
    <row r="21" spans="10:21" x14ac:dyDescent="0.3">
      <c r="J21" s="360"/>
      <c r="K21" s="360"/>
      <c r="L21" s="360"/>
      <c r="M21" s="360"/>
      <c r="N21" s="361"/>
      <c r="O21" s="360"/>
      <c r="Q21" s="359"/>
      <c r="R21" s="359"/>
      <c r="S21" s="359"/>
      <c r="T21" s="359"/>
      <c r="U21" s="359"/>
    </row>
    <row r="22" spans="10:21" x14ac:dyDescent="0.3">
      <c r="Q22" s="359"/>
      <c r="R22" s="359"/>
      <c r="S22" s="359"/>
      <c r="T22" s="359"/>
      <c r="U22" s="359"/>
    </row>
    <row r="23" spans="10:21" x14ac:dyDescent="0.3">
      <c r="S23" s="359"/>
      <c r="T23" s="359"/>
      <c r="U23" s="359"/>
    </row>
  </sheetData>
  <mergeCells count="1">
    <mergeCell ref="L1:O1"/>
  </mergeCells>
  <hyperlinks>
    <hyperlink ref="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zoomScale="120" zoomScaleNormal="120" workbookViewId="0"/>
  </sheetViews>
  <sheetFormatPr defaultColWidth="8.6640625" defaultRowHeight="14.4" x14ac:dyDescent="0.3"/>
  <cols>
    <col min="1" max="16384" width="8.6640625" style="340"/>
  </cols>
  <sheetData>
    <row r="1" spans="1:18" ht="13.95" customHeight="1" x14ac:dyDescent="0.3">
      <c r="A1" s="2" t="s">
        <v>72</v>
      </c>
      <c r="B1" s="355" t="s">
        <v>384</v>
      </c>
      <c r="K1" s="535" t="s">
        <v>74</v>
      </c>
      <c r="L1" s="536"/>
      <c r="M1" s="536"/>
      <c r="N1" s="536"/>
    </row>
    <row r="2" spans="1:18" ht="13.95" customHeight="1" x14ac:dyDescent="0.3">
      <c r="A2" s="2" t="s">
        <v>75</v>
      </c>
      <c r="B2" s="355" t="s">
        <v>385</v>
      </c>
    </row>
    <row r="3" spans="1:18" ht="13.95" customHeight="1" x14ac:dyDescent="0.3">
      <c r="A3" s="3" t="s">
        <v>76</v>
      </c>
      <c r="B3" s="3" t="s">
        <v>77</v>
      </c>
    </row>
    <row r="4" spans="1:18" ht="13.95" customHeight="1" x14ac:dyDescent="0.3">
      <c r="A4" s="3" t="s">
        <v>78</v>
      </c>
      <c r="B4" s="3" t="s">
        <v>79</v>
      </c>
      <c r="I4" s="358"/>
      <c r="J4" s="358"/>
      <c r="K4" s="358"/>
      <c r="L4" s="358"/>
      <c r="M4" s="358"/>
    </row>
    <row r="5" spans="1:18" ht="13.95" customHeight="1" x14ac:dyDescent="0.3">
      <c r="A5" s="4" t="s">
        <v>80</v>
      </c>
      <c r="B5" s="4"/>
      <c r="I5" s="359"/>
      <c r="J5" s="359"/>
      <c r="K5" s="359"/>
      <c r="L5" s="359"/>
      <c r="M5" s="359"/>
    </row>
    <row r="6" spans="1:18" ht="13.95" customHeight="1" x14ac:dyDescent="0.3">
      <c r="A6" s="4" t="s">
        <v>81</v>
      </c>
      <c r="B6" s="4"/>
      <c r="I6" s="359"/>
      <c r="J6" s="359"/>
      <c r="K6" s="359"/>
      <c r="L6" s="359"/>
      <c r="M6" s="359"/>
    </row>
    <row r="7" spans="1:18" x14ac:dyDescent="0.3">
      <c r="I7" s="359"/>
      <c r="J7" s="359"/>
      <c r="K7" s="359"/>
      <c r="L7" s="359"/>
      <c r="M7" s="359"/>
    </row>
    <row r="8" spans="1:18" x14ac:dyDescent="0.3">
      <c r="I8" s="359"/>
      <c r="J8" s="359"/>
      <c r="K8" s="359"/>
      <c r="L8" s="359"/>
      <c r="M8" s="359"/>
    </row>
    <row r="9" spans="1:18" x14ac:dyDescent="0.3">
      <c r="I9" s="18"/>
      <c r="J9" s="356" t="s">
        <v>265</v>
      </c>
      <c r="K9" s="356" t="s">
        <v>266</v>
      </c>
      <c r="L9" s="356" t="s">
        <v>267</v>
      </c>
      <c r="M9" s="356" t="s">
        <v>268</v>
      </c>
      <c r="N9" s="356" t="s">
        <v>269</v>
      </c>
      <c r="O9" s="356" t="s">
        <v>270</v>
      </c>
      <c r="P9" s="356" t="s">
        <v>271</v>
      </c>
    </row>
    <row r="10" spans="1:18" x14ac:dyDescent="0.3">
      <c r="G10"/>
      <c r="H10" s="9" t="s">
        <v>375</v>
      </c>
      <c r="I10" s="18" t="s">
        <v>376</v>
      </c>
      <c r="J10" s="362">
        <v>0.17680000000000001</v>
      </c>
      <c r="K10" s="362">
        <v>0.14960000000000001</v>
      </c>
      <c r="L10" s="362">
        <v>0.19670000000000001</v>
      </c>
      <c r="M10" s="362">
        <v>0.13339999999999999</v>
      </c>
      <c r="N10" s="362">
        <v>0.13039999999999999</v>
      </c>
      <c r="O10" s="362">
        <v>0.1341</v>
      </c>
      <c r="P10" s="362">
        <v>0.1303</v>
      </c>
      <c r="Q10" s="350"/>
      <c r="R10" s="350"/>
    </row>
    <row r="11" spans="1:18" x14ac:dyDescent="0.3">
      <c r="G11"/>
      <c r="H11" s="9" t="s">
        <v>368</v>
      </c>
      <c r="I11" s="18" t="s">
        <v>386</v>
      </c>
      <c r="J11" s="362">
        <v>6.3100000000000003E-2</v>
      </c>
      <c r="K11" s="362">
        <v>7.1599999999999997E-2</v>
      </c>
      <c r="L11" s="362">
        <v>9.11E-2</v>
      </c>
      <c r="M11" s="362">
        <v>8.8499999999999995E-2</v>
      </c>
      <c r="N11" s="362">
        <v>9.6699999999999994E-2</v>
      </c>
      <c r="O11" s="362">
        <v>0.106</v>
      </c>
      <c r="P11" s="362">
        <v>0.1152</v>
      </c>
      <c r="R11" s="350"/>
    </row>
    <row r="12" spans="1:18" x14ac:dyDescent="0.3">
      <c r="G12"/>
      <c r="H12" s="9" t="s">
        <v>377</v>
      </c>
      <c r="I12" s="18" t="s">
        <v>378</v>
      </c>
      <c r="J12" s="362">
        <v>0.13569999999999999</v>
      </c>
      <c r="K12" s="362">
        <v>0.17219999999999999</v>
      </c>
      <c r="L12" s="362">
        <v>0.1487</v>
      </c>
      <c r="M12" s="362">
        <v>0.19109999999999999</v>
      </c>
      <c r="N12" s="362">
        <v>0.20730000000000001</v>
      </c>
      <c r="O12" s="362">
        <v>0.20319999999999999</v>
      </c>
      <c r="P12" s="362">
        <v>0.2167</v>
      </c>
      <c r="Q12" s="350"/>
      <c r="R12" s="350"/>
    </row>
    <row r="13" spans="1:18" x14ac:dyDescent="0.3">
      <c r="G13"/>
      <c r="H13" s="9" t="s">
        <v>379</v>
      </c>
      <c r="I13" s="18" t="s">
        <v>380</v>
      </c>
      <c r="J13" s="362">
        <v>0.19500000000000001</v>
      </c>
      <c r="K13" s="362">
        <v>0.1656</v>
      </c>
      <c r="L13" s="362">
        <v>0.1641</v>
      </c>
      <c r="M13" s="362">
        <v>0.22450000000000001</v>
      </c>
      <c r="N13" s="362">
        <v>0.19819999999999999</v>
      </c>
      <c r="O13" s="362">
        <v>0.19670000000000001</v>
      </c>
      <c r="P13" s="362">
        <v>0.1779</v>
      </c>
      <c r="Q13" s="350"/>
      <c r="R13" s="350"/>
    </row>
    <row r="14" spans="1:18" x14ac:dyDescent="0.3">
      <c r="G14"/>
      <c r="H14" s="9" t="s">
        <v>366</v>
      </c>
      <c r="I14" s="18" t="s">
        <v>381</v>
      </c>
      <c r="J14" s="362">
        <v>0.1036</v>
      </c>
      <c r="K14" s="362">
        <v>0.13450000000000001</v>
      </c>
      <c r="L14" s="362">
        <v>0.1096</v>
      </c>
      <c r="M14" s="362">
        <v>0.11210000000000001</v>
      </c>
      <c r="N14" s="362">
        <v>0.1205</v>
      </c>
      <c r="O14" s="362">
        <v>0.11609999999999999</v>
      </c>
      <c r="P14" s="362">
        <v>0.11360000000000001</v>
      </c>
      <c r="Q14" s="350"/>
      <c r="R14" s="350"/>
    </row>
    <row r="15" spans="1:18" x14ac:dyDescent="0.3">
      <c r="G15"/>
      <c r="H15" s="9" t="s">
        <v>40</v>
      </c>
      <c r="I15" s="18" t="s">
        <v>9</v>
      </c>
      <c r="J15" s="362">
        <v>0.186</v>
      </c>
      <c r="K15" s="362">
        <v>0.15629999999999999</v>
      </c>
      <c r="L15" s="362">
        <v>0.13750000000000001</v>
      </c>
      <c r="M15" s="362">
        <v>0.1298</v>
      </c>
      <c r="N15" s="362">
        <v>0.1353</v>
      </c>
      <c r="O15" s="362">
        <v>0.1095</v>
      </c>
      <c r="P15" s="362">
        <v>0.11360000000000001</v>
      </c>
      <c r="Q15" s="350"/>
      <c r="R15" s="350"/>
    </row>
    <row r="16" spans="1:18" x14ac:dyDescent="0.3">
      <c r="G16"/>
      <c r="H16" s="9" t="s">
        <v>382</v>
      </c>
      <c r="I16" s="18" t="s">
        <v>383</v>
      </c>
      <c r="J16" s="362">
        <v>4.1799999999999997E-2</v>
      </c>
      <c r="K16" s="362">
        <v>4.5499999999999999E-2</v>
      </c>
      <c r="L16" s="362">
        <v>5.8700000000000002E-2</v>
      </c>
      <c r="M16" s="362">
        <v>4.9599999999999998E-2</v>
      </c>
      <c r="N16" s="362">
        <v>5.1299999999999998E-2</v>
      </c>
      <c r="O16" s="362">
        <v>5.2999999999999999E-2</v>
      </c>
      <c r="P16" s="362">
        <v>5.6599999999999998E-2</v>
      </c>
      <c r="Q16" s="350"/>
      <c r="R16" s="350"/>
    </row>
    <row r="17" spans="8:18" x14ac:dyDescent="0.3">
      <c r="H17" s="9" t="s">
        <v>140</v>
      </c>
      <c r="I17" s="18" t="s">
        <v>139</v>
      </c>
      <c r="J17" s="362">
        <v>9.8100000000000007E-2</v>
      </c>
      <c r="K17" s="362">
        <v>0.1048</v>
      </c>
      <c r="L17" s="362">
        <v>9.35E-2</v>
      </c>
      <c r="M17" s="362">
        <v>7.0999999999999994E-2</v>
      </c>
      <c r="N17" s="362">
        <v>6.0199999999999997E-2</v>
      </c>
      <c r="O17" s="362">
        <v>8.14E-2</v>
      </c>
      <c r="P17" s="362">
        <v>7.6200000000000004E-2</v>
      </c>
      <c r="Q17" s="350"/>
      <c r="R17" s="350"/>
    </row>
    <row r="22" spans="8:18" x14ac:dyDescent="0.3">
      <c r="K22" s="361"/>
      <c r="L22" s="361"/>
      <c r="M22" s="361"/>
      <c r="N22" s="361"/>
      <c r="O22" s="361"/>
      <c r="P22" s="361"/>
    </row>
  </sheetData>
  <mergeCells count="1">
    <mergeCell ref="K1:N1"/>
  </mergeCells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55</vt:i4>
      </vt:variant>
    </vt:vector>
  </HeadingPairs>
  <TitlesOfParts>
    <vt:vector size="55" baseType="lpstr">
      <vt:lpstr>Перелік_Index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ABR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Огляд небанківського фінансового сектору</dc:subject>
  <dc:creator>Департамент фінансової стабільності</dc:creator>
  <cp:lastModifiedBy>Рудич Олександр Анатолійович</cp:lastModifiedBy>
  <cp:lastPrinted>2023-08-01T10:13:50Z</cp:lastPrinted>
  <dcterms:created xsi:type="dcterms:W3CDTF">2020-09-23T07:10:41Z</dcterms:created>
  <dcterms:modified xsi:type="dcterms:W3CDTF">2023-12-08T11:54:43Z</dcterms:modified>
</cp:coreProperties>
</file>