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Z\EX_SEC_STATISTICS\K327\YAKIMENKO\ДИСТАНС\ГРН_ЄВРО\ЕВРО\2024\публ\2024\q\III_2024\"/>
    </mc:Choice>
  </mc:AlternateContent>
  <bookViews>
    <workbookView xWindow="0" yWindow="0" windowWidth="23040" windowHeight="9048"/>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'1.4'!$5:$7</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'1.1'!$A$2:$AO$80</definedName>
    <definedName name="_xlnm.Print_Area" localSheetId="2">'1.2'!$A$2:$AO$98</definedName>
    <definedName name="_xlnm.Print_Area" localSheetId="3">'1.3'!$A$2:$AO$85</definedName>
    <definedName name="_xlnm.Print_Area" localSheetId="4">'1.4'!$A$2:$AO$428</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07" i="5" l="1"/>
  <c r="A406" i="5"/>
  <c r="A86" i="3"/>
  <c r="A68" i="2"/>
  <c r="A27" i="4" l="1"/>
  <c r="A26" i="4"/>
  <c r="A25" i="4"/>
  <c r="A27" i="3"/>
  <c r="A26" i="3"/>
  <c r="A25" i="3"/>
  <c r="A25" i="2"/>
  <c r="A26" i="2"/>
  <c r="A27" i="2"/>
  <c r="A232" i="5"/>
  <c r="A233" i="5"/>
  <c r="A234" i="5"/>
  <c r="A235" i="5"/>
  <c r="A236" i="5"/>
  <c r="A237" i="5"/>
  <c r="A4" i="5" l="1"/>
  <c r="A4" i="4"/>
  <c r="A4" i="3"/>
  <c r="B10" i="1" l="1"/>
  <c r="A422" i="5" l="1"/>
  <c r="A421" i="5"/>
  <c r="A420" i="5"/>
  <c r="A419" i="5"/>
  <c r="A418" i="5"/>
  <c r="A417" i="5"/>
  <c r="A416" i="5"/>
  <c r="A415" i="5"/>
  <c r="A414" i="5"/>
  <c r="A413" i="5"/>
  <c r="A412" i="5"/>
  <c r="A411" i="5"/>
  <c r="A410" i="5"/>
  <c r="A409" i="5"/>
  <c r="A408"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5"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A5" i="4"/>
  <c r="A3" i="4"/>
  <c r="A2" i="4"/>
  <c r="A1" i="4"/>
  <c r="A92" i="3"/>
  <c r="A91" i="3"/>
  <c r="A90" i="3"/>
  <c r="A89" i="3"/>
  <c r="A88" i="3"/>
  <c r="A87"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A5" i="3"/>
  <c r="A3" i="3"/>
  <c r="A2" i="3"/>
  <c r="A1" i="3"/>
  <c r="A74" i="2"/>
  <c r="A73" i="2"/>
  <c r="A72" i="2"/>
  <c r="A71" i="2"/>
  <c r="A70" i="2"/>
  <c r="A69"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A5" i="2"/>
  <c r="A4" i="2"/>
  <c r="A3" i="2"/>
  <c r="A2" i="2"/>
  <c r="A1" i="2"/>
  <c r="B9" i="1"/>
  <c r="B7" i="1"/>
  <c r="B5" i="1"/>
  <c r="B4" i="1"/>
  <c r="B3" i="1"/>
  <c r="B2" i="1"/>
  <c r="B1" i="1"/>
</calcChain>
</file>

<file path=xl/sharedStrings.xml><?xml version="1.0" encoding="utf-8"?>
<sst xmlns="http://schemas.openxmlformats.org/spreadsheetml/2006/main" count="2002" uniqueCount="453">
  <si>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</si>
  <si>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</si>
  <si>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</si>
  <si>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</si>
  <si>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</si>
  <si>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</si>
  <si>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</si>
  <si>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</si>
  <si>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</si>
  <si>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</si>
  <si>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</si>
  <si>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</si>
  <si>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1.1. Balance of Payments of Ukraine: analytical presentation</t>
  </si>
  <si>
    <t xml:space="preserve">(відповідно до КПБ6) </t>
  </si>
  <si>
    <t xml:space="preserve">(according to BPM6) </t>
  </si>
  <si>
    <t>млн євро</t>
  </si>
  <si>
    <t>Статті платіжного балансу</t>
  </si>
  <si>
    <t>Description</t>
  </si>
  <si>
    <t>І</t>
  </si>
  <si>
    <t xml:space="preserve">ІІ </t>
  </si>
  <si>
    <t xml:space="preserve">ІІІ </t>
  </si>
  <si>
    <t xml:space="preserve">IV </t>
  </si>
  <si>
    <t>ІІІ</t>
  </si>
  <si>
    <t>IV</t>
  </si>
  <si>
    <t>ІІ</t>
  </si>
  <si>
    <t>ІІI</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</si>
  <si>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</si>
  <si>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</si>
  <si>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</si>
  <si>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</si>
  <si>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</si>
  <si>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</si>
  <si>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</si>
  <si>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</si>
  <si>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</si>
  <si>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</si>
  <si>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</si>
  <si>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</si>
  <si>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</si>
  <si>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</si>
  <si>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</si>
  <si>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</si>
  <si>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</si>
  <si>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</si>
  <si>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</si>
  <si>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</si>
  <si>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</si>
  <si>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</si>
  <si>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</si>
  <si>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</si>
  <si>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</si>
  <si>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</si>
  <si>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</si>
  <si>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</si>
  <si>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</si>
  <si>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</si>
  <si>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</si>
  <si>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</si>
  <si>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</si>
  <si>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</si>
  <si>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</si>
  <si>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</si>
  <si>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</si>
  <si>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</si>
  <si>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</si>
  <si>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</si>
  <si>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</si>
  <si>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</si>
  <si>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</si>
  <si>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</si>
  <si>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</si>
  <si>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</si>
  <si>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</si>
  <si>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</si>
  <si>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</si>
  <si>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</si>
  <si>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</si>
  <si>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</si>
  <si>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</si>
  <si>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</si>
  <si>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</si>
  <si>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</si>
  <si>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</si>
  <si>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</si>
  <si>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</si>
  <si>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</si>
  <si>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</si>
  <si>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</si>
  <si>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</si>
  <si>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</si>
  <si>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</si>
  <si>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</si>
  <si>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</si>
  <si>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</si>
  <si>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</si>
  <si>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</si>
  <si>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</si>
  <si>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</si>
  <si>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</si>
  <si>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</si>
  <si>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</si>
  <si>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</si>
  <si>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</si>
  <si>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</si>
  <si>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</si>
  <si>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</si>
  <si>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</si>
  <si>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</si>
  <si>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</si>
  <si>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</si>
  <si>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</si>
  <si>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</si>
  <si>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</si>
  <si>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</si>
  <si>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</si>
  <si>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</si>
  <si>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</si>
  <si>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</si>
  <si>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</si>
  <si>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</si>
  <si>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</si>
  <si>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</si>
  <si>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</si>
  <si>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</si>
  <si>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</si>
  <si>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</si>
  <si>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</si>
  <si>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</si>
  <si>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</si>
  <si>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</si>
  <si>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</si>
  <si>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</si>
  <si>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</si>
  <si>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</si>
  <si>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</si>
  <si>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</si>
  <si>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</si>
  <si>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</si>
  <si>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</si>
  <si>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</si>
  <si>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</si>
  <si>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</si>
  <si>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</si>
  <si>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</si>
  <si>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</si>
  <si>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</si>
  <si>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</si>
  <si>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</si>
  <si>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</si>
  <si>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</si>
  <si>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</si>
  <si>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</si>
  <si>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</si>
  <si>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</si>
  <si>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</si>
  <si>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</si>
  <si>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</si>
  <si>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</si>
  <si>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</si>
  <si>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</si>
  <si>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</si>
  <si>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</si>
  <si>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</si>
  <si>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</si>
  <si>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</si>
  <si>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</si>
  <si>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</si>
  <si>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</si>
  <si>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</si>
  <si>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</si>
  <si>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</si>
  <si>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</si>
  <si>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</si>
  <si>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</si>
  <si>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</si>
  <si>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</si>
  <si>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</si>
  <si>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</si>
  <si>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</si>
  <si>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</si>
  <si>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</si>
  <si>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</si>
  <si>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</si>
  <si>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</si>
  <si>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</si>
  <si>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</si>
  <si>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</si>
  <si>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 xml:space="preserve">Other accounts receivable/payable </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</si>
  <si>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</si>
  <si>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</si>
  <si>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</si>
  <si>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</si>
  <si>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</si>
  <si>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</si>
  <si>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</si>
  <si>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</si>
  <si>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</si>
  <si>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</si>
  <si>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</si>
  <si>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</si>
  <si>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</si>
  <si>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</si>
  <si>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</si>
  <si>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</si>
  <si>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</si>
  <si>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</si>
  <si>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</si>
  <si>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</si>
  <si>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</si>
  <si>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</si>
  <si>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</si>
  <si>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</si>
  <si>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</si>
  <si>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</si>
  <si>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</si>
  <si>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</si>
  <si>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</si>
  <si>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</si>
  <si>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</si>
  <si>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</si>
  <si>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</si>
  <si>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</si>
  <si>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</si>
  <si>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</si>
  <si>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</si>
  <si>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</si>
  <si>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</si>
  <si>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</si>
  <si>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</si>
  <si>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</si>
  <si>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</si>
  <si>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</si>
  <si>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</si>
  <si>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</si>
  <si>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</si>
  <si>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</si>
  <si>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</si>
  <si>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</si>
  <si>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</si>
  <si>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</si>
  <si>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</si>
  <si>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</si>
  <si>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</si>
  <si>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</si>
  <si>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</si>
  <si>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</si>
  <si>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</si>
  <si>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</si>
  <si>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</si>
  <si>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</si>
  <si>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</si>
  <si>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</si>
  <si>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</si>
  <si>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</si>
  <si>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</si>
  <si>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</si>
  <si>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</si>
  <si>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</si>
  <si>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</si>
  <si>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</si>
  <si>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</si>
  <si>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</si>
  <si>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</si>
  <si>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</si>
  <si>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</si>
  <si>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</si>
  <si>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</si>
  <si>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</si>
  <si>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</si>
  <si>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</si>
  <si>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</si>
  <si>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</si>
  <si>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</si>
  <si>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</si>
  <si>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</si>
  <si>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</si>
  <si>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</si>
  <si>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</si>
  <si>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</si>
  <si>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</si>
  <si>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</si>
  <si>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</si>
  <si>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</si>
  <si>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</si>
  <si>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</si>
  <si>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</si>
  <si>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</si>
  <si>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</si>
  <si>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</si>
  <si>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</si>
  <si>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</si>
  <si>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</si>
  <si>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</si>
  <si>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</si>
  <si>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</si>
  <si>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</si>
  <si>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</si>
  <si>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</si>
  <si>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</si>
  <si>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</si>
  <si>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</si>
  <si>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</si>
  <si>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</si>
  <si>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</si>
  <si>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</si>
  <si>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</si>
  <si>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</si>
  <si>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</si>
  <si>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</si>
  <si>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</si>
  <si>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</si>
  <si>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</si>
  <si>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</si>
  <si>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</si>
  <si>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</si>
  <si>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</si>
  <si>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</si>
  <si>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</si>
  <si>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</si>
  <si>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</si>
  <si>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</si>
  <si>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</si>
  <si>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</si>
  <si>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</si>
  <si>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</si>
  <si>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</si>
  <si>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</si>
  <si>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</si>
  <si>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</si>
  <si>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</si>
  <si>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</si>
  <si>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</si>
  <si>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</si>
  <si>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</si>
  <si>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</si>
  <si>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</si>
  <si>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</si>
  <si>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</si>
  <si>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</si>
  <si>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</si>
  <si>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</si>
  <si>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</si>
  <si>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</si>
  <si>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</si>
  <si>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</si>
  <si>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</si>
  <si>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</si>
  <si>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</si>
  <si>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</si>
  <si>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</si>
  <si>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</si>
  <si>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</si>
  <si>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</si>
  <si>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</si>
  <si>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</si>
  <si>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</si>
  <si>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</si>
  <si>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</si>
  <si>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</si>
  <si>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</si>
  <si>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</si>
  <si>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</si>
  <si>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</si>
  <si>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</si>
  <si>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</si>
  <si>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</si>
  <si>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</si>
  <si>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</si>
  <si>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</si>
  <si>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</si>
  <si>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</si>
  <si>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</si>
  <si>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</si>
  <si>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</si>
  <si>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</si>
  <si>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</si>
  <si>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</si>
  <si>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</si>
  <si>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</si>
  <si>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</si>
  <si>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</si>
  <si>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</si>
  <si>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</si>
  <si>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</si>
  <si>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</si>
  <si>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</si>
  <si>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</si>
  <si>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</si>
  <si>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</si>
  <si>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</si>
  <si>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</si>
  <si>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</si>
  <si>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</si>
  <si>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</si>
  <si>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</si>
  <si>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</si>
  <si>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</si>
  <si>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</si>
  <si>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</si>
  <si>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</si>
  <si>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</si>
  <si>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</si>
  <si>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</si>
  <si>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</si>
  <si>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</si>
  <si>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</si>
  <si>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</si>
  <si>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</si>
  <si>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</si>
  <si>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</si>
  <si>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</si>
  <si>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</si>
  <si>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</si>
  <si>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</si>
  <si>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</si>
  <si>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</si>
  <si>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</si>
  <si>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</si>
  <si>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</si>
  <si>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</si>
  <si>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</si>
  <si>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</si>
  <si>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</si>
  <si>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</si>
  <si>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</si>
  <si>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</si>
  <si>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</si>
  <si>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</si>
  <si>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Примітки.</t>
  </si>
  <si>
    <t>1. З 2014 року дані подаються без урахування тимчасово окупованої російською федерацією території України.</t>
  </si>
  <si>
    <t>1. Since 2014, data exclude the temporarily occupied by the russian federation territories of Ukraine.</t>
  </si>
  <si>
    <t>3. Оцінка обсягів гуманітарної допомоги у платіжному балансі ґрунтується на даних сайту Служби фінансового моніторингу гуманітарної допомоги при ООН (FTS), інформація про допомогу в грошовій формі наведена за даними файлу 1РХ.</t>
  </si>
  <si>
    <t xml:space="preserve"> mln EUR</t>
  </si>
  <si>
    <t xml:space="preserve">           Credit</t>
  </si>
  <si>
    <t xml:space="preserve">           Debit</t>
  </si>
  <si>
    <t xml:space="preserve">              Credit</t>
  </si>
  <si>
    <t xml:space="preserve">              Debit</t>
  </si>
  <si>
    <t xml:space="preserve"> Other primary income</t>
  </si>
  <si>
    <t>Taxes on products and production</t>
  </si>
  <si>
    <t>Інші первинні доходи</t>
  </si>
  <si>
    <t>Податки на виробництво та імпорт</t>
  </si>
  <si>
    <t>–</t>
  </si>
  <si>
    <t>Інша кредиторська заборгованість</t>
  </si>
  <si>
    <t>Інша дебіторська заборгованість</t>
  </si>
  <si>
    <t>Other accounts receivable</t>
  </si>
  <si>
    <t>Other accounts payable</t>
  </si>
  <si>
    <t xml:space="preserve">2. Обсяги реінвестованих доходів підприємств за 2022-2023 рр. та І-ІІ кв. 2024 р. розраховані на основі даних фінансової звітності підприємств, які надали звітність, та будуть уточнені після отримання повної інформації після припинення/скасування воєнного стану. </t>
  </si>
  <si>
    <t>4. Оцінка витрат українців за кордоном у 2022-2023 рр. та І-ІІ кв. 2024 р. ґрунтується на даних про розрахунки за платіжними картками за кордоном, даних ООН та прикордонної служби про кількість осіб, які виїхали за кордон через війну.</t>
  </si>
  <si>
    <t>5. Дані  за окремими статтями платіжного балансу за 2023 р. та І кв. 2024 р. було скориговано у зв'язку  з уточненням звітної інформації.</t>
  </si>
  <si>
    <t>Дата останнього оновлення: 23.12.2024</t>
  </si>
  <si>
    <t>Last updated on: 23.12.2024</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</si>
  <si>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2022-2023 роки та І-III квартали 2024 року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</si>
  <si>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2022-2023 and 1Q-3Q 2024 was made based on available information and will be revised after receiving additional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</si>
</sst>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_(* \-#,##0_);_(* &quot;--&quot;_);_(@_)"/>
    <numFmt numFmtId="165" formatCode="##,##0.0000"/>
    <numFmt numFmtId="166" formatCode="_-* #,##0_-;\-* #,##0_-;_-* &quot;-&quot;??_-;_-@_-"/>
    <numFmt numFmtId="167" formatCode="##,##0"/>
    <numFmt numFmtId="168" formatCode="0.000"/>
  </numFmts>
  <fonts count="45"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i/>
      <sz val="10"/>
      <color theme="8"/>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name val="Courier"/>
    </font>
    <font>
      <sz val="10"/>
      <color theme="4" tint="-0.249977111117893"/>
      <name val="Arial"/>
      <family val="2"/>
      <charset val="204"/>
    </font>
    <font>
      <sz val="10"/>
      <name val="Arial Cyr"/>
      <charset val="204"/>
    </font>
    <font>
      <b/>
      <u/>
      <sz val="10"/>
      <name val="Arial"/>
      <family val="2"/>
      <charset val="204"/>
    </font>
    <font>
      <sz val="10"/>
      <color theme="8"/>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
      <i/>
      <sz val="9"/>
      <color indexed="8"/>
      <name val="Arial"/>
      <family val="2"/>
      <charset val="204"/>
    </font>
    <font>
      <sz val="10"/>
      <color rgb="FF202122"/>
      <name val="Arial"/>
      <family val="2"/>
      <charset val="204"/>
    </font>
    <font>
      <sz val="10"/>
      <color rgb="FF000000"/>
      <name val="Arial"/>
      <family val="2"/>
      <charset val="204"/>
    </font>
    <font>
      <sz val="10"/>
      <color theme="0" tint="-0.249977111117893"/>
      <name val="Arial"/>
      <family val="2"/>
      <charset val="204"/>
    </font>
    <font>
      <sz val="10"/>
      <color theme="0" tint="-0.34998626667073579"/>
      <name val="Arial"/>
      <family val="2"/>
      <charset val="204"/>
    </font>
    <font>
      <sz val="10"/>
      <name val="Arial Cyr"/>
      <family val="2"/>
      <charset val="204"/>
    </font>
    <font>
      <b/>
      <sz val="10"/>
      <color indexed="8"/>
      <name val="Calibri"/>
      <family val="2"/>
    </font>
  </fonts>
  <fills count="3">
    <fill>
      <patternFill patternType="none"/>
    </fill>
    <fill>
      <patternFill patternType="gray125"/>
    </fill>
    <fill>
      <patternFill patternType="solid">
        <fgColor indexed="9"/>
        <bgColor indexed="64"/>
      </patternFill>
    </fill>
  </fills>
  <borders count="1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2">
    <xf numFmtId="0" fontId="0" fillId="0" borderId="0"/>
    <xf numFmtId="0" fontId="6" fillId="0" borderId="0" applyNumberFormat="0" applyFill="0" applyBorder="0" applyAlignment="0" applyProtection="0">
      <alignment vertical="top"/>
      <protection locked="0"/>
    </xf>
    <xf numFmtId="0" fontId="11" fillId="0" borderId="0"/>
    <xf numFmtId="0" fontId="18" fillId="0" borderId="0"/>
    <xf numFmtId="0" fontId="1" fillId="0" borderId="0"/>
    <xf numFmtId="0" fontId="20" fillId="0" borderId="0"/>
    <xf numFmtId="0" fontId="30" fillId="0" borderId="0"/>
    <xf numFmtId="0" fontId="2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43" fillId="0" borderId="0"/>
  </cellStyleXfs>
  <cellXfs count="315">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1" applyFont="1" applyFill="1" applyAlignment="1" applyProtection="1">
      <alignment horizontal="left"/>
    </xf>
    <xf numFmtId="0" fontId="8" fillId="0" borderId="0" xfId="0" applyFont="1" applyFill="1"/>
    <xf numFmtId="0" fontId="9" fillId="0" borderId="0" xfId="1" applyFont="1" applyFill="1" applyAlignment="1" applyProtection="1">
      <alignment wrapText="1"/>
    </xf>
    <xf numFmtId="2" fontId="9" fillId="0" borderId="0" xfId="1" applyNumberFormat="1" applyFont="1" applyFill="1" applyAlignment="1" applyProtection="1">
      <alignment horizontal="left" wrapText="1"/>
    </xf>
    <xf numFmtId="0" fontId="5" fillId="0" borderId="0" xfId="0" applyFont="1" applyFill="1"/>
    <xf numFmtId="0" fontId="12" fillId="0" borderId="0" xfId="2" applyFont="1" applyFill="1"/>
    <xf numFmtId="0" fontId="13" fillId="0" borderId="0" xfId="2" applyFont="1" applyFill="1"/>
    <xf numFmtId="0" fontId="14" fillId="0" borderId="0" xfId="2" applyFont="1" applyFill="1"/>
    <xf numFmtId="0" fontId="4" fillId="0" borderId="0" xfId="0" applyFont="1" applyFill="1" applyAlignment="1">
      <alignment horizontal="left"/>
    </xf>
    <xf numFmtId="0" fontId="15" fillId="0" borderId="0" xfId="0" applyFont="1" applyFill="1" applyAlignment="1">
      <alignment horizontal="left"/>
    </xf>
    <xf numFmtId="0" fontId="16" fillId="0" borderId="0" xfId="0" applyFont="1" applyFill="1" applyAlignment="1">
      <alignment horizontal="left"/>
    </xf>
    <xf numFmtId="0" fontId="8" fillId="0" borderId="0" xfId="0" applyFont="1" applyFill="1" applyAlignment="1"/>
    <xf numFmtId="0" fontId="8" fillId="0" borderId="0" xfId="0" applyFont="1" applyFill="1" applyAlignment="1">
      <alignment horizontal="left"/>
    </xf>
    <xf numFmtId="0" fontId="5" fillId="0" borderId="4" xfId="0" applyFont="1" applyFill="1" applyBorder="1" applyAlignment="1">
      <alignment horizontal="centerContinuous"/>
    </xf>
    <xf numFmtId="0" fontId="5" fillId="0" borderId="1" xfId="0" applyFont="1" applyFill="1" applyBorder="1" applyAlignment="1">
      <alignment horizontal="centerContinuous"/>
    </xf>
    <xf numFmtId="0" fontId="5" fillId="0" borderId="5" xfId="0" applyFont="1" applyFill="1" applyBorder="1" applyAlignment="1">
      <alignment horizontal="centerContinuous"/>
    </xf>
    <xf numFmtId="0" fontId="4" fillId="0" borderId="6" xfId="0" applyFont="1" applyFill="1" applyBorder="1" applyAlignment="1">
      <alignment horizontal="centerContinuous"/>
    </xf>
    <xf numFmtId="0" fontId="4" fillId="0" borderId="7" xfId="0" applyFont="1" applyFill="1" applyBorder="1" applyAlignment="1">
      <alignment horizontal="centerContinuous"/>
    </xf>
    <xf numFmtId="165" fontId="4" fillId="0" borderId="6" xfId="0" applyNumberFormat="1" applyFont="1" applyFill="1" applyBorder="1" applyAlignment="1" applyProtection="1">
      <alignment horizontal="center"/>
      <protection locked="0"/>
    </xf>
    <xf numFmtId="165" fontId="4" fillId="0" borderId="4" xfId="0" applyNumberFormat="1" applyFont="1" applyFill="1" applyBorder="1" applyAlignment="1" applyProtection="1">
      <alignment horizontal="center"/>
      <protection locked="0"/>
    </xf>
    <xf numFmtId="0" fontId="23" fillId="0" borderId="1" xfId="0" applyFont="1" applyFill="1" applyBorder="1" applyAlignment="1">
      <alignment horizontal="left" vertical="top" wrapText="1"/>
    </xf>
    <xf numFmtId="0" fontId="24" fillId="0" borderId="0" xfId="0" applyFont="1" applyFill="1" applyBorder="1" applyAlignment="1">
      <alignment horizontal="left" wrapText="1"/>
    </xf>
    <xf numFmtId="0" fontId="25" fillId="0" borderId="12" xfId="0" applyFont="1" applyFill="1" applyBorder="1" applyAlignment="1">
      <alignment horizontal="left" wrapText="1"/>
    </xf>
    <xf numFmtId="3" fontId="21" fillId="0" borderId="0" xfId="0" applyNumberFormat="1" applyFont="1" applyFill="1" applyBorder="1"/>
    <xf numFmtId="0" fontId="17" fillId="0" borderId="0" xfId="0" applyFont="1" applyFill="1"/>
    <xf numFmtId="0" fontId="5" fillId="0" borderId="0" xfId="0" applyFont="1" applyFill="1" applyBorder="1" applyAlignment="1">
      <alignment horizontal="left" vertical="top" wrapText="1" indent="1"/>
    </xf>
    <xf numFmtId="0" fontId="15" fillId="0" borderId="0" xfId="0" applyFont="1" applyFill="1" applyBorder="1" applyAlignment="1">
      <alignment horizontal="left" wrapText="1" indent="1"/>
    </xf>
    <xf numFmtId="0" fontId="16" fillId="0" borderId="12"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5" fillId="0" borderId="0" xfId="0" applyFont="1" applyFill="1" applyBorder="1" applyAlignment="1">
      <alignment horizontal="left" wrapText="1" indent="2"/>
    </xf>
    <xf numFmtId="0" fontId="16" fillId="0" borderId="12" xfId="0" applyFont="1" applyFill="1" applyBorder="1" applyAlignment="1">
      <alignment horizontal="left" wrapText="1" indent="2"/>
    </xf>
    <xf numFmtId="0" fontId="2" fillId="0" borderId="0" xfId="0" applyFont="1" applyFill="1" applyBorder="1" applyAlignment="1">
      <alignment horizontal="left" vertical="top" wrapText="1" indent="3"/>
    </xf>
    <xf numFmtId="0" fontId="22" fillId="0" borderId="0" xfId="0" applyFont="1" applyFill="1" applyBorder="1" applyAlignment="1">
      <alignment horizontal="left" wrapText="1" indent="3"/>
    </xf>
    <xf numFmtId="0" fontId="19" fillId="0" borderId="12"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22" fillId="0" borderId="13" xfId="0" applyFont="1" applyFill="1" applyBorder="1" applyAlignment="1">
      <alignment horizontal="left" wrapText="1" indent="2"/>
    </xf>
    <xf numFmtId="0" fontId="19" fillId="0" borderId="12" xfId="0" applyFont="1" applyFill="1" applyBorder="1" applyAlignment="1">
      <alignment horizontal="left" wrapText="1" indent="2"/>
    </xf>
    <xf numFmtId="0" fontId="15" fillId="0" borderId="13" xfId="0" applyFont="1" applyFill="1" applyBorder="1" applyAlignment="1">
      <alignment horizontal="left" wrapText="1" indent="2"/>
    </xf>
    <xf numFmtId="0" fontId="22" fillId="0" borderId="13" xfId="0" applyFont="1" applyFill="1" applyBorder="1" applyAlignment="1">
      <alignment horizontal="left" wrapText="1" indent="3"/>
    </xf>
    <xf numFmtId="0" fontId="21" fillId="0" borderId="0" xfId="0" applyFont="1" applyFill="1"/>
    <xf numFmtId="0" fontId="22" fillId="0" borderId="13" xfId="5" applyFont="1" applyFill="1" applyBorder="1" applyAlignment="1">
      <alignment horizontal="left" indent="4"/>
    </xf>
    <xf numFmtId="0" fontId="19" fillId="0" borderId="12" xfId="5" applyFont="1" applyFill="1" applyBorder="1" applyAlignment="1">
      <alignment horizontal="left" indent="4"/>
    </xf>
    <xf numFmtId="3" fontId="8" fillId="0" borderId="0" xfId="0" applyNumberFormat="1" applyFont="1" applyFill="1" applyBorder="1" applyAlignment="1">
      <alignment horizontal="right"/>
    </xf>
    <xf numFmtId="0" fontId="15" fillId="0" borderId="13" xfId="0" applyFont="1" applyFill="1" applyBorder="1" applyAlignment="1">
      <alignment horizontal="left" wrapText="1" indent="1"/>
    </xf>
    <xf numFmtId="0" fontId="23" fillId="0" borderId="0" xfId="0" applyFont="1" applyFill="1" applyBorder="1" applyAlignment="1">
      <alignment horizontal="left" vertical="top" wrapText="1"/>
    </xf>
    <xf numFmtId="0" fontId="24" fillId="0" borderId="13" xfId="0" applyFont="1" applyFill="1" applyBorder="1" applyAlignment="1">
      <alignment horizontal="left" wrapText="1"/>
    </xf>
    <xf numFmtId="0" fontId="26" fillId="0" borderId="0" xfId="0" applyFont="1" applyFill="1" applyBorder="1" applyAlignment="1">
      <alignment horizontal="left" vertical="top" wrapText="1"/>
    </xf>
    <xf numFmtId="0" fontId="27" fillId="0" borderId="13" xfId="0" applyFont="1" applyFill="1" applyBorder="1" applyAlignment="1">
      <alignment horizontal="left" vertical="top" wrapText="1"/>
    </xf>
    <xf numFmtId="0" fontId="28" fillId="0" borderId="12" xfId="0" applyFont="1" applyFill="1" applyBorder="1" applyAlignment="1">
      <alignment horizontal="left" wrapText="1"/>
    </xf>
    <xf numFmtId="3" fontId="29" fillId="0" borderId="0" xfId="0" applyNumberFormat="1" applyFont="1" applyFill="1" applyBorder="1"/>
    <xf numFmtId="2" fontId="22" fillId="0" borderId="13" xfId="0" applyNumberFormat="1" applyFont="1" applyFill="1" applyBorder="1" applyAlignment="1">
      <alignment horizontal="left" wrapText="1" indent="3"/>
    </xf>
    <xf numFmtId="2" fontId="19" fillId="0" borderId="12"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22" fillId="0" borderId="13" xfId="0" applyNumberFormat="1" applyFont="1" applyFill="1" applyBorder="1" applyAlignment="1">
      <alignment horizontal="left" wrapText="1" indent="5"/>
    </xf>
    <xf numFmtId="2" fontId="19" fillId="0" borderId="12"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22" fillId="0" borderId="13" xfId="0" applyNumberFormat="1" applyFont="1" applyFill="1" applyBorder="1" applyAlignment="1">
      <alignment horizontal="left" vertical="top" wrapText="1" indent="4"/>
    </xf>
    <xf numFmtId="2" fontId="19" fillId="0" borderId="12" xfId="0" applyNumberFormat="1" applyFont="1" applyFill="1" applyBorder="1" applyAlignment="1">
      <alignment horizontal="left" wrapText="1" indent="4"/>
    </xf>
    <xf numFmtId="2" fontId="22" fillId="0" borderId="13" xfId="0" applyNumberFormat="1" applyFont="1" applyFill="1" applyBorder="1" applyAlignment="1">
      <alignment horizontal="left" wrapText="1" indent="4"/>
    </xf>
    <xf numFmtId="0" fontId="17" fillId="0" borderId="0" xfId="6" applyFont="1" applyFill="1"/>
    <xf numFmtId="0" fontId="8" fillId="0" borderId="0" xfId="6" applyFont="1" applyFill="1"/>
    <xf numFmtId="0" fontId="2" fillId="0" borderId="8" xfId="0" applyFont="1" applyFill="1" applyBorder="1" applyAlignment="1">
      <alignment horizontal="left" vertical="top" wrapText="1" indent="2"/>
    </xf>
    <xf numFmtId="0" fontId="22" fillId="0" borderId="11" xfId="0" applyFont="1" applyFill="1" applyBorder="1" applyAlignment="1">
      <alignment horizontal="left" wrapText="1" indent="2"/>
    </xf>
    <xf numFmtId="0" fontId="19" fillId="0" borderId="10" xfId="0" applyFont="1" applyFill="1" applyBorder="1" applyAlignment="1">
      <alignment horizontal="left" wrapText="1" indent="2"/>
    </xf>
    <xf numFmtId="3" fontId="8" fillId="0" borderId="8" xfId="0" applyNumberFormat="1" applyFont="1" applyFill="1" applyBorder="1"/>
    <xf numFmtId="0" fontId="22" fillId="0" borderId="0" xfId="0" applyFont="1" applyFill="1"/>
    <xf numFmtId="0" fontId="19" fillId="0" borderId="0" xfId="0" applyFont="1" applyFill="1"/>
    <xf numFmtId="0" fontId="2" fillId="0" borderId="0" xfId="0" applyFont="1"/>
    <xf numFmtId="0" fontId="4" fillId="0" borderId="0" xfId="7" applyFont="1" applyFill="1" applyAlignment="1"/>
    <xf numFmtId="0" fontId="16" fillId="0" borderId="0" xfId="7" applyFont="1" applyFill="1" applyAlignment="1"/>
    <xf numFmtId="0" fontId="8" fillId="0" borderId="0" xfId="7" applyFont="1" applyFill="1" applyBorder="1" applyAlignment="1">
      <alignment horizontal="left"/>
    </xf>
    <xf numFmtId="0" fontId="19" fillId="0" borderId="0" xfId="7" applyFont="1" applyFill="1" applyBorder="1" applyAlignment="1">
      <alignment horizontal="left"/>
    </xf>
    <xf numFmtId="0" fontId="4" fillId="0" borderId="1" xfId="7" applyFont="1" applyFill="1" applyBorder="1" applyAlignment="1">
      <alignment horizontal="center"/>
    </xf>
    <xf numFmtId="0" fontId="16" fillId="0" borderId="3" xfId="7" applyFont="1" applyFill="1" applyBorder="1" applyAlignment="1">
      <alignment horizontal="center"/>
    </xf>
    <xf numFmtId="0" fontId="8" fillId="0" borderId="8" xfId="7" applyFont="1" applyFill="1" applyBorder="1"/>
    <xf numFmtId="0" fontId="19" fillId="0" borderId="10" xfId="7" applyFont="1" applyFill="1" applyBorder="1"/>
    <xf numFmtId="0" fontId="21" fillId="0" borderId="1" xfId="7" applyFont="1" applyFill="1" applyBorder="1" applyAlignment="1">
      <alignment horizontal="left" wrapText="1"/>
    </xf>
    <xf numFmtId="0" fontId="25" fillId="0" borderId="12" xfId="7" applyFont="1" applyFill="1" applyBorder="1" applyAlignment="1">
      <alignment horizontal="left" wrapText="1"/>
    </xf>
    <xf numFmtId="3" fontId="23" fillId="0" borderId="0" xfId="7" applyNumberFormat="1" applyFont="1" applyFill="1" applyBorder="1"/>
    <xf numFmtId="0" fontId="4" fillId="0" borderId="0" xfId="7" applyFont="1" applyFill="1" applyBorder="1" applyAlignment="1">
      <alignment horizontal="left" wrapText="1" indent="1"/>
    </xf>
    <xf numFmtId="0" fontId="16" fillId="0" borderId="12" xfId="7" applyFont="1" applyFill="1" applyBorder="1" applyAlignment="1">
      <alignment horizontal="left" wrapText="1" indent="1"/>
    </xf>
    <xf numFmtId="3" fontId="5" fillId="0" borderId="0" xfId="7" applyNumberFormat="1" applyFont="1" applyFill="1" applyBorder="1"/>
    <xf numFmtId="0" fontId="4" fillId="0" borderId="0" xfId="7" applyFont="1" applyFill="1" applyBorder="1" applyAlignment="1">
      <alignment horizontal="left" wrapText="1" indent="2"/>
    </xf>
    <xf numFmtId="0" fontId="16" fillId="0" borderId="12" xfId="7" applyFont="1" applyFill="1" applyBorder="1" applyAlignment="1">
      <alignment horizontal="left" wrapText="1" indent="2"/>
    </xf>
    <xf numFmtId="0" fontId="8" fillId="0" borderId="0" xfId="7" applyFont="1" applyFill="1" applyBorder="1" applyAlignment="1">
      <alignment horizontal="left" wrapText="1" indent="3"/>
    </xf>
    <xf numFmtId="0" fontId="19" fillId="0" borderId="12" xfId="7" applyFont="1" applyFill="1" applyBorder="1" applyAlignment="1">
      <alignment horizontal="left" wrapText="1" indent="3"/>
    </xf>
    <xf numFmtId="3" fontId="2" fillId="0" borderId="0" xfId="7" applyNumberFormat="1" applyFont="1" applyFill="1" applyBorder="1"/>
    <xf numFmtId="0" fontId="8" fillId="0" borderId="0" xfId="7" applyFont="1" applyFill="1" applyBorder="1" applyAlignment="1">
      <alignment horizontal="left" wrapText="1" indent="2"/>
    </xf>
    <xf numFmtId="0" fontId="19" fillId="0" borderId="12" xfId="7" applyFont="1" applyFill="1" applyBorder="1" applyAlignment="1">
      <alignment horizontal="left" wrapText="1" indent="2"/>
    </xf>
    <xf numFmtId="0" fontId="16" fillId="0" borderId="0" xfId="0" applyFont="1" applyFill="1" applyBorder="1" applyAlignment="1">
      <alignment horizontal="left" wrapText="1" indent="2"/>
    </xf>
    <xf numFmtId="0" fontId="19"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9" fillId="0" borderId="13" xfId="5" applyFont="1" applyFill="1" applyBorder="1" applyAlignment="1">
      <alignment horizontal="left" indent="4"/>
    </xf>
    <xf numFmtId="0" fontId="21" fillId="0" borderId="0" xfId="7" applyFont="1" applyFill="1" applyBorder="1" applyAlignment="1">
      <alignment horizontal="left" wrapText="1"/>
    </xf>
    <xf numFmtId="0" fontId="29" fillId="0" borderId="0" xfId="7" applyFont="1" applyFill="1" applyBorder="1" applyAlignment="1">
      <alignment horizontal="left" wrapText="1"/>
    </xf>
    <xf numFmtId="0" fontId="28" fillId="0" borderId="12" xfId="7" applyFont="1" applyFill="1" applyBorder="1" applyAlignment="1">
      <alignment horizontal="left" wrapText="1"/>
    </xf>
    <xf numFmtId="3" fontId="26" fillId="0" borderId="0" xfId="7" applyNumberFormat="1" applyFont="1" applyFill="1" applyBorder="1"/>
    <xf numFmtId="0" fontId="4" fillId="0" borderId="0" xfId="7" applyFont="1" applyFill="1" applyBorder="1" applyAlignment="1">
      <alignment horizontal="left" wrapText="1" indent="3"/>
    </xf>
    <xf numFmtId="0" fontId="16" fillId="0" borderId="12" xfId="7" applyFont="1" applyFill="1" applyBorder="1" applyAlignment="1">
      <alignment horizontal="left" wrapText="1" indent="3"/>
    </xf>
    <xf numFmtId="0" fontId="8" fillId="0" borderId="0" xfId="7" applyFont="1" applyFill="1" applyBorder="1" applyAlignment="1">
      <alignment horizontal="left" wrapText="1" indent="4"/>
    </xf>
    <xf numFmtId="0" fontId="19" fillId="0" borderId="12" xfId="7"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9" fillId="0" borderId="12" xfId="0" applyFont="1" applyFill="1" applyBorder="1" applyAlignment="1">
      <alignment horizontal="left" wrapText="1" indent="4"/>
    </xf>
    <xf numFmtId="0" fontId="4" fillId="0" borderId="0" xfId="7" applyFont="1" applyFill="1" applyBorder="1" applyAlignment="1">
      <alignment horizontal="left" wrapText="1" indent="4"/>
    </xf>
    <xf numFmtId="0" fontId="16" fillId="0" borderId="12" xfId="7" applyFont="1" applyFill="1" applyBorder="1" applyAlignment="1">
      <alignment horizontal="left" wrapText="1" indent="4"/>
    </xf>
    <xf numFmtId="0" fontId="8" fillId="0" borderId="0" xfId="7" applyFont="1" applyFill="1" applyBorder="1" applyAlignment="1">
      <alignment horizontal="left" wrapText="1" indent="5"/>
    </xf>
    <xf numFmtId="0" fontId="19" fillId="0" borderId="12" xfId="7" applyFont="1" applyFill="1" applyBorder="1" applyAlignment="1">
      <alignment horizontal="left" wrapText="1" indent="5"/>
    </xf>
    <xf numFmtId="0" fontId="8" fillId="0" borderId="0" xfId="7" applyFont="1" applyFill="1" applyBorder="1" applyAlignment="1">
      <alignment horizontal="left" wrapText="1" indent="6"/>
    </xf>
    <xf numFmtId="0" fontId="19" fillId="0" borderId="12" xfId="7" applyFont="1" applyFill="1" applyBorder="1" applyAlignment="1">
      <alignment horizontal="left" wrapText="1" indent="6"/>
    </xf>
    <xf numFmtId="166" fontId="2" fillId="0" borderId="0" xfId="8" applyNumberFormat="1" applyFont="1" applyFill="1" applyBorder="1"/>
    <xf numFmtId="2" fontId="19" fillId="0" borderId="12" xfId="0" applyNumberFormat="1" applyFont="1" applyFill="1" applyBorder="1" applyAlignment="1">
      <alignment horizontal="left" wrapText="1" indent="6"/>
    </xf>
    <xf numFmtId="2" fontId="19" fillId="0" borderId="13" xfId="0" applyNumberFormat="1" applyFont="1" applyFill="1" applyBorder="1" applyAlignment="1">
      <alignment horizontal="left" wrapText="1" indent="6"/>
    </xf>
    <xf numFmtId="0" fontId="8" fillId="0" borderId="0" xfId="7" applyFont="1" applyFill="1" applyBorder="1" applyAlignment="1">
      <alignment horizontal="left" wrapText="1" indent="7"/>
    </xf>
    <xf numFmtId="0" fontId="19" fillId="0" borderId="12" xfId="7" applyFont="1" applyFill="1" applyBorder="1" applyAlignment="1">
      <alignment horizontal="left" wrapText="1" indent="7"/>
    </xf>
    <xf numFmtId="0" fontId="21" fillId="0" borderId="0" xfId="7" applyFont="1" applyFill="1" applyBorder="1" applyAlignment="1">
      <alignment horizontal="left" wrapText="1" indent="1"/>
    </xf>
    <xf numFmtId="0" fontId="25" fillId="0" borderId="12" xfId="7" applyFont="1" applyFill="1" applyBorder="1" applyAlignment="1">
      <alignment horizontal="left" wrapText="1" indent="1"/>
    </xf>
    <xf numFmtId="0" fontId="8" fillId="0" borderId="8" xfId="0" applyFont="1" applyFill="1" applyBorder="1" applyAlignment="1">
      <alignment horizontal="left" wrapText="1" indent="2"/>
    </xf>
    <xf numFmtId="0" fontId="19" fillId="0" borderId="8" xfId="0" applyFont="1" applyFill="1" applyBorder="1" applyAlignment="1">
      <alignment horizontal="left" wrapText="1" indent="2"/>
    </xf>
    <xf numFmtId="3" fontId="2" fillId="0" borderId="8" xfId="7" applyNumberFormat="1" applyFont="1" applyFill="1" applyBorder="1"/>
    <xf numFmtId="0" fontId="19" fillId="0" borderId="0" xfId="0" applyFont="1"/>
    <xf numFmtId="0" fontId="31" fillId="0" borderId="0" xfId="0" applyFont="1"/>
    <xf numFmtId="164" fontId="4" fillId="0" borderId="0" xfId="3" applyNumberFormat="1" applyFont="1" applyFill="1" applyBorder="1" applyAlignment="1">
      <alignment horizontal="left"/>
    </xf>
    <xf numFmtId="164" fontId="16" fillId="0" borderId="0" xfId="3" applyNumberFormat="1" applyFont="1" applyFill="1" applyBorder="1" applyAlignment="1">
      <alignment horizontal="left"/>
    </xf>
    <xf numFmtId="164" fontId="8" fillId="0" borderId="0" xfId="3" applyNumberFormat="1" applyFont="1" applyFill="1" applyBorder="1" applyAlignment="1">
      <alignment horizontal="left"/>
    </xf>
    <xf numFmtId="0" fontId="21" fillId="0" borderId="1" xfId="0" applyFont="1" applyFill="1" applyBorder="1" applyAlignment="1">
      <alignment horizontal="left" wrapText="1"/>
    </xf>
    <xf numFmtId="0" fontId="25" fillId="0" borderId="3" xfId="0" applyFont="1" applyFill="1" applyBorder="1" applyAlignment="1">
      <alignment horizontal="left" wrapText="1"/>
    </xf>
    <xf numFmtId="3" fontId="23" fillId="0" borderId="1" xfId="0" applyNumberFormat="1" applyFont="1" applyFill="1" applyBorder="1"/>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1" fillId="0" borderId="0" xfId="0" applyFont="1" applyFill="1" applyBorder="1" applyAlignment="1">
      <alignment horizontal="left" wrapText="1"/>
    </xf>
    <xf numFmtId="3" fontId="23" fillId="0" borderId="0" xfId="0" applyNumberFormat="1" applyFont="1" applyFill="1" applyBorder="1"/>
    <xf numFmtId="0" fontId="29" fillId="0" borderId="0" xfId="0" applyFont="1" applyFill="1" applyBorder="1" applyAlignment="1">
      <alignment horizontal="left" wrapText="1"/>
    </xf>
    <xf numFmtId="3" fontId="26" fillId="0" borderId="0" xfId="0" applyNumberFormat="1" applyFont="1" applyFill="1" applyBorder="1"/>
    <xf numFmtId="2" fontId="19" fillId="0" borderId="13" xfId="0" applyNumberFormat="1" applyFont="1" applyFill="1" applyBorder="1" applyAlignment="1">
      <alignment horizontal="left" wrapText="1" indent="3"/>
    </xf>
    <xf numFmtId="0" fontId="16" fillId="0" borderId="13" xfId="0" applyFont="1" applyFill="1" applyBorder="1" applyAlignment="1">
      <alignment horizontal="left" wrapText="1" indent="1"/>
    </xf>
    <xf numFmtId="0" fontId="16" fillId="0" borderId="13" xfId="0" applyFont="1" applyFill="1" applyBorder="1" applyAlignment="1">
      <alignment horizontal="left" wrapText="1" indent="2"/>
    </xf>
    <xf numFmtId="0" fontId="19" fillId="0" borderId="13" xfId="0" applyFont="1" applyFill="1" applyBorder="1" applyAlignment="1">
      <alignment horizontal="left" wrapText="1" indent="3"/>
    </xf>
    <xf numFmtId="164" fontId="8" fillId="0" borderId="0" xfId="0" applyNumberFormat="1" applyFont="1" applyFill="1" applyBorder="1" applyAlignment="1" applyProtection="1">
      <alignment horizontal="left" wrapText="1" indent="5"/>
    </xf>
    <xf numFmtId="164" fontId="19" fillId="0" borderId="12" xfId="0" applyNumberFormat="1" applyFont="1" applyFill="1" applyBorder="1" applyAlignment="1" applyProtection="1">
      <alignment horizontal="left" vertical="top" wrapText="1" indent="5"/>
    </xf>
    <xf numFmtId="167"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0" fontId="19" fillId="0" borderId="12" xfId="0" applyFont="1" applyFill="1" applyBorder="1" applyAlignment="1">
      <alignment horizontal="left" vertical="top" wrapText="1" indent="3"/>
    </xf>
    <xf numFmtId="0" fontId="21" fillId="0" borderId="8" xfId="0" applyFont="1" applyFill="1" applyBorder="1" applyAlignment="1">
      <alignment horizontal="left" wrapText="1"/>
    </xf>
    <xf numFmtId="0" fontId="25" fillId="0" borderId="10" xfId="0" applyFont="1" applyFill="1" applyBorder="1" applyAlignment="1">
      <alignment horizontal="left" wrapText="1"/>
    </xf>
    <xf numFmtId="3" fontId="5" fillId="0" borderId="8" xfId="0" applyNumberFormat="1" applyFont="1" applyFill="1" applyBorder="1"/>
    <xf numFmtId="0" fontId="32" fillId="0" borderId="0" xfId="0" applyFont="1"/>
    <xf numFmtId="0" fontId="31" fillId="0" borderId="0" xfId="0" applyFont="1" applyFill="1"/>
    <xf numFmtId="164" fontId="16" fillId="0" borderId="0" xfId="3" applyNumberFormat="1" applyFont="1" applyFill="1" applyBorder="1" applyAlignment="1"/>
    <xf numFmtId="0" fontId="8" fillId="0" borderId="0" xfId="5" applyFont="1" applyFill="1" applyBorder="1" applyAlignment="1">
      <alignment horizontal="right" wrapText="1"/>
    </xf>
    <xf numFmtId="0" fontId="19" fillId="0" borderId="12" xfId="5" applyFont="1" applyFill="1" applyBorder="1" applyAlignment="1">
      <alignment horizontal="right" wrapText="1"/>
    </xf>
    <xf numFmtId="167" fontId="8" fillId="0" borderId="0" xfId="5" applyNumberFormat="1" applyFont="1" applyFill="1" applyBorder="1" applyAlignment="1" applyProtection="1">
      <alignment horizontal="right" vertical="center"/>
      <protection locked="0"/>
    </xf>
    <xf numFmtId="0" fontId="4" fillId="0" borderId="0" xfId="5" applyFont="1" applyFill="1" applyBorder="1" applyAlignment="1">
      <alignment horizontal="left" indent="1"/>
    </xf>
    <xf numFmtId="0" fontId="16" fillId="0" borderId="12" xfId="5" applyFont="1" applyFill="1" applyBorder="1" applyAlignment="1">
      <alignment horizontal="left" indent="1"/>
    </xf>
    <xf numFmtId="167" fontId="4" fillId="0" borderId="0" xfId="5" applyNumberFormat="1" applyFont="1" applyFill="1" applyBorder="1" applyAlignment="1" applyProtection="1">
      <alignment horizontal="right" vertical="center"/>
      <protection locked="0"/>
    </xf>
    <xf numFmtId="0" fontId="4" fillId="0" borderId="0" xfId="5" applyFont="1" applyFill="1" applyBorder="1" applyAlignment="1">
      <alignment horizontal="left" indent="2"/>
    </xf>
    <xf numFmtId="0" fontId="16" fillId="0" borderId="12" xfId="5" applyFont="1" applyFill="1" applyBorder="1" applyAlignment="1">
      <alignment horizontal="left" indent="2"/>
    </xf>
    <xf numFmtId="0" fontId="4" fillId="0" borderId="0" xfId="4" applyFont="1" applyFill="1" applyBorder="1" applyAlignment="1">
      <alignment horizontal="left" wrapText="1" indent="3"/>
    </xf>
    <xf numFmtId="0" fontId="16" fillId="0" borderId="12" xfId="4" applyFont="1" applyFill="1" applyBorder="1" applyAlignment="1">
      <alignment horizontal="left" wrapText="1" indent="3"/>
    </xf>
    <xf numFmtId="0" fontId="8" fillId="0" borderId="0" xfId="4" applyFont="1" applyFill="1" applyBorder="1" applyAlignment="1">
      <alignment horizontal="left" indent="4"/>
    </xf>
    <xf numFmtId="0" fontId="19" fillId="0" borderId="12" xfId="4" applyFont="1" applyFill="1" applyBorder="1" applyAlignment="1">
      <alignment horizontal="left" indent="4"/>
    </xf>
    <xf numFmtId="0" fontId="8" fillId="0" borderId="0" xfId="4" applyFont="1" applyFill="1" applyBorder="1" applyAlignment="1">
      <alignment horizontal="left" wrapText="1" indent="4"/>
    </xf>
    <xf numFmtId="0" fontId="19" fillId="0" borderId="12" xfId="4" applyFont="1" applyFill="1" applyBorder="1" applyAlignment="1">
      <alignment horizontal="left" wrapText="1" indent="4"/>
    </xf>
    <xf numFmtId="0" fontId="8" fillId="0" borderId="0" xfId="4" applyFont="1" applyFill="1" applyBorder="1" applyAlignment="1">
      <alignment horizontal="left" wrapText="1" indent="3"/>
    </xf>
    <xf numFmtId="0" fontId="19" fillId="0" borderId="12" xfId="4" applyFont="1" applyFill="1" applyBorder="1" applyAlignment="1">
      <alignment horizontal="left" wrapText="1" indent="3"/>
    </xf>
    <xf numFmtId="0" fontId="4" fillId="0" borderId="0" xfId="4" applyFont="1" applyFill="1" applyBorder="1" applyAlignment="1">
      <alignment horizontal="left" indent="3"/>
    </xf>
    <xf numFmtId="0" fontId="16" fillId="0" borderId="12" xfId="4" applyFont="1" applyFill="1" applyBorder="1" applyAlignment="1">
      <alignment horizontal="left" indent="3"/>
    </xf>
    <xf numFmtId="0" fontId="8" fillId="0" borderId="0" xfId="4" applyFont="1" applyFill="1" applyBorder="1" applyAlignment="1">
      <alignment horizontal="left" indent="5"/>
    </xf>
    <xf numFmtId="0" fontId="19" fillId="0" borderId="12" xfId="4" applyFont="1" applyFill="1" applyBorder="1" applyAlignment="1">
      <alignment horizontal="left" indent="5"/>
    </xf>
    <xf numFmtId="0" fontId="4" fillId="0" borderId="0" xfId="4" applyFont="1" applyFill="1" applyBorder="1" applyAlignment="1">
      <alignment horizontal="left" indent="4"/>
    </xf>
    <xf numFmtId="0" fontId="16" fillId="0" borderId="12" xfId="4" applyFont="1" applyFill="1" applyBorder="1" applyAlignment="1">
      <alignment horizontal="left" indent="4"/>
    </xf>
    <xf numFmtId="164" fontId="33" fillId="0" borderId="0" xfId="3" applyNumberFormat="1" applyFont="1" applyFill="1" applyBorder="1" applyAlignment="1" applyProtection="1">
      <alignment horizontal="left"/>
    </xf>
    <xf numFmtId="164" fontId="14" fillId="0" borderId="12" xfId="3" applyNumberFormat="1" applyFont="1" applyFill="1" applyBorder="1" applyAlignment="1" applyProtection="1">
      <alignment horizontal="left" indent="6"/>
    </xf>
    <xf numFmtId="164" fontId="14" fillId="0" borderId="12" xfId="3" applyNumberFormat="1" applyFont="1" applyFill="1" applyBorder="1" applyAlignment="1" applyProtection="1">
      <alignment horizontal="left"/>
    </xf>
    <xf numFmtId="0" fontId="4" fillId="0" borderId="0" xfId="4" applyFont="1" applyFill="1" applyBorder="1" applyAlignment="1">
      <alignment horizontal="left" indent="6"/>
    </xf>
    <xf numFmtId="0" fontId="16" fillId="0" borderId="12" xfId="4" applyFont="1" applyFill="1" applyBorder="1" applyAlignment="1">
      <alignment horizontal="left" indent="6"/>
    </xf>
    <xf numFmtId="0" fontId="4" fillId="0" borderId="0" xfId="4" applyFont="1" applyFill="1" applyBorder="1" applyAlignment="1">
      <alignment horizontal="left" wrapText="1" indent="4"/>
    </xf>
    <xf numFmtId="0" fontId="16" fillId="0" borderId="12" xfId="4" applyFont="1" applyFill="1" applyBorder="1" applyAlignment="1">
      <alignment horizontal="left" wrapText="1" indent="4"/>
    </xf>
    <xf numFmtId="0" fontId="4" fillId="0" borderId="0" xfId="5" applyFont="1" applyFill="1" applyBorder="1" applyAlignment="1">
      <alignment horizontal="left" indent="3"/>
    </xf>
    <xf numFmtId="0" fontId="16" fillId="0" borderId="12" xfId="5" applyFont="1" applyFill="1" applyBorder="1" applyAlignment="1">
      <alignment horizontal="left" indent="3"/>
    </xf>
    <xf numFmtId="0" fontId="4" fillId="0" borderId="0" xfId="5" applyFont="1" applyFill="1" applyBorder="1" applyAlignment="1">
      <alignment horizontal="left" indent="4"/>
    </xf>
    <xf numFmtId="0" fontId="16" fillId="0" borderId="12" xfId="5" applyFont="1" applyFill="1" applyBorder="1" applyAlignment="1">
      <alignment horizontal="left" indent="4"/>
    </xf>
    <xf numFmtId="0" fontId="8" fillId="0" borderId="0" xfId="5" applyFont="1" applyFill="1" applyBorder="1" applyAlignment="1">
      <alignment horizontal="left" wrapText="1" indent="5"/>
    </xf>
    <xf numFmtId="0" fontId="19" fillId="0" borderId="12" xfId="5" applyFont="1" applyFill="1" applyBorder="1" applyAlignment="1">
      <alignment horizontal="left" wrapText="1" indent="5"/>
    </xf>
    <xf numFmtId="0" fontId="8" fillId="0" borderId="0" xfId="5" applyFont="1" applyFill="1" applyBorder="1" applyAlignment="1">
      <alignment horizontal="left" wrapText="1" indent="6"/>
    </xf>
    <xf numFmtId="0" fontId="19" fillId="0" borderId="12" xfId="5" applyFont="1" applyFill="1" applyBorder="1" applyAlignment="1">
      <alignment horizontal="left" wrapText="1" indent="6"/>
    </xf>
    <xf numFmtId="0" fontId="8" fillId="0" borderId="0" xfId="5" applyFont="1" applyFill="1" applyBorder="1" applyAlignment="1">
      <alignment horizontal="left" indent="6"/>
    </xf>
    <xf numFmtId="0" fontId="19" fillId="0" borderId="12" xfId="5" applyFont="1" applyFill="1" applyBorder="1" applyAlignment="1">
      <alignment horizontal="left" indent="6"/>
    </xf>
    <xf numFmtId="0" fontId="8" fillId="0" borderId="0" xfId="5" applyFont="1" applyFill="1" applyBorder="1" applyAlignment="1">
      <alignment horizontal="left" indent="7"/>
    </xf>
    <xf numFmtId="0" fontId="19" fillId="0" borderId="12" xfId="5" applyFont="1" applyFill="1" applyBorder="1" applyAlignment="1">
      <alignment horizontal="left" indent="7"/>
    </xf>
    <xf numFmtId="0" fontId="8" fillId="0" borderId="0" xfId="5" applyFont="1" applyFill="1" applyBorder="1" applyAlignment="1">
      <alignment horizontal="left" indent="5"/>
    </xf>
    <xf numFmtId="0" fontId="19" fillId="0" borderId="12" xfId="5" applyFont="1" applyFill="1" applyBorder="1" applyAlignment="1">
      <alignment horizontal="left" indent="5"/>
    </xf>
    <xf numFmtId="0" fontId="8" fillId="0" borderId="0" xfId="5" applyFont="1" applyFill="1" applyBorder="1" applyAlignment="1">
      <alignment horizontal="left" wrapText="1" indent="7"/>
    </xf>
    <xf numFmtId="0" fontId="34" fillId="0" borderId="12" xfId="5" applyFont="1" applyFill="1" applyBorder="1" applyAlignment="1">
      <alignment horizontal="left" wrapText="1" indent="7"/>
    </xf>
    <xf numFmtId="0" fontId="34" fillId="0" borderId="12" xfId="5" applyFont="1" applyFill="1" applyBorder="1" applyAlignment="1">
      <alignment horizontal="right" wrapText="1"/>
    </xf>
    <xf numFmtId="0" fontId="4" fillId="0" borderId="0" xfId="5" applyFont="1" applyFill="1" applyBorder="1" applyAlignment="1">
      <alignment horizontal="left" wrapText="1" indent="3"/>
    </xf>
    <xf numFmtId="0" fontId="16" fillId="0" borderId="12" xfId="5" applyFont="1" applyFill="1" applyBorder="1" applyAlignment="1">
      <alignment horizontal="left" wrapText="1" indent="3"/>
    </xf>
    <xf numFmtId="0" fontId="8" fillId="0" borderId="0" xfId="5" applyFont="1" applyFill="1" applyBorder="1" applyAlignment="1">
      <alignment horizontal="left" wrapText="1" indent="4"/>
    </xf>
    <xf numFmtId="0" fontId="19" fillId="0" borderId="12" xfId="5" applyFont="1" applyFill="1" applyBorder="1" applyAlignment="1">
      <alignment horizontal="left" wrapText="1" indent="4"/>
    </xf>
    <xf numFmtId="2" fontId="4" fillId="0" borderId="0" xfId="4" applyNumberFormat="1" applyFont="1" applyFill="1" applyBorder="1" applyAlignment="1">
      <alignment horizontal="left" vertical="top" wrapText="1"/>
    </xf>
    <xf numFmtId="2" fontId="16" fillId="0" borderId="12" xfId="4" applyNumberFormat="1" applyFont="1" applyFill="1" applyBorder="1" applyAlignment="1">
      <alignment horizontal="left" vertical="top" wrapText="1"/>
    </xf>
    <xf numFmtId="0" fontId="8" fillId="0" borderId="0" xfId="4" applyFont="1" applyFill="1" applyBorder="1" applyAlignment="1">
      <alignment horizontal="right" wrapText="1"/>
    </xf>
    <xf numFmtId="0" fontId="19" fillId="0" borderId="12" xfId="4" applyFont="1" applyFill="1" applyBorder="1" applyAlignment="1">
      <alignment horizontal="right" wrapText="1"/>
    </xf>
    <xf numFmtId="2" fontId="4" fillId="0" borderId="0" xfId="4" applyNumberFormat="1" applyFont="1" applyFill="1" applyBorder="1" applyAlignment="1">
      <alignment horizontal="left" vertical="top" wrapText="1" indent="1"/>
    </xf>
    <xf numFmtId="2" fontId="16" fillId="0" borderId="12" xfId="4" applyNumberFormat="1" applyFont="1" applyFill="1" applyBorder="1" applyAlignment="1">
      <alignment horizontal="left" vertical="top" wrapText="1" indent="1"/>
    </xf>
    <xf numFmtId="2" fontId="8" fillId="0" borderId="0" xfId="4" applyNumberFormat="1" applyFont="1" applyFill="1" applyBorder="1" applyAlignment="1">
      <alignment horizontal="left" vertical="top" wrapText="1" indent="2"/>
    </xf>
    <xf numFmtId="2" fontId="19" fillId="0" borderId="12" xfId="4" applyNumberFormat="1" applyFont="1" applyFill="1" applyBorder="1" applyAlignment="1">
      <alignment horizontal="left" vertical="top" wrapText="1" indent="2"/>
    </xf>
    <xf numFmtId="2" fontId="19" fillId="0" borderId="12" xfId="4" applyNumberFormat="1" applyFont="1" applyFill="1" applyBorder="1" applyAlignment="1">
      <alignment horizontal="right" vertical="top" wrapText="1"/>
    </xf>
    <xf numFmtId="2" fontId="8" fillId="0" borderId="0" xfId="4" applyNumberFormat="1" applyFont="1" applyFill="1" applyBorder="1" applyAlignment="1">
      <alignment horizontal="left" vertical="top" wrapText="1" indent="3"/>
    </xf>
    <xf numFmtId="2" fontId="19" fillId="0" borderId="12" xfId="4" applyNumberFormat="1" applyFont="1" applyFill="1" applyBorder="1" applyAlignment="1">
      <alignment horizontal="left" vertical="top" wrapText="1" indent="3"/>
    </xf>
    <xf numFmtId="2" fontId="8" fillId="0" borderId="0" xfId="4" applyNumberFormat="1" applyFont="1" applyFill="1" applyBorder="1" applyAlignment="1">
      <alignment horizontal="right" vertical="top" wrapText="1"/>
    </xf>
    <xf numFmtId="0" fontId="4" fillId="0" borderId="0" xfId="4" applyFont="1" applyFill="1" applyBorder="1" applyAlignment="1">
      <alignment wrapText="1"/>
    </xf>
    <xf numFmtId="0" fontId="16" fillId="0" borderId="12" xfId="4" applyFont="1" applyFill="1" applyBorder="1" applyAlignment="1">
      <alignment wrapText="1"/>
    </xf>
    <xf numFmtId="0" fontId="4" fillId="0" borderId="0" xfId="4" applyFont="1" applyFill="1" applyBorder="1" applyAlignment="1">
      <alignment horizontal="left" wrapText="1" indent="1"/>
    </xf>
    <xf numFmtId="0" fontId="16" fillId="0" borderId="12" xfId="4" applyFont="1" applyFill="1" applyBorder="1" applyAlignment="1">
      <alignment horizontal="left" wrapText="1" indent="1"/>
    </xf>
    <xf numFmtId="0" fontId="4" fillId="0" borderId="0" xfId="4" applyFont="1" applyFill="1" applyBorder="1" applyAlignment="1">
      <alignment horizontal="left" wrapText="1" indent="2"/>
    </xf>
    <xf numFmtId="0" fontId="16" fillId="0" borderId="12" xfId="4" applyFont="1" applyFill="1" applyBorder="1" applyAlignment="1">
      <alignment horizontal="left" wrapText="1" indent="2"/>
    </xf>
    <xf numFmtId="0" fontId="8" fillId="0" borderId="0" xfId="4" applyFont="1" applyFill="1" applyBorder="1" applyAlignment="1">
      <alignment horizontal="left" wrapText="1" indent="5"/>
    </xf>
    <xf numFmtId="0" fontId="19" fillId="0" borderId="12" xfId="4" applyFont="1" applyFill="1" applyBorder="1" applyAlignment="1">
      <alignment horizontal="left" wrapText="1" indent="5"/>
    </xf>
    <xf numFmtId="2" fontId="4" fillId="0" borderId="0" xfId="4" applyNumberFormat="1" applyFont="1" applyFill="1" applyBorder="1" applyAlignment="1">
      <alignment horizontal="left" vertical="top" wrapText="1" indent="3"/>
    </xf>
    <xf numFmtId="2" fontId="16" fillId="0" borderId="12" xfId="4" applyNumberFormat="1" applyFont="1" applyFill="1" applyBorder="1" applyAlignment="1">
      <alignment horizontal="left" vertical="top" wrapText="1" indent="3"/>
    </xf>
    <xf numFmtId="2" fontId="8" fillId="0" borderId="0" xfId="4" applyNumberFormat="1" applyFont="1" applyFill="1" applyBorder="1" applyAlignment="1">
      <alignment horizontal="left" wrapText="1" indent="4"/>
    </xf>
    <xf numFmtId="2" fontId="19" fillId="0" borderId="12" xfId="4" applyNumberFormat="1" applyFont="1" applyFill="1" applyBorder="1" applyAlignment="1">
      <alignment horizontal="left" vertical="top" wrapText="1" indent="4"/>
    </xf>
    <xf numFmtId="2" fontId="8" fillId="0" borderId="0" xfId="4"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4" fillId="0" borderId="12" xfId="0" applyNumberFormat="1" applyFont="1" applyFill="1" applyBorder="1" applyAlignment="1">
      <alignment horizontal="left" vertical="top" wrapText="1" indent="4"/>
    </xf>
    <xf numFmtId="2" fontId="34" fillId="0" borderId="0" xfId="0" applyNumberFormat="1" applyFont="1" applyFill="1" applyBorder="1" applyAlignment="1">
      <alignment horizontal="left" vertical="top" wrapText="1" indent="4"/>
    </xf>
    <xf numFmtId="2" fontId="34" fillId="0" borderId="12" xfId="0" applyNumberFormat="1" applyFont="1" applyFill="1" applyBorder="1" applyAlignment="1">
      <alignment horizontal="left" vertical="top" wrapText="1" indent="5"/>
    </xf>
    <xf numFmtId="2" fontId="34" fillId="0" borderId="0" xfId="0" applyNumberFormat="1" applyFont="1" applyFill="1" applyBorder="1" applyAlignment="1">
      <alignment horizontal="left" vertical="top" wrapText="1" indent="5"/>
    </xf>
    <xf numFmtId="2" fontId="4" fillId="0" borderId="0" xfId="4" applyNumberFormat="1" applyFont="1" applyFill="1" applyBorder="1" applyAlignment="1">
      <alignment horizontal="left" vertical="top" wrapText="1" indent="2"/>
    </xf>
    <xf numFmtId="2" fontId="8" fillId="0" borderId="0" xfId="4" applyNumberFormat="1" applyFont="1" applyFill="1" applyBorder="1" applyAlignment="1">
      <alignment horizontal="left" vertical="top" wrapText="1" indent="5"/>
    </xf>
    <xf numFmtId="2" fontId="19" fillId="0" borderId="12" xfId="4" applyNumberFormat="1" applyFont="1" applyFill="1" applyBorder="1" applyAlignment="1">
      <alignment horizontal="left" vertical="top" wrapText="1" indent="5"/>
    </xf>
    <xf numFmtId="0" fontId="8" fillId="0" borderId="0" xfId="4" applyFont="1" applyFill="1" applyBorder="1" applyAlignment="1">
      <alignment horizontal="left" wrapText="1" indent="6"/>
    </xf>
    <xf numFmtId="0" fontId="19" fillId="0" borderId="12" xfId="4" applyFont="1" applyFill="1" applyBorder="1" applyAlignment="1">
      <alignment horizontal="left" wrapText="1" indent="6"/>
    </xf>
    <xf numFmtId="2" fontId="19" fillId="0" borderId="12" xfId="0" applyNumberFormat="1" applyFont="1" applyFill="1" applyBorder="1" applyAlignment="1">
      <alignment horizontal="left" vertical="top" wrapText="1" indent="7"/>
    </xf>
    <xf numFmtId="164" fontId="19" fillId="0" borderId="12" xfId="0" applyNumberFormat="1" applyFont="1" applyFill="1" applyBorder="1" applyAlignment="1" applyProtection="1">
      <alignment horizontal="left" vertical="top" wrapText="1" indent="7"/>
    </xf>
    <xf numFmtId="168" fontId="35" fillId="0" borderId="0" xfId="0" applyNumberFormat="1" applyFont="1" applyFill="1" applyBorder="1" applyAlignment="1">
      <alignment horizontal="left" vertical="top" wrapText="1" indent="4"/>
    </xf>
    <xf numFmtId="168" fontId="4" fillId="0" borderId="0" xfId="0" applyNumberFormat="1" applyFont="1" applyFill="1" applyBorder="1" applyAlignment="1">
      <alignment horizontal="left" vertical="top" wrapText="1" indent="4"/>
    </xf>
    <xf numFmtId="167" fontId="8" fillId="0" borderId="0" xfId="8" applyNumberFormat="1" applyFont="1" applyFill="1" applyBorder="1" applyAlignment="1" applyProtection="1">
      <alignment horizontal="right" vertical="center"/>
      <protection locked="0"/>
    </xf>
    <xf numFmtId="167" fontId="4" fillId="0" borderId="0" xfId="8" applyNumberFormat="1" applyFont="1" applyFill="1" applyBorder="1" applyAlignment="1" applyProtection="1">
      <alignment horizontal="right" vertical="center"/>
      <protection locked="0"/>
    </xf>
    <xf numFmtId="0" fontId="36" fillId="0" borderId="0" xfId="0" applyFont="1" applyFill="1"/>
    <xf numFmtId="0" fontId="16" fillId="0" borderId="0" xfId="4" applyFont="1" applyFill="1" applyBorder="1" applyAlignment="1">
      <alignment wrapText="1"/>
    </xf>
    <xf numFmtId="0" fontId="37" fillId="0" borderId="0" xfId="0" applyFont="1" applyFill="1"/>
    <xf numFmtId="0" fontId="4" fillId="0" borderId="8" xfId="4" applyFont="1" applyFill="1" applyBorder="1" applyAlignment="1">
      <alignment wrapText="1"/>
    </xf>
    <xf numFmtId="0" fontId="16" fillId="0" borderId="8" xfId="4" applyFont="1" applyFill="1" applyBorder="1" applyAlignment="1">
      <alignment wrapText="1"/>
    </xf>
    <xf numFmtId="167" fontId="4" fillId="0" borderId="8" xfId="5" applyNumberFormat="1" applyFont="1" applyFill="1" applyBorder="1" applyAlignment="1" applyProtection="1">
      <alignment horizontal="right" vertical="center"/>
      <protection locked="0"/>
    </xf>
    <xf numFmtId="0" fontId="10" fillId="0" borderId="0" xfId="0" applyFont="1" applyFill="1" applyAlignment="1">
      <alignment horizontal="justify" vertical="top"/>
    </xf>
    <xf numFmtId="0" fontId="2" fillId="0" borderId="0" xfId="0" applyFont="1" applyFill="1" applyAlignment="1">
      <alignment vertical="top"/>
    </xf>
    <xf numFmtId="0" fontId="8" fillId="0" borderId="0" xfId="0" applyFont="1" applyAlignment="1">
      <alignment vertical="top"/>
    </xf>
    <xf numFmtId="0" fontId="4" fillId="0" borderId="0" xfId="1" applyFont="1" applyFill="1" applyAlignment="1" applyProtection="1">
      <alignment horizontal="left"/>
    </xf>
    <xf numFmtId="164" fontId="4" fillId="0" borderId="0" xfId="3" applyNumberFormat="1" applyFont="1" applyFill="1" applyBorder="1" applyAlignment="1"/>
    <xf numFmtId="0" fontId="16" fillId="0" borderId="0" xfId="4" applyFont="1" applyFill="1" applyBorder="1" applyAlignment="1"/>
    <xf numFmtId="43" fontId="8" fillId="0" borderId="0" xfId="9" applyFont="1" applyFill="1" applyBorder="1" applyAlignment="1" applyProtection="1">
      <alignment horizontal="right" vertical="center"/>
      <protection locked="0"/>
    </xf>
    <xf numFmtId="0" fontId="8" fillId="2" borderId="0" xfId="10" applyFont="1" applyFill="1" applyBorder="1" applyAlignment="1"/>
    <xf numFmtId="0" fontId="4" fillId="0" borderId="0" xfId="4" applyFont="1" applyFill="1" applyBorder="1"/>
    <xf numFmtId="0" fontId="16" fillId="0" borderId="12" xfId="4" applyFont="1" applyFill="1" applyBorder="1"/>
    <xf numFmtId="0" fontId="8" fillId="0" borderId="1" xfId="4" applyFont="1" applyFill="1" applyBorder="1" applyAlignment="1">
      <alignment horizontal="center"/>
    </xf>
    <xf numFmtId="0" fontId="19" fillId="0" borderId="3" xfId="4" applyFont="1" applyFill="1" applyBorder="1" applyAlignment="1">
      <alignment horizontal="center"/>
    </xf>
    <xf numFmtId="0" fontId="2" fillId="0" borderId="1" xfId="0" applyFont="1" applyFill="1" applyBorder="1"/>
    <xf numFmtId="0" fontId="35" fillId="0" borderId="0" xfId="11" applyFont="1" applyFill="1" applyBorder="1" applyAlignment="1">
      <alignment horizontal="left" indent="3"/>
    </xf>
    <xf numFmtId="0" fontId="34" fillId="0" borderId="12" xfId="11" applyFont="1" applyFill="1" applyBorder="1" applyAlignment="1">
      <alignment horizontal="right" wrapText="1"/>
    </xf>
    <xf numFmtId="0" fontId="34" fillId="0" borderId="0" xfId="11" applyFont="1" applyFill="1" applyBorder="1" applyAlignment="1">
      <alignment horizontal="left" indent="4"/>
    </xf>
    <xf numFmtId="0" fontId="4" fillId="0" borderId="0" xfId="11" applyFont="1" applyFill="1" applyBorder="1" applyAlignment="1">
      <alignment horizontal="left" indent="3"/>
    </xf>
    <xf numFmtId="0" fontId="8" fillId="0" borderId="0" xfId="11" applyFont="1" applyFill="1" applyBorder="1" applyAlignment="1">
      <alignment horizontal="left" indent="4"/>
    </xf>
    <xf numFmtId="3" fontId="4" fillId="0" borderId="0" xfId="0" applyNumberFormat="1" applyFont="1" applyFill="1" applyBorder="1" applyAlignment="1">
      <alignment horizontal="right"/>
    </xf>
    <xf numFmtId="3" fontId="2" fillId="0" borderId="0" xfId="0" applyNumberFormat="1" applyFont="1" applyFill="1" applyBorder="1" applyAlignment="1">
      <alignment horizontal="right"/>
    </xf>
    <xf numFmtId="3" fontId="5" fillId="0" borderId="0" xfId="0" applyNumberFormat="1" applyFont="1" applyFill="1" applyBorder="1" applyAlignment="1">
      <alignment horizontal="right"/>
    </xf>
    <xf numFmtId="0" fontId="44" fillId="0" borderId="0" xfId="0" applyFont="1"/>
    <xf numFmtId="1" fontId="4" fillId="0" borderId="6" xfId="0" applyNumberFormat="1" applyFont="1" applyFill="1" applyBorder="1" applyAlignment="1">
      <alignment horizontal="centerContinuous"/>
    </xf>
    <xf numFmtId="1" fontId="4" fillId="0" borderId="7" xfId="0" applyNumberFormat="1" applyFont="1" applyFill="1" applyBorder="1" applyAlignment="1">
      <alignment horizontal="centerContinuous"/>
    </xf>
    <xf numFmtId="1" fontId="4" fillId="0" borderId="6" xfId="0" applyNumberFormat="1" applyFont="1" applyFill="1" applyBorder="1" applyAlignment="1" applyProtection="1">
      <alignment horizontal="center"/>
      <protection locked="0"/>
    </xf>
    <xf numFmtId="1" fontId="21" fillId="0" borderId="0" xfId="0" applyNumberFormat="1" applyFont="1" applyFill="1" applyBorder="1"/>
    <xf numFmtId="1" fontId="4" fillId="0" borderId="0" xfId="0" applyNumberFormat="1" applyFont="1" applyFill="1" applyBorder="1"/>
    <xf numFmtId="1" fontId="8" fillId="0" borderId="0" xfId="0" applyNumberFormat="1" applyFont="1" applyFill="1" applyBorder="1"/>
    <xf numFmtId="1" fontId="8" fillId="0" borderId="0" xfId="0" applyNumberFormat="1" applyFont="1" applyFill="1" applyBorder="1" applyAlignment="1">
      <alignment horizontal="right"/>
    </xf>
    <xf numFmtId="1" fontId="4" fillId="0" borderId="0" xfId="0" applyNumberFormat="1" applyFont="1" applyFill="1" applyBorder="1" applyAlignment="1">
      <alignment horizontal="right"/>
    </xf>
    <xf numFmtId="1" fontId="29" fillId="0" borderId="0" xfId="0" applyNumberFormat="1" applyFont="1" applyFill="1" applyBorder="1"/>
    <xf numFmtId="1" fontId="8" fillId="0" borderId="8" xfId="0" applyNumberFormat="1" applyFont="1" applyFill="1" applyBorder="1"/>
    <xf numFmtId="0" fontId="38" fillId="0" borderId="0" xfId="0" applyFont="1" applyFill="1" applyAlignment="1">
      <alignment horizontal="justify" vertical="center"/>
    </xf>
    <xf numFmtId="43" fontId="8" fillId="0" borderId="0" xfId="9" applyFont="1" applyFill="1"/>
    <xf numFmtId="0" fontId="8" fillId="0" borderId="0" xfId="2" applyFont="1" applyFill="1" applyBorder="1" applyAlignment="1">
      <alignment vertical="center"/>
    </xf>
    <xf numFmtId="0" fontId="39" fillId="0" borderId="0" xfId="0" applyFont="1" applyFill="1" applyBorder="1" applyAlignment="1">
      <alignment vertical="center"/>
    </xf>
    <xf numFmtId="0" fontId="40" fillId="0" borderId="0" xfId="0" applyFont="1" applyFill="1" applyBorder="1" applyAlignment="1">
      <alignment vertical="center"/>
    </xf>
    <xf numFmtId="1" fontId="41" fillId="0" borderId="0" xfId="2" applyNumberFormat="1" applyFont="1" applyFill="1" applyBorder="1"/>
    <xf numFmtId="1" fontId="42" fillId="0" borderId="0" xfId="2" applyNumberFormat="1" applyFont="1" applyFill="1" applyBorder="1"/>
    <xf numFmtId="1" fontId="8" fillId="0" borderId="0" xfId="2" applyNumberFormat="1" applyFont="1" applyFill="1" applyBorder="1"/>
    <xf numFmtId="1" fontId="4" fillId="0" borderId="4" xfId="0" applyNumberFormat="1" applyFont="1" applyFill="1" applyBorder="1" applyAlignment="1">
      <alignment horizontal="centerContinuous"/>
    </xf>
    <xf numFmtId="1" fontId="4" fillId="0" borderId="4" xfId="0" applyNumberFormat="1" applyFont="1" applyFill="1" applyBorder="1" applyAlignment="1" applyProtection="1">
      <alignment horizontal="center"/>
      <protection locked="0"/>
    </xf>
    <xf numFmtId="0" fontId="4" fillId="0" borderId="2" xfId="0" applyFont="1" applyFill="1" applyBorder="1" applyAlignment="1">
      <alignment horizontal="centerContinuous"/>
    </xf>
    <xf numFmtId="0" fontId="0" fillId="0" borderId="0" xfId="0" applyFill="1" applyAlignment="1"/>
    <xf numFmtId="0" fontId="4" fillId="0" borderId="4" xfId="0" applyFont="1" applyFill="1" applyBorder="1" applyAlignment="1">
      <alignment horizontal="centerContinuous"/>
    </xf>
    <xf numFmtId="0" fontId="8" fillId="0" borderId="0" xfId="11" applyFont="1" applyFill="1" applyBorder="1" applyAlignment="1">
      <alignment horizontal="right" wrapText="1"/>
    </xf>
    <xf numFmtId="0" fontId="0" fillId="0" borderId="0" xfId="0" applyAlignment="1"/>
    <xf numFmtId="0" fontId="2" fillId="0" borderId="0" xfId="0" applyFont="1" applyFill="1" applyAlignment="1">
      <alignment horizontal="justify" vertical="center"/>
    </xf>
    <xf numFmtId="0" fontId="0" fillId="0" borderId="0" xfId="0" applyAlignment="1"/>
    <xf numFmtId="0" fontId="4"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15" fillId="0" borderId="2" xfId="0" applyFont="1" applyFill="1" applyBorder="1" applyAlignment="1">
      <alignment horizontal="center" vertical="center"/>
    </xf>
    <xf numFmtId="0" fontId="22" fillId="0" borderId="9" xfId="0" applyFont="1" applyFill="1" applyBorder="1" applyAlignment="1">
      <alignment horizontal="center" vertical="center"/>
    </xf>
    <xf numFmtId="1" fontId="19" fillId="0" borderId="3" xfId="0" applyNumberFormat="1" applyFont="1" applyFill="1" applyBorder="1" applyAlignment="1">
      <alignment horizontal="center" vertical="center"/>
    </xf>
    <xf numFmtId="0" fontId="19" fillId="0" borderId="10" xfId="0" applyFont="1" applyFill="1" applyBorder="1" applyAlignment="1"/>
  </cellXfs>
  <cellStyles count="12">
    <cellStyle name="Гіперпосилання" xfId="1" builtinId="8"/>
    <cellStyle name="Звичайний" xfId="0" builtinId="0"/>
    <cellStyle name="Обычный_BoP_main table(BPM6)" xfId="4"/>
    <cellStyle name="Обычный_DIN_aPB_kva_sekt_6G" xfId="7"/>
    <cellStyle name="Обычный_DIN_aPB_rik_6G" xfId="10"/>
    <cellStyle name="Обычный_din_pb_6G" xfId="11"/>
    <cellStyle name="Обычный_din_pb_6G 2" xfId="5"/>
    <cellStyle name="Обычный_fin1 2" xfId="3"/>
    <cellStyle name="Обычный_PLB_2006" xfId="6"/>
    <cellStyle name="Обычный_Експорт" xfId="2"/>
    <cellStyle name="Фінансовий" xfId="9" builtinId="3"/>
    <cellStyle name="Фінансовий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X_SEC_STATISTICS\K327\YAKIMENKO\&#1044;&#1048;&#1057;&#1058;&#1040;&#1053;&#1057;\&#1052;&#1042;&#1060;\2023\IV_2023\&#1087;&#1086;&#1076;&#1087;&#1080;&#1089;&#1100;\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workbookViewId="0">
      <selection activeCell="A3" sqref="A3"/>
    </sheetView>
  </sheetViews>
  <sheetFormatPr defaultColWidth="9.109375" defaultRowHeight="13.2" outlineLevelCol="1" x14ac:dyDescent="0.25"/>
  <cols>
    <col min="1" max="1" width="12.5546875" style="1" customWidth="1"/>
    <col min="2" max="2" width="88.33203125" style="1" customWidth="1"/>
    <col min="3" max="3" width="89.5546875" style="1" hidden="1" customWidth="1" outlineLevel="1"/>
    <col min="4" max="4" width="61.5546875" style="1" hidden="1" customWidth="1" outlineLevel="1"/>
    <col min="5" max="5" width="9.109375" style="1" collapsed="1"/>
    <col min="6" max="16384" width="9.109375" style="1"/>
  </cols>
  <sheetData>
    <row r="1" spans="1:4" s="3" customFormat="1" ht="13.8" x14ac:dyDescent="0.25">
      <c r="A1" s="1">
        <v>1</v>
      </c>
      <c r="B1" s="2" t="str">
        <f>IF($A$1=1,C1,D1)</f>
        <v>1. Динаміка платіжного балансу України (відповідно до КПБ6)</v>
      </c>
      <c r="C1" s="3" t="s">
        <v>0</v>
      </c>
      <c r="D1" s="4" t="s">
        <v>1</v>
      </c>
    </row>
    <row r="2" spans="1:4" s="6" customFormat="1" x14ac:dyDescent="0.25">
      <c r="A2" s="1"/>
      <c r="B2" s="5" t="str">
        <f>IF($A$1=1,C2,D2)</f>
        <v>1.1. Динаміка платіжного балансу України: аналітична форма представлення</v>
      </c>
      <c r="C2" s="5" t="s">
        <v>2</v>
      </c>
      <c r="D2" s="5" t="s">
        <v>3</v>
      </c>
    </row>
    <row r="3" spans="1:4" s="6" customFormat="1" x14ac:dyDescent="0.25">
      <c r="A3" s="7" t="s">
        <v>4</v>
      </c>
      <c r="B3" s="5" t="str">
        <f>IF($A$1=1,C3,D3)</f>
        <v>1.2. Динаміка платіжного балансу України: аналітична форма представлення (за секторами)</v>
      </c>
      <c r="C3" s="5" t="s">
        <v>5</v>
      </c>
      <c r="D3" s="5" t="s">
        <v>6</v>
      </c>
    </row>
    <row r="4" spans="1:4" s="6" customFormat="1" x14ac:dyDescent="0.25">
      <c r="A4" s="8" t="s">
        <v>7</v>
      </c>
      <c r="B4" s="5" t="str">
        <f>IF($A$1=1,C4,D4)</f>
        <v>1.3. Динаміка платіжного балансу України: стандартна форма представлення</v>
      </c>
      <c r="C4" s="5" t="s">
        <v>8</v>
      </c>
      <c r="D4" s="5" t="s">
        <v>9</v>
      </c>
    </row>
    <row r="5" spans="1:4" s="6" customFormat="1" x14ac:dyDescent="0.25">
      <c r="A5" s="8"/>
      <c r="B5" s="5" t="str">
        <f>IF($A$1=1,C5,D5)</f>
        <v>1.4 .Динаміка платіжного балансу України: стандартна форма представлення (деталізована)</v>
      </c>
      <c r="C5" s="5" t="s">
        <v>10</v>
      </c>
      <c r="D5" s="5" t="s">
        <v>11</v>
      </c>
    </row>
    <row r="6" spans="1:4" x14ac:dyDescent="0.25">
      <c r="B6" s="5"/>
    </row>
    <row r="7" spans="1:4" s="3" customFormat="1" x14ac:dyDescent="0.25">
      <c r="B7" s="263" t="str">
        <f t="shared" ref="B7:B10" si="0">IF($A$1=1,C7,D7)</f>
        <v>Дата останнього оновлення: 23.12.2024</v>
      </c>
      <c r="C7" s="3" t="s">
        <v>449</v>
      </c>
      <c r="D7" s="3" t="s">
        <v>450</v>
      </c>
    </row>
    <row r="9" spans="1:4" s="261" customFormat="1" ht="64.5" customHeight="1" x14ac:dyDescent="0.3">
      <c r="B9" s="260" t="str">
        <f t="shared" si="0"/>
        <v>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2022-2023 роки та І-III квартали 2024 року здійснена на підставі наявної інформації та буде уточнена після отримання додаткових даних.</v>
      </c>
      <c r="C9" s="260" t="s">
        <v>451</v>
      </c>
      <c r="D9" s="260" t="s">
        <v>452</v>
      </c>
    </row>
    <row r="10" spans="1:4" s="262" customFormat="1" ht="48" x14ac:dyDescent="0.3">
      <c r="A10" s="261"/>
      <c r="B10" s="260" t="str">
        <f t="shared" si="0"/>
        <v>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v>
      </c>
      <c r="C10" s="260" t="s">
        <v>426</v>
      </c>
      <c r="D10" s="260" t="s">
        <v>427</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7620</xdr:colOff>
                    <xdr:row>0</xdr:row>
                    <xdr:rowOff>30480</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80"/>
  <sheetViews>
    <sheetView zoomScale="55" zoomScaleNormal="55" zoomScaleSheetLayoutView="100" workbookViewId="0">
      <pane xSplit="3" topLeftCell="D1" activePane="topRight" state="frozen"/>
      <selection activeCell="B23" sqref="B23"/>
      <selection pane="topRight" activeCell="A4" sqref="A4"/>
    </sheetView>
  </sheetViews>
  <sheetFormatPr defaultColWidth="9.109375" defaultRowHeight="13.2" outlineLevelCol="1" x14ac:dyDescent="0.25"/>
  <cols>
    <col min="1" max="1" width="41.88671875" style="6" customWidth="1"/>
    <col min="2" max="2" width="66.44140625" style="77" hidden="1" customWidth="1" outlineLevel="1"/>
    <col min="3" max="3" width="66.44140625" style="78" hidden="1" customWidth="1" outlineLevel="1"/>
    <col min="4" max="4" width="6.5546875" style="16" bestFit="1" customWidth="1" collapsed="1"/>
    <col min="5" max="5" width="7" style="16" bestFit="1" customWidth="1"/>
    <col min="6" max="9" width="6.5546875" style="16" bestFit="1" customWidth="1"/>
    <col min="10" max="19" width="7" style="16" bestFit="1" customWidth="1"/>
    <col min="20" max="20" width="7" style="16" bestFit="1" customWidth="1" collapsed="1"/>
    <col min="21" max="23" width="7" style="16" bestFit="1" customWidth="1"/>
    <col min="24" max="24" width="7" style="16" bestFit="1" customWidth="1" collapsed="1"/>
    <col min="25" max="25" width="6.5546875" style="16" bestFit="1" customWidth="1"/>
    <col min="26" max="27" width="7" style="16" bestFit="1" customWidth="1"/>
    <col min="28" max="28" width="7" style="16" bestFit="1" customWidth="1" collapsed="1"/>
    <col min="29" max="31" width="7" style="16" bestFit="1" customWidth="1"/>
    <col min="32" max="32" width="7" style="16" bestFit="1" customWidth="1" collapsed="1"/>
    <col min="33" max="35" width="7" style="16" bestFit="1" customWidth="1"/>
    <col min="36" max="36" width="6.33203125" style="16" bestFit="1" customWidth="1" collapsed="1"/>
    <col min="37" max="39" width="6.33203125" style="16" bestFit="1" customWidth="1"/>
    <col min="40" max="40" width="6.33203125" style="16" bestFit="1" customWidth="1" collapsed="1"/>
    <col min="41" max="42" width="6.33203125" style="16" bestFit="1" customWidth="1"/>
    <col min="43" max="16384" width="9.109375" style="6"/>
  </cols>
  <sheetData>
    <row r="1" spans="1:42" s="10" customFormat="1" x14ac:dyDescent="0.25">
      <c r="A1" s="10" t="str">
        <f>IF('1'!$A$1=1,"до змісту","to title")</f>
        <v>до змісту</v>
      </c>
      <c r="B1" s="11"/>
      <c r="C1" s="12"/>
    </row>
    <row r="2" spans="1:42" s="3" customFormat="1" x14ac:dyDescent="0.25">
      <c r="A2" s="13" t="str">
        <f>IF('1'!$A$1=1,B2,C2)</f>
        <v>1.1. Динаміка платіжного балансу України: аналітична форма представлення</v>
      </c>
      <c r="B2" s="14" t="s">
        <v>2</v>
      </c>
      <c r="C2" s="15" t="s">
        <v>12</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row>
    <row r="3" spans="1:42" s="3" customFormat="1" x14ac:dyDescent="0.25">
      <c r="A3" s="17" t="str">
        <f>IF('1'!$A$1=1,B3,C3)</f>
        <v xml:space="preserve">(відповідно до КПБ6) </v>
      </c>
      <c r="B3" s="14" t="s">
        <v>13</v>
      </c>
      <c r="C3" s="15" t="s">
        <v>14</v>
      </c>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row>
    <row r="4" spans="1:42" s="9" customFormat="1" x14ac:dyDescent="0.25">
      <c r="A4" s="264" t="str">
        <f>IF('1'!$A$1=1,C4,B4)</f>
        <v>млн євро</v>
      </c>
      <c r="B4" s="265" t="s">
        <v>432</v>
      </c>
      <c r="C4" s="162" t="s">
        <v>15</v>
      </c>
    </row>
    <row r="5" spans="1:42" s="3" customFormat="1" x14ac:dyDescent="0.25">
      <c r="A5" s="309" t="str">
        <f>IF('1'!$A$1=1,B5,C5)</f>
        <v>Статті платіжного балансу</v>
      </c>
      <c r="B5" s="311" t="s">
        <v>16</v>
      </c>
      <c r="C5" s="313" t="s">
        <v>17</v>
      </c>
      <c r="D5" s="18">
        <v>2015</v>
      </c>
      <c r="E5" s="19"/>
      <c r="F5" s="20"/>
      <c r="G5" s="19"/>
      <c r="H5" s="18">
        <v>2016</v>
      </c>
      <c r="I5" s="19"/>
      <c r="J5" s="20"/>
      <c r="K5" s="19"/>
      <c r="L5" s="18">
        <v>2017</v>
      </c>
      <c r="M5" s="19"/>
      <c r="N5" s="20"/>
      <c r="O5" s="19"/>
      <c r="P5" s="18">
        <v>2018</v>
      </c>
      <c r="Q5" s="19"/>
      <c r="R5" s="20"/>
      <c r="S5" s="19"/>
      <c r="T5" s="18">
        <v>2019</v>
      </c>
      <c r="U5" s="19"/>
      <c r="V5" s="20"/>
      <c r="W5" s="19"/>
      <c r="X5" s="21">
        <v>2020</v>
      </c>
      <c r="Y5" s="21"/>
      <c r="Z5" s="21"/>
      <c r="AA5" s="21"/>
      <c r="AB5" s="21">
        <v>2021</v>
      </c>
      <c r="AC5" s="21"/>
      <c r="AD5" s="21"/>
      <c r="AE5" s="21"/>
      <c r="AF5" s="21">
        <v>2022</v>
      </c>
      <c r="AG5" s="21"/>
      <c r="AH5" s="21"/>
      <c r="AI5" s="21"/>
      <c r="AJ5" s="282">
        <v>2023</v>
      </c>
      <c r="AK5" s="282"/>
      <c r="AL5" s="283"/>
      <c r="AM5" s="283"/>
      <c r="AN5" s="282">
        <v>2024</v>
      </c>
      <c r="AO5" s="300"/>
      <c r="AP5" s="300"/>
    </row>
    <row r="6" spans="1:42" s="3" customFormat="1" x14ac:dyDescent="0.25">
      <c r="A6" s="310"/>
      <c r="B6" s="312"/>
      <c r="C6" s="314"/>
      <c r="D6" s="23" t="s">
        <v>18</v>
      </c>
      <c r="E6" s="23" t="s">
        <v>19</v>
      </c>
      <c r="F6" s="23" t="s">
        <v>20</v>
      </c>
      <c r="G6" s="23" t="s">
        <v>21</v>
      </c>
      <c r="H6" s="23" t="s">
        <v>18</v>
      </c>
      <c r="I6" s="23" t="s">
        <v>19</v>
      </c>
      <c r="J6" s="23" t="s">
        <v>22</v>
      </c>
      <c r="K6" s="24" t="s">
        <v>23</v>
      </c>
      <c r="L6" s="23" t="s">
        <v>18</v>
      </c>
      <c r="M6" s="23" t="s">
        <v>19</v>
      </c>
      <c r="N6" s="23" t="s">
        <v>20</v>
      </c>
      <c r="O6" s="23" t="s">
        <v>23</v>
      </c>
      <c r="P6" s="23" t="s">
        <v>18</v>
      </c>
      <c r="Q6" s="23" t="s">
        <v>24</v>
      </c>
      <c r="R6" s="23" t="s">
        <v>20</v>
      </c>
      <c r="S6" s="23" t="s">
        <v>23</v>
      </c>
      <c r="T6" s="23" t="s">
        <v>18</v>
      </c>
      <c r="U6" s="23" t="s">
        <v>24</v>
      </c>
      <c r="V6" s="23" t="s">
        <v>25</v>
      </c>
      <c r="W6" s="23" t="s">
        <v>23</v>
      </c>
      <c r="X6" s="23" t="s">
        <v>18</v>
      </c>
      <c r="Y6" s="23" t="s">
        <v>24</v>
      </c>
      <c r="Z6" s="23" t="s">
        <v>25</v>
      </c>
      <c r="AA6" s="23" t="s">
        <v>23</v>
      </c>
      <c r="AB6" s="23" t="s">
        <v>18</v>
      </c>
      <c r="AC6" s="23" t="s">
        <v>24</v>
      </c>
      <c r="AD6" s="23" t="s">
        <v>25</v>
      </c>
      <c r="AE6" s="23" t="s">
        <v>23</v>
      </c>
      <c r="AF6" s="23" t="s">
        <v>18</v>
      </c>
      <c r="AG6" s="23" t="s">
        <v>24</v>
      </c>
      <c r="AH6" s="23" t="s">
        <v>25</v>
      </c>
      <c r="AI6" s="23" t="s">
        <v>23</v>
      </c>
      <c r="AJ6" s="284" t="s">
        <v>18</v>
      </c>
      <c r="AK6" s="284" t="s">
        <v>24</v>
      </c>
      <c r="AL6" s="284" t="s">
        <v>25</v>
      </c>
      <c r="AM6" s="284" t="s">
        <v>23</v>
      </c>
      <c r="AN6" s="284" t="s">
        <v>18</v>
      </c>
      <c r="AO6" s="301" t="s">
        <v>24</v>
      </c>
      <c r="AP6" s="301" t="s">
        <v>25</v>
      </c>
    </row>
    <row r="7" spans="1:42" s="29" customFormat="1" x14ac:dyDescent="0.25">
      <c r="A7" s="25" t="str">
        <f>IF('1'!$A$1=1,B7,C7)</f>
        <v>A. Рахунок поточних операцій</v>
      </c>
      <c r="B7" s="26" t="s">
        <v>26</v>
      </c>
      <c r="C7" s="27" t="s">
        <v>27</v>
      </c>
      <c r="D7" s="28">
        <v>3247.5149999999994</v>
      </c>
      <c r="E7" s="28">
        <v>-1263.8859999999995</v>
      </c>
      <c r="F7" s="28">
        <v>564.30499999999984</v>
      </c>
      <c r="G7" s="28">
        <v>1964.4270000000006</v>
      </c>
      <c r="H7" s="28">
        <v>-159.98800000000003</v>
      </c>
      <c r="I7" s="28">
        <v>-213.62800000000004</v>
      </c>
      <c r="J7" s="28">
        <v>-1110.0949999999996</v>
      </c>
      <c r="K7" s="28">
        <v>-193.83500000000009</v>
      </c>
      <c r="L7" s="28">
        <v>-930.51400000000012</v>
      </c>
      <c r="M7" s="28">
        <v>-213.77799999999999</v>
      </c>
      <c r="N7" s="28">
        <v>-955.68600000000004</v>
      </c>
      <c r="O7" s="28">
        <v>-946.88199999999927</v>
      </c>
      <c r="P7" s="28">
        <v>-1589.2670000000001</v>
      </c>
      <c r="Q7" s="28">
        <v>-246.15100000000001</v>
      </c>
      <c r="R7" s="28">
        <v>-1778.0359999999994</v>
      </c>
      <c r="S7" s="28">
        <v>-1850.7430000000011</v>
      </c>
      <c r="T7" s="28">
        <v>-508.71800000000007</v>
      </c>
      <c r="U7" s="28">
        <v>-1131.8209999999992</v>
      </c>
      <c r="V7" s="28">
        <v>-3362.3510000000006</v>
      </c>
      <c r="W7" s="28">
        <v>1306.6320000000007</v>
      </c>
      <c r="X7" s="28">
        <v>1854.3930000000005</v>
      </c>
      <c r="Y7" s="28">
        <v>1835.0040000000001</v>
      </c>
      <c r="Z7" s="28">
        <v>470.54000000000008</v>
      </c>
      <c r="AA7" s="28">
        <v>575.09300000000076</v>
      </c>
      <c r="AB7" s="28">
        <v>-416.52900000000005</v>
      </c>
      <c r="AC7" s="28">
        <v>267.19400000000024</v>
      </c>
      <c r="AD7" s="28">
        <v>-1157.4009999999994</v>
      </c>
      <c r="AE7" s="28">
        <v>-2062.9350000000009</v>
      </c>
      <c r="AF7" s="28">
        <v>1994.9096137077322</v>
      </c>
      <c r="AG7" s="28">
        <v>537.1335496466711</v>
      </c>
      <c r="AH7" s="28">
        <v>5058.9123937011473</v>
      </c>
      <c r="AI7" s="28">
        <v>44.789162483691598</v>
      </c>
      <c r="AJ7" s="285">
        <v>-1637.4475829957639</v>
      </c>
      <c r="AK7" s="285">
        <v>-77.558703358406547</v>
      </c>
      <c r="AL7" s="285">
        <v>-3939.4176379741311</v>
      </c>
      <c r="AM7" s="285">
        <v>-3192.1565556928144</v>
      </c>
      <c r="AN7" s="285">
        <v>-3164.5088745649409</v>
      </c>
      <c r="AO7" s="285">
        <v>-5680.9357484228385</v>
      </c>
      <c r="AP7" s="285">
        <v>-1392.4565318128602</v>
      </c>
    </row>
    <row r="8" spans="1:42" x14ac:dyDescent="0.25">
      <c r="A8" s="30" t="str">
        <f>IF('1'!$A$1=1,B8,C8)</f>
        <v>Баланс товарів та послуг</v>
      </c>
      <c r="B8" s="31" t="s">
        <v>28</v>
      </c>
      <c r="C8" s="32" t="s">
        <v>29</v>
      </c>
      <c r="D8" s="33">
        <v>-573.4550000000005</v>
      </c>
      <c r="E8" s="33">
        <v>-219.58299999999974</v>
      </c>
      <c r="F8" s="33">
        <v>-521.82800000000032</v>
      </c>
      <c r="G8" s="33">
        <v>-797.79199999999958</v>
      </c>
      <c r="H8" s="33">
        <v>-1607.0460000000003</v>
      </c>
      <c r="I8" s="33">
        <v>-497.601</v>
      </c>
      <c r="J8" s="33">
        <v>-2056.7099999999996</v>
      </c>
      <c r="K8" s="33">
        <v>-1692.9430000000002</v>
      </c>
      <c r="L8" s="33">
        <v>-1294.8050000000003</v>
      </c>
      <c r="M8" s="33">
        <v>-1601.076</v>
      </c>
      <c r="N8" s="33">
        <v>-2337.7110000000002</v>
      </c>
      <c r="O8" s="33">
        <v>-2427.6179999999995</v>
      </c>
      <c r="P8" s="33">
        <v>-1536.671</v>
      </c>
      <c r="Q8" s="33">
        <v>-1670.8980000000001</v>
      </c>
      <c r="R8" s="33">
        <v>-3647.1949999999997</v>
      </c>
      <c r="S8" s="33">
        <v>-2850.6640000000011</v>
      </c>
      <c r="T8" s="33">
        <v>-1643.8630000000001</v>
      </c>
      <c r="U8" s="33">
        <v>-2600.3979999999992</v>
      </c>
      <c r="V8" s="33">
        <v>-3747.2060000000001</v>
      </c>
      <c r="W8" s="33">
        <v>-3211.7199999999993</v>
      </c>
      <c r="X8" s="33">
        <v>-1050.9559999999997</v>
      </c>
      <c r="Y8" s="33">
        <v>759.48800000000017</v>
      </c>
      <c r="Z8" s="33">
        <v>-933.06699999999978</v>
      </c>
      <c r="AA8" s="33">
        <v>-797.56999999999914</v>
      </c>
      <c r="AB8" s="33">
        <v>-666.72900000000004</v>
      </c>
      <c r="AC8" s="33">
        <v>496.62800000000004</v>
      </c>
      <c r="AD8" s="33">
        <v>-533.78399999999965</v>
      </c>
      <c r="AE8" s="33">
        <v>-1616.1860000000008</v>
      </c>
      <c r="AF8" s="33">
        <v>-1313.6669999999997</v>
      </c>
      <c r="AG8" s="33">
        <v>-6432.4840000000004</v>
      </c>
      <c r="AH8" s="33">
        <v>-7581.5120000000015</v>
      </c>
      <c r="AI8" s="33">
        <v>-9539.3019999999997</v>
      </c>
      <c r="AJ8" s="286">
        <v>-8936.8529999999973</v>
      </c>
      <c r="AK8" s="286">
        <v>-7116.5580000000009</v>
      </c>
      <c r="AL8" s="286">
        <v>-9720.4410000000007</v>
      </c>
      <c r="AM8" s="286">
        <v>-9256.494999999999</v>
      </c>
      <c r="AN8" s="286">
        <v>-6293.3960000000006</v>
      </c>
      <c r="AO8" s="286">
        <v>-8009.6969999999983</v>
      </c>
      <c r="AP8" s="286">
        <v>-9004.5340000000015</v>
      </c>
    </row>
    <row r="9" spans="1:42" x14ac:dyDescent="0.25">
      <c r="A9" s="34" t="str">
        <f>IF('1'!$A$1=1,B9,C9)</f>
        <v>Баланс товарів</v>
      </c>
      <c r="B9" s="35" t="s">
        <v>30</v>
      </c>
      <c r="C9" s="36" t="s">
        <v>31</v>
      </c>
      <c r="D9" s="33">
        <v>-1003.2860000000005</v>
      </c>
      <c r="E9" s="33">
        <v>-451.64399999999978</v>
      </c>
      <c r="F9" s="33">
        <v>-620.72200000000021</v>
      </c>
      <c r="G9" s="33">
        <v>-1017.0259999999998</v>
      </c>
      <c r="H9" s="33">
        <v>-1744.934</v>
      </c>
      <c r="I9" s="33">
        <v>-588.44200000000001</v>
      </c>
      <c r="J9" s="33">
        <v>-1904.1149999999998</v>
      </c>
      <c r="K9" s="33">
        <v>-2066.5410000000002</v>
      </c>
      <c r="L9" s="33">
        <v>-1416.2180000000003</v>
      </c>
      <c r="M9" s="33">
        <v>-1803.4450000000002</v>
      </c>
      <c r="N9" s="33">
        <v>-2476.9479999999999</v>
      </c>
      <c r="O9" s="33">
        <v>-2769.1779999999999</v>
      </c>
      <c r="P9" s="33">
        <v>-1701.6669999999999</v>
      </c>
      <c r="Q9" s="33">
        <v>-1899.63</v>
      </c>
      <c r="R9" s="33">
        <v>-3896.5929999999998</v>
      </c>
      <c r="S9" s="33">
        <v>-3350.498000000001</v>
      </c>
      <c r="T9" s="33">
        <v>-1978.0609999999997</v>
      </c>
      <c r="U9" s="33">
        <v>-2875.7599999999993</v>
      </c>
      <c r="V9" s="33">
        <v>-4006.154</v>
      </c>
      <c r="W9" s="33">
        <v>-3910.8449999999998</v>
      </c>
      <c r="X9" s="33">
        <v>-1582.569</v>
      </c>
      <c r="Y9" s="33">
        <v>-498.70099999999957</v>
      </c>
      <c r="Z9" s="33">
        <v>-1798.4609999999998</v>
      </c>
      <c r="AA9" s="33">
        <v>-1988.0939999999991</v>
      </c>
      <c r="AB9" s="33">
        <v>-1470.569</v>
      </c>
      <c r="AC9" s="33">
        <v>-240.21099999999979</v>
      </c>
      <c r="AD9" s="33">
        <v>-1215.549</v>
      </c>
      <c r="AE9" s="33">
        <v>-2762.6830000000009</v>
      </c>
      <c r="AF9" s="33">
        <v>-862.9190000000001</v>
      </c>
      <c r="AG9" s="33">
        <v>-3311.1619999999998</v>
      </c>
      <c r="AH9" s="33">
        <v>-4112.7800000000007</v>
      </c>
      <c r="AI9" s="33">
        <v>-5843.5890000000009</v>
      </c>
      <c r="AJ9" s="286">
        <v>-5580.5689999999986</v>
      </c>
      <c r="AK9" s="286">
        <v>-5531.9279999999999</v>
      </c>
      <c r="AL9" s="286">
        <v>-8051.7240000000002</v>
      </c>
      <c r="AM9" s="286">
        <v>-7768.3169999999991</v>
      </c>
      <c r="AN9" s="286">
        <v>-5182.6620000000003</v>
      </c>
      <c r="AO9" s="286">
        <v>-6712.5849999999991</v>
      </c>
      <c r="AP9" s="286">
        <v>-7546.3130000000001</v>
      </c>
    </row>
    <row r="10" spans="1:42" x14ac:dyDescent="0.25">
      <c r="A10" s="37" t="str">
        <f>IF('1'!$A$1=1,B10,C10)</f>
        <v>Експорт товарів</v>
      </c>
      <c r="B10" s="38" t="s">
        <v>32</v>
      </c>
      <c r="C10" s="39" t="s">
        <v>33</v>
      </c>
      <c r="D10" s="40">
        <v>7795.4030000000002</v>
      </c>
      <c r="E10" s="40">
        <v>7696.1330000000007</v>
      </c>
      <c r="F10" s="40">
        <v>8124.5020000000004</v>
      </c>
      <c r="G10" s="40">
        <v>8303.7829999999994</v>
      </c>
      <c r="H10" s="40">
        <v>6384.5869999999995</v>
      </c>
      <c r="I10" s="40">
        <v>7243.085</v>
      </c>
      <c r="J10" s="40">
        <v>7627.7819999999992</v>
      </c>
      <c r="K10" s="40">
        <v>9090.0470000000005</v>
      </c>
      <c r="L10" s="40">
        <v>9018.32</v>
      </c>
      <c r="M10" s="40">
        <v>8553.1409999999996</v>
      </c>
      <c r="N10" s="40">
        <v>8273.8670000000002</v>
      </c>
      <c r="O10" s="40">
        <v>9330.9599999999991</v>
      </c>
      <c r="P10" s="40">
        <v>8484.9599999999991</v>
      </c>
      <c r="Q10" s="40">
        <v>9024.902</v>
      </c>
      <c r="R10" s="40">
        <v>8880.9510000000009</v>
      </c>
      <c r="S10" s="40">
        <v>10339.055</v>
      </c>
      <c r="T10" s="40">
        <v>9917.4940000000006</v>
      </c>
      <c r="U10" s="40">
        <v>9974.1419999999998</v>
      </c>
      <c r="V10" s="40">
        <v>10461.958000000001</v>
      </c>
      <c r="W10" s="40">
        <v>10829.681</v>
      </c>
      <c r="X10" s="40">
        <v>10214.046</v>
      </c>
      <c r="Y10" s="40">
        <v>8958.9440000000013</v>
      </c>
      <c r="Z10" s="40">
        <v>9407.58</v>
      </c>
      <c r="AA10" s="40">
        <v>10939.615000000002</v>
      </c>
      <c r="AB10" s="40">
        <v>10354.162</v>
      </c>
      <c r="AC10" s="40">
        <v>12419.746000000001</v>
      </c>
      <c r="AD10" s="40">
        <v>14533.342000000001</v>
      </c>
      <c r="AE10" s="40">
        <v>16208.831999999999</v>
      </c>
      <c r="AF10" s="40">
        <v>11282.005000000001</v>
      </c>
      <c r="AG10" s="40">
        <v>7449.5150000000012</v>
      </c>
      <c r="AH10" s="40">
        <v>9655.7170000000006</v>
      </c>
      <c r="AI10" s="40">
        <v>10319.200000000001</v>
      </c>
      <c r="AJ10" s="287">
        <v>9186.4530000000013</v>
      </c>
      <c r="AK10" s="287">
        <v>8005.7039999999997</v>
      </c>
      <c r="AL10" s="287">
        <v>6806.08</v>
      </c>
      <c r="AM10" s="287">
        <v>8083.616</v>
      </c>
      <c r="AN10" s="287">
        <v>9212.8050000000003</v>
      </c>
      <c r="AO10" s="287">
        <v>8848.0740000000005</v>
      </c>
      <c r="AP10" s="287">
        <v>8333.601999999999</v>
      </c>
    </row>
    <row r="11" spans="1:42" x14ac:dyDescent="0.25">
      <c r="A11" s="37" t="str">
        <f>IF('1'!$A$1=1,B11,C11)</f>
        <v>Імпорт товарів</v>
      </c>
      <c r="B11" s="38" t="s">
        <v>34</v>
      </c>
      <c r="C11" s="39" t="s">
        <v>35</v>
      </c>
      <c r="D11" s="40">
        <v>8798.6890000000003</v>
      </c>
      <c r="E11" s="40">
        <v>8147.777</v>
      </c>
      <c r="F11" s="40">
        <v>8745.2240000000002</v>
      </c>
      <c r="G11" s="40">
        <v>9320.8090000000011</v>
      </c>
      <c r="H11" s="40">
        <v>8129.5210000000006</v>
      </c>
      <c r="I11" s="40">
        <v>7831.527</v>
      </c>
      <c r="J11" s="40">
        <v>9531.8970000000008</v>
      </c>
      <c r="K11" s="40">
        <v>11156.588</v>
      </c>
      <c r="L11" s="40">
        <v>10434.538</v>
      </c>
      <c r="M11" s="40">
        <v>10356.585999999999</v>
      </c>
      <c r="N11" s="40">
        <v>10750.815000000001</v>
      </c>
      <c r="O11" s="40">
        <v>12100.137999999999</v>
      </c>
      <c r="P11" s="40">
        <v>10186.627</v>
      </c>
      <c r="Q11" s="40">
        <v>10924.531999999999</v>
      </c>
      <c r="R11" s="40">
        <v>12777.544000000002</v>
      </c>
      <c r="S11" s="40">
        <v>13689.553000000002</v>
      </c>
      <c r="T11" s="40">
        <v>11895.555</v>
      </c>
      <c r="U11" s="40">
        <v>12849.901999999998</v>
      </c>
      <c r="V11" s="40">
        <v>14468.111999999999</v>
      </c>
      <c r="W11" s="40">
        <v>14740.525999999998</v>
      </c>
      <c r="X11" s="40">
        <v>11796.615</v>
      </c>
      <c r="Y11" s="40">
        <v>9457.6450000000004</v>
      </c>
      <c r="Z11" s="40">
        <v>11206.040999999999</v>
      </c>
      <c r="AA11" s="40">
        <v>12927.708999999999</v>
      </c>
      <c r="AB11" s="40">
        <v>11824.731</v>
      </c>
      <c r="AC11" s="40">
        <v>12659.957000000002</v>
      </c>
      <c r="AD11" s="40">
        <v>15748.891</v>
      </c>
      <c r="AE11" s="40">
        <v>18971.514999999999</v>
      </c>
      <c r="AF11" s="40">
        <v>12144.924000000001</v>
      </c>
      <c r="AG11" s="40">
        <v>10760.677</v>
      </c>
      <c r="AH11" s="40">
        <v>13768.496999999999</v>
      </c>
      <c r="AI11" s="40">
        <v>16162.789000000001</v>
      </c>
      <c r="AJ11" s="287">
        <v>14767.022000000001</v>
      </c>
      <c r="AK11" s="287">
        <v>13537.631999999998</v>
      </c>
      <c r="AL11" s="287">
        <v>14857.804</v>
      </c>
      <c r="AM11" s="287">
        <v>15851.933000000001</v>
      </c>
      <c r="AN11" s="287">
        <v>14395.467000000001</v>
      </c>
      <c r="AO11" s="287">
        <v>15560.658999999998</v>
      </c>
      <c r="AP11" s="287">
        <v>15879.915000000001</v>
      </c>
    </row>
    <row r="12" spans="1:42" s="3" customFormat="1" x14ac:dyDescent="0.25">
      <c r="A12" s="34" t="str">
        <f>IF('1'!$A$1=1,B12,C12)</f>
        <v>Баланс послуг</v>
      </c>
      <c r="B12" s="35" t="s">
        <v>36</v>
      </c>
      <c r="C12" s="36" t="s">
        <v>37</v>
      </c>
      <c r="D12" s="33">
        <v>429.83100000000002</v>
      </c>
      <c r="E12" s="33">
        <v>232.06100000000004</v>
      </c>
      <c r="F12" s="33">
        <v>98.893999999999892</v>
      </c>
      <c r="G12" s="33">
        <v>219.23400000000026</v>
      </c>
      <c r="H12" s="33">
        <v>137.88799999999969</v>
      </c>
      <c r="I12" s="33">
        <v>90.841000000000008</v>
      </c>
      <c r="J12" s="33">
        <v>-152.5949999999998</v>
      </c>
      <c r="K12" s="33">
        <v>373.59800000000007</v>
      </c>
      <c r="L12" s="33">
        <v>121.41300000000001</v>
      </c>
      <c r="M12" s="33">
        <v>202.36900000000026</v>
      </c>
      <c r="N12" s="33">
        <v>139.23699999999985</v>
      </c>
      <c r="O12" s="33">
        <v>341.56000000000051</v>
      </c>
      <c r="P12" s="33">
        <v>164.99599999999987</v>
      </c>
      <c r="Q12" s="33">
        <v>228.73200000000008</v>
      </c>
      <c r="R12" s="33">
        <v>249.39800000000037</v>
      </c>
      <c r="S12" s="33">
        <v>499.83399999999983</v>
      </c>
      <c r="T12" s="33">
        <v>334.19799999999964</v>
      </c>
      <c r="U12" s="33">
        <v>275.36199999999985</v>
      </c>
      <c r="V12" s="33">
        <v>258.94799999999964</v>
      </c>
      <c r="W12" s="33">
        <v>699.12500000000045</v>
      </c>
      <c r="X12" s="33">
        <v>531.61300000000028</v>
      </c>
      <c r="Y12" s="33">
        <v>1258.1889999999996</v>
      </c>
      <c r="Z12" s="33">
        <v>865.39400000000001</v>
      </c>
      <c r="AA12" s="33">
        <v>1190.5239999999999</v>
      </c>
      <c r="AB12" s="33">
        <v>803.83999999999992</v>
      </c>
      <c r="AC12" s="33">
        <v>736.83899999999983</v>
      </c>
      <c r="AD12" s="33">
        <v>681.76500000000033</v>
      </c>
      <c r="AE12" s="33">
        <v>1146.4970000000001</v>
      </c>
      <c r="AF12" s="33">
        <v>-450.74799999999959</v>
      </c>
      <c r="AG12" s="33">
        <v>-3121.3220000000006</v>
      </c>
      <c r="AH12" s="33">
        <v>-3468.7320000000009</v>
      </c>
      <c r="AI12" s="33">
        <v>-3695.7129999999997</v>
      </c>
      <c r="AJ12" s="286">
        <v>-3356.2839999999992</v>
      </c>
      <c r="AK12" s="286">
        <v>-1584.6300000000006</v>
      </c>
      <c r="AL12" s="286">
        <v>-1668.7170000000003</v>
      </c>
      <c r="AM12" s="286">
        <v>-1488.1780000000001</v>
      </c>
      <c r="AN12" s="286">
        <v>-1110.7340000000002</v>
      </c>
      <c r="AO12" s="286">
        <v>-1297.1120000000005</v>
      </c>
      <c r="AP12" s="286">
        <v>-1458.2210000000007</v>
      </c>
    </row>
    <row r="13" spans="1:42" x14ac:dyDescent="0.25">
      <c r="A13" s="37" t="str">
        <f>IF('1'!$A$1=1,B13,C13)</f>
        <v>Експорт послуг</v>
      </c>
      <c r="B13" s="38" t="s">
        <v>38</v>
      </c>
      <c r="C13" s="39" t="s">
        <v>39</v>
      </c>
      <c r="D13" s="40">
        <v>2651.09</v>
      </c>
      <c r="E13" s="40">
        <v>2797.569</v>
      </c>
      <c r="F13" s="40">
        <v>2920.7809999999999</v>
      </c>
      <c r="G13" s="40">
        <v>2838.576</v>
      </c>
      <c r="H13" s="40">
        <v>2522.6759999999999</v>
      </c>
      <c r="I13" s="40">
        <v>2687.2449999999999</v>
      </c>
      <c r="J13" s="40">
        <v>2937.9070000000002</v>
      </c>
      <c r="K13" s="40">
        <v>3102.9740000000002</v>
      </c>
      <c r="L13" s="40">
        <v>2888.3240000000001</v>
      </c>
      <c r="M13" s="40">
        <v>3217.3550000000005</v>
      </c>
      <c r="N13" s="40">
        <v>3317.9870000000001</v>
      </c>
      <c r="O13" s="40">
        <v>3175.7400000000007</v>
      </c>
      <c r="P13" s="40">
        <v>2793.2690000000002</v>
      </c>
      <c r="Q13" s="40">
        <v>3271.2470000000003</v>
      </c>
      <c r="R13" s="40">
        <v>3718.956000000001</v>
      </c>
      <c r="S13" s="40">
        <v>3654.8899999999994</v>
      </c>
      <c r="T13" s="40">
        <v>3377.7449999999994</v>
      </c>
      <c r="U13" s="40">
        <v>3856.114</v>
      </c>
      <c r="V13" s="40">
        <v>4212.8649999999998</v>
      </c>
      <c r="W13" s="40">
        <v>4165.0840000000007</v>
      </c>
      <c r="X13" s="40">
        <v>3632.6080000000002</v>
      </c>
      <c r="Y13" s="40">
        <v>3079.4659999999994</v>
      </c>
      <c r="Z13" s="40">
        <v>3333.5680000000002</v>
      </c>
      <c r="AA13" s="40">
        <v>3587.7050000000004</v>
      </c>
      <c r="AB13" s="40">
        <v>3206.2650000000003</v>
      </c>
      <c r="AC13" s="40">
        <v>3557.5730000000003</v>
      </c>
      <c r="AD13" s="40">
        <v>4133.7110000000002</v>
      </c>
      <c r="AE13" s="40">
        <v>4692.5320000000002</v>
      </c>
      <c r="AF13" s="40">
        <v>4095.2639999999997</v>
      </c>
      <c r="AG13" s="40">
        <v>3509.0929999999998</v>
      </c>
      <c r="AH13" s="40">
        <v>3872.2169999999996</v>
      </c>
      <c r="AI13" s="40">
        <v>4260.6389999999992</v>
      </c>
      <c r="AJ13" s="287">
        <v>3732.3470000000002</v>
      </c>
      <c r="AK13" s="287">
        <v>3759.3230000000003</v>
      </c>
      <c r="AL13" s="287">
        <v>3730.4960000000001</v>
      </c>
      <c r="AM13" s="287">
        <v>4127.4319999999998</v>
      </c>
      <c r="AN13" s="287">
        <v>3891.8739999999998</v>
      </c>
      <c r="AO13" s="287">
        <v>4012.9609999999993</v>
      </c>
      <c r="AP13" s="287">
        <v>3859.4489999999996</v>
      </c>
    </row>
    <row r="14" spans="1:42" x14ac:dyDescent="0.25">
      <c r="A14" s="37" t="str">
        <f>IF('1'!$A$1=1,B14,C14)</f>
        <v>Імпорт послуг</v>
      </c>
      <c r="B14" s="38" t="s">
        <v>40</v>
      </c>
      <c r="C14" s="39" t="s">
        <v>41</v>
      </c>
      <c r="D14" s="40">
        <v>2221.259</v>
      </c>
      <c r="E14" s="40">
        <v>2565.5079999999998</v>
      </c>
      <c r="F14" s="40">
        <v>2821.8869999999997</v>
      </c>
      <c r="G14" s="40">
        <v>2619.3419999999996</v>
      </c>
      <c r="H14" s="40">
        <v>2384.7880000000005</v>
      </c>
      <c r="I14" s="40">
        <v>2596.404</v>
      </c>
      <c r="J14" s="40">
        <v>3090.502</v>
      </c>
      <c r="K14" s="40">
        <v>2729.3760000000002</v>
      </c>
      <c r="L14" s="40">
        <v>2766.9110000000001</v>
      </c>
      <c r="M14" s="40">
        <v>3014.9859999999999</v>
      </c>
      <c r="N14" s="40">
        <v>3178.75</v>
      </c>
      <c r="O14" s="40">
        <v>2834.1800000000003</v>
      </c>
      <c r="P14" s="40">
        <v>2628.2730000000001</v>
      </c>
      <c r="Q14" s="40">
        <v>3042.5150000000003</v>
      </c>
      <c r="R14" s="40">
        <v>3469.558</v>
      </c>
      <c r="S14" s="40">
        <v>3155.056</v>
      </c>
      <c r="T14" s="40">
        <v>3043.547</v>
      </c>
      <c r="U14" s="40">
        <v>3580.7520000000004</v>
      </c>
      <c r="V14" s="40">
        <v>3953.9170000000004</v>
      </c>
      <c r="W14" s="40">
        <v>3465.9589999999998</v>
      </c>
      <c r="X14" s="40">
        <v>3100.9949999999999</v>
      </c>
      <c r="Y14" s="40">
        <v>1821.277</v>
      </c>
      <c r="Z14" s="40">
        <v>2468.174</v>
      </c>
      <c r="AA14" s="40">
        <v>2397.181</v>
      </c>
      <c r="AB14" s="40">
        <v>2402.4250000000002</v>
      </c>
      <c r="AC14" s="40">
        <v>2820.7339999999999</v>
      </c>
      <c r="AD14" s="40">
        <v>3451.9459999999999</v>
      </c>
      <c r="AE14" s="40">
        <v>3546.0349999999999</v>
      </c>
      <c r="AF14" s="40">
        <v>4546.0119999999997</v>
      </c>
      <c r="AG14" s="40">
        <v>6630.4150000000009</v>
      </c>
      <c r="AH14" s="40">
        <v>7340.9490000000005</v>
      </c>
      <c r="AI14" s="40">
        <v>7956.351999999999</v>
      </c>
      <c r="AJ14" s="287">
        <v>7088.6309999999994</v>
      </c>
      <c r="AK14" s="287">
        <v>5343.9530000000004</v>
      </c>
      <c r="AL14" s="287">
        <v>5399.2130000000006</v>
      </c>
      <c r="AM14" s="287">
        <v>5615.61</v>
      </c>
      <c r="AN14" s="287">
        <v>5002.6080000000002</v>
      </c>
      <c r="AO14" s="287">
        <v>5310.0730000000003</v>
      </c>
      <c r="AP14" s="287">
        <v>5317.67</v>
      </c>
    </row>
    <row r="15" spans="1:42" s="3" customFormat="1" x14ac:dyDescent="0.25">
      <c r="A15" s="30" t="str">
        <f>IF('1'!$A$1=1,B15,C15)</f>
        <v>Баланс первинних доходів</v>
      </c>
      <c r="B15" s="31" t="s">
        <v>42</v>
      </c>
      <c r="C15" s="32" t="s">
        <v>43</v>
      </c>
      <c r="D15" s="33">
        <v>3140.866</v>
      </c>
      <c r="E15" s="33">
        <v>-1930.8129999999996</v>
      </c>
      <c r="F15" s="33">
        <v>274.91000000000008</v>
      </c>
      <c r="G15" s="33">
        <v>1891.3789999999999</v>
      </c>
      <c r="H15" s="33">
        <v>740.78600000000006</v>
      </c>
      <c r="I15" s="33">
        <v>-517.65300000000002</v>
      </c>
      <c r="J15" s="33">
        <v>123.274</v>
      </c>
      <c r="K15" s="33">
        <v>541.45699999999999</v>
      </c>
      <c r="L15" s="33">
        <v>-453.57799999999986</v>
      </c>
      <c r="M15" s="33">
        <v>600.34599999999989</v>
      </c>
      <c r="N15" s="33">
        <v>624.55499999999995</v>
      </c>
      <c r="O15" s="33">
        <v>632.92100000000016</v>
      </c>
      <c r="P15" s="33">
        <v>-802.94600000000014</v>
      </c>
      <c r="Q15" s="33">
        <v>667.91700000000003</v>
      </c>
      <c r="R15" s="33">
        <v>1079.1599999999999</v>
      </c>
      <c r="S15" s="33">
        <v>204.55100000000004</v>
      </c>
      <c r="T15" s="33">
        <v>386.11099999999999</v>
      </c>
      <c r="U15" s="33">
        <v>713.54800000000012</v>
      </c>
      <c r="V15" s="33">
        <v>-409.8829999999997</v>
      </c>
      <c r="W15" s="33">
        <v>1020.4439999999998</v>
      </c>
      <c r="X15" s="33">
        <v>2067.9960000000001</v>
      </c>
      <c r="Y15" s="33">
        <v>214.13299999999981</v>
      </c>
      <c r="Z15" s="33">
        <v>521.19499999999982</v>
      </c>
      <c r="AA15" s="33">
        <v>370.7879999999999</v>
      </c>
      <c r="AB15" s="33">
        <v>-659.03999999999985</v>
      </c>
      <c r="AC15" s="33">
        <v>-1137.598</v>
      </c>
      <c r="AD15" s="33">
        <v>-1674.1599999999999</v>
      </c>
      <c r="AE15" s="33">
        <v>-1490.249</v>
      </c>
      <c r="AF15" s="33">
        <v>1244.568</v>
      </c>
      <c r="AG15" s="33">
        <v>2022.596</v>
      </c>
      <c r="AH15" s="33">
        <v>2673.0630000000001</v>
      </c>
      <c r="AI15" s="33">
        <v>2198.6520000000005</v>
      </c>
      <c r="AJ15" s="286">
        <v>1290.3560000000002</v>
      </c>
      <c r="AK15" s="286">
        <v>1119.2619999999999</v>
      </c>
      <c r="AL15" s="286">
        <v>784.02500000000032</v>
      </c>
      <c r="AM15" s="286">
        <v>1494.8879999999999</v>
      </c>
      <c r="AN15" s="286">
        <v>-24.132000000000062</v>
      </c>
      <c r="AO15" s="286">
        <v>231.601</v>
      </c>
      <c r="AP15" s="286">
        <v>186.04400000000021</v>
      </c>
    </row>
    <row r="16" spans="1:42" x14ac:dyDescent="0.25">
      <c r="A16" s="41" t="str">
        <f>IF('1'!$A$1=1,B16,C16)</f>
        <v>Надходження</v>
      </c>
      <c r="B16" s="42" t="s">
        <v>44</v>
      </c>
      <c r="C16" s="43" t="s">
        <v>45</v>
      </c>
      <c r="D16" s="40">
        <v>1091.1349999999998</v>
      </c>
      <c r="E16" s="40">
        <v>1313.3879999999999</v>
      </c>
      <c r="F16" s="40">
        <v>1397.134</v>
      </c>
      <c r="G16" s="40">
        <v>1416.27</v>
      </c>
      <c r="H16" s="40">
        <v>1270.874</v>
      </c>
      <c r="I16" s="40">
        <v>1479.3320000000001</v>
      </c>
      <c r="J16" s="40">
        <v>1692.6709999999998</v>
      </c>
      <c r="K16" s="40">
        <v>1783.587</v>
      </c>
      <c r="L16" s="40">
        <v>1691.2579999999998</v>
      </c>
      <c r="M16" s="40">
        <v>2067.509</v>
      </c>
      <c r="N16" s="40">
        <v>2172.2200000000003</v>
      </c>
      <c r="O16" s="40">
        <v>2306.9090000000001</v>
      </c>
      <c r="P16" s="40">
        <v>2129.9639999999999</v>
      </c>
      <c r="Q16" s="40">
        <v>2353.4319999999998</v>
      </c>
      <c r="R16" s="40">
        <v>2705.3289999999997</v>
      </c>
      <c r="S16" s="40">
        <v>2890.5140000000001</v>
      </c>
      <c r="T16" s="40">
        <v>2634.2950000000001</v>
      </c>
      <c r="U16" s="40">
        <v>2860.8900000000003</v>
      </c>
      <c r="V16" s="40">
        <v>3189.239</v>
      </c>
      <c r="W16" s="40">
        <v>3199.7460000000001</v>
      </c>
      <c r="X16" s="40">
        <v>2823.297</v>
      </c>
      <c r="Y16" s="40">
        <v>2470.2749999999996</v>
      </c>
      <c r="Z16" s="40">
        <v>2569.6689999999999</v>
      </c>
      <c r="AA16" s="40">
        <v>2807.701</v>
      </c>
      <c r="AB16" s="40">
        <v>2852.703</v>
      </c>
      <c r="AC16" s="40">
        <v>2943.74</v>
      </c>
      <c r="AD16" s="40">
        <v>2865.91</v>
      </c>
      <c r="AE16" s="40">
        <v>3176.1890000000003</v>
      </c>
      <c r="AF16" s="40">
        <v>2977.4859999999999</v>
      </c>
      <c r="AG16" s="40">
        <v>3013.105</v>
      </c>
      <c r="AH16" s="40">
        <v>3212.3220000000001</v>
      </c>
      <c r="AI16" s="40">
        <v>3275.6180000000004</v>
      </c>
      <c r="AJ16" s="287">
        <v>3077.8070000000002</v>
      </c>
      <c r="AK16" s="287">
        <v>2880.0230000000001</v>
      </c>
      <c r="AL16" s="287">
        <v>2802.462</v>
      </c>
      <c r="AM16" s="287">
        <v>2628.5309999999999</v>
      </c>
      <c r="AN16" s="287">
        <v>2204.7219999999998</v>
      </c>
      <c r="AO16" s="287">
        <v>2190.0659999999998</v>
      </c>
      <c r="AP16" s="287">
        <v>2133.9349999999999</v>
      </c>
    </row>
    <row r="17" spans="1:42" x14ac:dyDescent="0.25">
      <c r="A17" s="41" t="str">
        <f>IF('1'!$A$1=1,B17,C17)</f>
        <v>Виплати</v>
      </c>
      <c r="B17" s="42" t="s">
        <v>46</v>
      </c>
      <c r="C17" s="43" t="s">
        <v>47</v>
      </c>
      <c r="D17" s="40">
        <v>-2049.7309999999998</v>
      </c>
      <c r="E17" s="40">
        <v>3244.201</v>
      </c>
      <c r="F17" s="40">
        <v>1122.2239999999999</v>
      </c>
      <c r="G17" s="40">
        <v>-475.10899999999992</v>
      </c>
      <c r="H17" s="40">
        <v>530.08799999999985</v>
      </c>
      <c r="I17" s="40">
        <v>1996.9850000000001</v>
      </c>
      <c r="J17" s="40">
        <v>1569.3969999999999</v>
      </c>
      <c r="K17" s="40">
        <v>1242.1300000000001</v>
      </c>
      <c r="L17" s="40">
        <v>2144.8359999999998</v>
      </c>
      <c r="M17" s="40">
        <v>1467.1630000000002</v>
      </c>
      <c r="N17" s="40">
        <v>1547.665</v>
      </c>
      <c r="O17" s="40">
        <v>1673.9879999999998</v>
      </c>
      <c r="P17" s="40">
        <v>2932.9100000000003</v>
      </c>
      <c r="Q17" s="40">
        <v>1685.5149999999999</v>
      </c>
      <c r="R17" s="40">
        <v>1626.1690000000001</v>
      </c>
      <c r="S17" s="40">
        <v>2685.9629999999997</v>
      </c>
      <c r="T17" s="40">
        <v>2248.1840000000002</v>
      </c>
      <c r="U17" s="40">
        <v>2147.3419999999996</v>
      </c>
      <c r="V17" s="40">
        <v>3599.1219999999994</v>
      </c>
      <c r="W17" s="40">
        <v>2179.3020000000001</v>
      </c>
      <c r="X17" s="40">
        <v>755.30099999999982</v>
      </c>
      <c r="Y17" s="40">
        <v>2256.1419999999998</v>
      </c>
      <c r="Z17" s="40">
        <v>2048.4740000000002</v>
      </c>
      <c r="AA17" s="40">
        <v>2436.913</v>
      </c>
      <c r="AB17" s="40">
        <v>3511.7429999999999</v>
      </c>
      <c r="AC17" s="40">
        <v>4081.3379999999997</v>
      </c>
      <c r="AD17" s="40">
        <v>4540.07</v>
      </c>
      <c r="AE17" s="40">
        <v>4666.4380000000001</v>
      </c>
      <c r="AF17" s="40">
        <v>1732.9180000000001</v>
      </c>
      <c r="AG17" s="40">
        <v>990.50900000000001</v>
      </c>
      <c r="AH17" s="40">
        <v>539.25900000000001</v>
      </c>
      <c r="AI17" s="40">
        <v>1076.9659999999999</v>
      </c>
      <c r="AJ17" s="287">
        <v>1787.451</v>
      </c>
      <c r="AK17" s="287">
        <v>1760.761</v>
      </c>
      <c r="AL17" s="287">
        <v>2018.4369999999999</v>
      </c>
      <c r="AM17" s="287">
        <v>1133.643</v>
      </c>
      <c r="AN17" s="287">
        <v>2228.8539999999998</v>
      </c>
      <c r="AO17" s="287">
        <v>1958.4650000000001</v>
      </c>
      <c r="AP17" s="287">
        <v>1947.8910000000001</v>
      </c>
    </row>
    <row r="18" spans="1:42" s="3" customFormat="1" x14ac:dyDescent="0.25">
      <c r="A18" s="34" t="str">
        <f>IF('1'!$A$1=1,B18,C18)</f>
        <v>Оплата праці (баланс)</v>
      </c>
      <c r="B18" s="44" t="s">
        <v>48</v>
      </c>
      <c r="C18" s="36" t="s">
        <v>49</v>
      </c>
      <c r="D18" s="33">
        <v>1032.646</v>
      </c>
      <c r="E18" s="33">
        <v>1273.6469999999999</v>
      </c>
      <c r="F18" s="33">
        <v>1363.8150000000001</v>
      </c>
      <c r="G18" s="33">
        <v>1376.9169999999999</v>
      </c>
      <c r="H18" s="33">
        <v>1222.0450000000001</v>
      </c>
      <c r="I18" s="33">
        <v>1443.9290000000001</v>
      </c>
      <c r="J18" s="33">
        <v>1645.2829999999999</v>
      </c>
      <c r="K18" s="33">
        <v>1739.2820000000002</v>
      </c>
      <c r="L18" s="33">
        <v>1641.499</v>
      </c>
      <c r="M18" s="33">
        <v>2018.1690000000001</v>
      </c>
      <c r="N18" s="33">
        <v>2121.826</v>
      </c>
      <c r="O18" s="33">
        <v>2253.4340000000002</v>
      </c>
      <c r="P18" s="33">
        <v>2075.5820000000003</v>
      </c>
      <c r="Q18" s="33">
        <v>2291.6999999999998</v>
      </c>
      <c r="R18" s="33">
        <v>2615.951</v>
      </c>
      <c r="S18" s="33">
        <v>2757.252</v>
      </c>
      <c r="T18" s="33">
        <v>2523.4049999999997</v>
      </c>
      <c r="U18" s="33">
        <v>2752.2060000000001</v>
      </c>
      <c r="V18" s="33">
        <v>3033.84</v>
      </c>
      <c r="W18" s="33">
        <v>3091.366</v>
      </c>
      <c r="X18" s="33">
        <v>2689.9450000000002</v>
      </c>
      <c r="Y18" s="33">
        <v>2373.183</v>
      </c>
      <c r="Z18" s="33">
        <v>2479.7449999999999</v>
      </c>
      <c r="AA18" s="33">
        <v>2722.1819999999998</v>
      </c>
      <c r="AB18" s="33">
        <v>2766.3140000000003</v>
      </c>
      <c r="AC18" s="33">
        <v>2849.1959999999999</v>
      </c>
      <c r="AD18" s="33">
        <v>2770.8829999999998</v>
      </c>
      <c r="AE18" s="33">
        <v>3090.2539999999999</v>
      </c>
      <c r="AF18" s="33">
        <v>2909.4050000000002</v>
      </c>
      <c r="AG18" s="33">
        <v>2981.0909999999999</v>
      </c>
      <c r="AH18" s="33">
        <v>3134.7359999999999</v>
      </c>
      <c r="AI18" s="33">
        <v>3144.2090000000003</v>
      </c>
      <c r="AJ18" s="286">
        <v>2875.5</v>
      </c>
      <c r="AK18" s="286">
        <v>2605.4129999999996</v>
      </c>
      <c r="AL18" s="286">
        <v>2472.94</v>
      </c>
      <c r="AM18" s="286">
        <v>2318.4699999999998</v>
      </c>
      <c r="AN18" s="286">
        <v>1890.1599999999999</v>
      </c>
      <c r="AO18" s="286">
        <v>1853.7279999999998</v>
      </c>
      <c r="AP18" s="286">
        <v>1782.9070000000002</v>
      </c>
    </row>
    <row r="19" spans="1:42" x14ac:dyDescent="0.25">
      <c r="A19" s="37" t="str">
        <f>IF('1'!$A$1=1,B19,C19)</f>
        <v>Надходження</v>
      </c>
      <c r="B19" s="45" t="s">
        <v>44</v>
      </c>
      <c r="C19" s="39" t="s">
        <v>45</v>
      </c>
      <c r="D19" s="40">
        <v>1038.8679999999999</v>
      </c>
      <c r="E19" s="40">
        <v>1279.9680000000001</v>
      </c>
      <c r="F19" s="40">
        <v>1371.8980000000001</v>
      </c>
      <c r="G19" s="40">
        <v>1388.664</v>
      </c>
      <c r="H19" s="40">
        <v>1230.1690000000001</v>
      </c>
      <c r="I19" s="40">
        <v>1451.902</v>
      </c>
      <c r="J19" s="40">
        <v>1654.221</v>
      </c>
      <c r="K19" s="40">
        <v>1747.6179999999999</v>
      </c>
      <c r="L19" s="40">
        <v>1649.0070000000001</v>
      </c>
      <c r="M19" s="40">
        <v>2025.5</v>
      </c>
      <c r="N19" s="40">
        <v>2126.9430000000002</v>
      </c>
      <c r="O19" s="40">
        <v>2257.683</v>
      </c>
      <c r="P19" s="40">
        <v>2078.8340000000003</v>
      </c>
      <c r="Q19" s="40">
        <v>2295.0259999999998</v>
      </c>
      <c r="R19" s="40">
        <v>2619.3869999999997</v>
      </c>
      <c r="S19" s="40">
        <v>2760.75</v>
      </c>
      <c r="T19" s="40">
        <v>2526.9279999999999</v>
      </c>
      <c r="U19" s="40">
        <v>2755.7710000000002</v>
      </c>
      <c r="V19" s="40">
        <v>3039.2529999999997</v>
      </c>
      <c r="W19" s="40">
        <v>3096.7870000000003</v>
      </c>
      <c r="X19" s="40">
        <v>2694.49</v>
      </c>
      <c r="Y19" s="40">
        <v>2377.7489999999998</v>
      </c>
      <c r="Z19" s="40">
        <v>2484.0370000000003</v>
      </c>
      <c r="AA19" s="40">
        <v>2727.2169999999996</v>
      </c>
      <c r="AB19" s="40">
        <v>2770.4650000000001</v>
      </c>
      <c r="AC19" s="40">
        <v>2854.1779999999999</v>
      </c>
      <c r="AD19" s="40">
        <v>2775.9700000000003</v>
      </c>
      <c r="AE19" s="40">
        <v>3095.5</v>
      </c>
      <c r="AF19" s="40">
        <v>2912.9390000000003</v>
      </c>
      <c r="AG19" s="40">
        <v>2984.8490000000002</v>
      </c>
      <c r="AH19" s="40">
        <v>3138.7080000000001</v>
      </c>
      <c r="AI19" s="40">
        <v>3148.1750000000002</v>
      </c>
      <c r="AJ19" s="287">
        <v>2880.16</v>
      </c>
      <c r="AK19" s="287">
        <v>2609.0869999999995</v>
      </c>
      <c r="AL19" s="287">
        <v>2476.6109999999999</v>
      </c>
      <c r="AM19" s="287">
        <v>2323.123</v>
      </c>
      <c r="AN19" s="287">
        <v>1893.8429999999998</v>
      </c>
      <c r="AO19" s="287">
        <v>1858.3719999999998</v>
      </c>
      <c r="AP19" s="287">
        <v>1787.4720000000002</v>
      </c>
    </row>
    <row r="20" spans="1:42" x14ac:dyDescent="0.25">
      <c r="A20" s="37" t="str">
        <f>IF('1'!$A$1=1,B20,C20)</f>
        <v>Виплати</v>
      </c>
      <c r="B20" s="45" t="s">
        <v>46</v>
      </c>
      <c r="C20" s="39" t="s">
        <v>47</v>
      </c>
      <c r="D20" s="40">
        <v>6.2219999999999995</v>
      </c>
      <c r="E20" s="40">
        <v>6.3209999999999997</v>
      </c>
      <c r="F20" s="40">
        <v>8.0830000000000002</v>
      </c>
      <c r="G20" s="40">
        <v>11.746999999999998</v>
      </c>
      <c r="H20" s="40">
        <v>8.1240000000000006</v>
      </c>
      <c r="I20" s="40">
        <v>7.9730000000000008</v>
      </c>
      <c r="J20" s="40">
        <v>8.9379999999999988</v>
      </c>
      <c r="K20" s="40">
        <v>8.3360000000000003</v>
      </c>
      <c r="L20" s="40">
        <v>7.5079999999999991</v>
      </c>
      <c r="M20" s="40">
        <v>7.3310000000000004</v>
      </c>
      <c r="N20" s="40">
        <v>5.117</v>
      </c>
      <c r="O20" s="40">
        <v>4.2489999999999997</v>
      </c>
      <c r="P20" s="40">
        <v>3.2519999999999998</v>
      </c>
      <c r="Q20" s="40">
        <v>3.3260000000000001</v>
      </c>
      <c r="R20" s="40">
        <v>3.4359999999999999</v>
      </c>
      <c r="S20" s="40">
        <v>3.4980000000000002</v>
      </c>
      <c r="T20" s="40">
        <v>3.5229999999999997</v>
      </c>
      <c r="U20" s="40">
        <v>3.5649999999999999</v>
      </c>
      <c r="V20" s="40">
        <v>5.4130000000000003</v>
      </c>
      <c r="W20" s="40">
        <v>5.4209999999999994</v>
      </c>
      <c r="X20" s="40">
        <v>4.5449999999999999</v>
      </c>
      <c r="Y20" s="40">
        <v>4.5659999999999998</v>
      </c>
      <c r="Z20" s="40">
        <v>4.2919999999999998</v>
      </c>
      <c r="AA20" s="40">
        <v>5.0350000000000001</v>
      </c>
      <c r="AB20" s="40">
        <v>4.1509999999999998</v>
      </c>
      <c r="AC20" s="40">
        <v>4.9819999999999993</v>
      </c>
      <c r="AD20" s="40">
        <v>5.0869999999999997</v>
      </c>
      <c r="AE20" s="40">
        <v>5.2459999999999996</v>
      </c>
      <c r="AF20" s="40">
        <v>3.5339999999999998</v>
      </c>
      <c r="AG20" s="40">
        <v>3.758</v>
      </c>
      <c r="AH20" s="40">
        <v>3.9719999999999995</v>
      </c>
      <c r="AI20" s="40">
        <v>3.9660000000000002</v>
      </c>
      <c r="AJ20" s="287">
        <v>4.66</v>
      </c>
      <c r="AK20" s="287">
        <v>3.6739999999999999</v>
      </c>
      <c r="AL20" s="287">
        <v>3.6710000000000003</v>
      </c>
      <c r="AM20" s="287">
        <v>4.6529999999999996</v>
      </c>
      <c r="AN20" s="287">
        <v>3.6829999999999998</v>
      </c>
      <c r="AO20" s="287">
        <v>4.6440000000000001</v>
      </c>
      <c r="AP20" s="287">
        <v>4.5649999999999995</v>
      </c>
    </row>
    <row r="21" spans="1:42" s="46" customFormat="1" x14ac:dyDescent="0.25">
      <c r="A21" s="34" t="str">
        <f>IF('1'!$A$1=1,B21,C21)</f>
        <v>Доходи від інвестицій (баланс)</v>
      </c>
      <c r="B21" s="44" t="s">
        <v>50</v>
      </c>
      <c r="C21" s="36" t="s">
        <v>51</v>
      </c>
      <c r="D21" s="33">
        <v>2108.2199999999998</v>
      </c>
      <c r="E21" s="33">
        <v>-3204.4599999999991</v>
      </c>
      <c r="F21" s="33">
        <v>-1088.905</v>
      </c>
      <c r="G21" s="33">
        <v>514.46199999999999</v>
      </c>
      <c r="H21" s="33">
        <v>-481.2589999999999</v>
      </c>
      <c r="I21" s="33">
        <v>-1961.5819999999999</v>
      </c>
      <c r="J21" s="33">
        <v>-1522.009</v>
      </c>
      <c r="K21" s="33">
        <v>-1197.825</v>
      </c>
      <c r="L21" s="33">
        <v>-2095.0770000000002</v>
      </c>
      <c r="M21" s="33">
        <v>-1417.8230000000001</v>
      </c>
      <c r="N21" s="33">
        <v>-1497.2710000000002</v>
      </c>
      <c r="O21" s="33">
        <v>-1620.5129999999999</v>
      </c>
      <c r="P21" s="33">
        <v>-2878.5280000000002</v>
      </c>
      <c r="Q21" s="33">
        <v>-1623.7829999999999</v>
      </c>
      <c r="R21" s="33">
        <v>-1536.7909999999999</v>
      </c>
      <c r="S21" s="33">
        <v>-2552.701</v>
      </c>
      <c r="T21" s="33">
        <v>-2137.2939999999999</v>
      </c>
      <c r="U21" s="33">
        <v>-2038.6579999999999</v>
      </c>
      <c r="V21" s="33">
        <v>-3443.723</v>
      </c>
      <c r="W21" s="33">
        <v>-2070.922</v>
      </c>
      <c r="X21" s="33">
        <v>-621.94899999999984</v>
      </c>
      <c r="Y21" s="33">
        <v>-2159.0500000000002</v>
      </c>
      <c r="Z21" s="33">
        <v>-1958.55</v>
      </c>
      <c r="AA21" s="33">
        <v>-2351.3940000000002</v>
      </c>
      <c r="AB21" s="33">
        <v>-3425.3540000000003</v>
      </c>
      <c r="AC21" s="33">
        <v>-3986.7939999999999</v>
      </c>
      <c r="AD21" s="33">
        <v>-4445.0429999999997</v>
      </c>
      <c r="AE21" s="33">
        <v>-4580.5029999999997</v>
      </c>
      <c r="AF21" s="33">
        <v>-1664.8370000000002</v>
      </c>
      <c r="AG21" s="33">
        <v>-958.49500000000012</v>
      </c>
      <c r="AH21" s="33">
        <v>-461.67300000000006</v>
      </c>
      <c r="AI21" s="33">
        <v>-945.5569999999999</v>
      </c>
      <c r="AJ21" s="286">
        <v>-1634.4830000000002</v>
      </c>
      <c r="AK21" s="286">
        <v>-1533.807</v>
      </c>
      <c r="AL21" s="286">
        <v>-1740.8909999999998</v>
      </c>
      <c r="AM21" s="286">
        <v>-877.13699999999994</v>
      </c>
      <c r="AN21" s="286">
        <v>-1975.7939999999999</v>
      </c>
      <c r="AO21" s="286">
        <v>-1684.4549999999999</v>
      </c>
      <c r="AP21" s="286">
        <v>-1661.1949999999999</v>
      </c>
    </row>
    <row r="22" spans="1:42" x14ac:dyDescent="0.25">
      <c r="A22" s="37" t="str">
        <f>IF('1'!$A$1=1,B22,C22)</f>
        <v>Надходження</v>
      </c>
      <c r="B22" s="45" t="s">
        <v>44</v>
      </c>
      <c r="C22" s="39" t="s">
        <v>45</v>
      </c>
      <c r="D22" s="40">
        <v>52.266999999999996</v>
      </c>
      <c r="E22" s="40">
        <v>33.42</v>
      </c>
      <c r="F22" s="40">
        <v>25.235999999999997</v>
      </c>
      <c r="G22" s="40">
        <v>27.606000000000002</v>
      </c>
      <c r="H22" s="40">
        <v>40.704999999999998</v>
      </c>
      <c r="I22" s="40">
        <v>27.430000000000003</v>
      </c>
      <c r="J22" s="40">
        <v>38.450000000000003</v>
      </c>
      <c r="K22" s="40">
        <v>35.969000000000001</v>
      </c>
      <c r="L22" s="40">
        <v>42.250999999999998</v>
      </c>
      <c r="M22" s="40">
        <v>42.009</v>
      </c>
      <c r="N22" s="40">
        <v>45.276999999999994</v>
      </c>
      <c r="O22" s="40">
        <v>49.225999999999999</v>
      </c>
      <c r="P22" s="40">
        <v>51.129999999999995</v>
      </c>
      <c r="Q22" s="40">
        <v>58.406000000000006</v>
      </c>
      <c r="R22" s="40">
        <v>85.941999999999993</v>
      </c>
      <c r="S22" s="40">
        <v>129.76400000000001</v>
      </c>
      <c r="T22" s="40">
        <v>107.36699999999999</v>
      </c>
      <c r="U22" s="40">
        <v>105.119</v>
      </c>
      <c r="V22" s="40">
        <v>149.98599999999999</v>
      </c>
      <c r="W22" s="40">
        <v>102.959</v>
      </c>
      <c r="X22" s="40">
        <v>128.80699999999999</v>
      </c>
      <c r="Y22" s="40">
        <v>92.52600000000001</v>
      </c>
      <c r="Z22" s="40">
        <v>85.632000000000005</v>
      </c>
      <c r="AA22" s="40">
        <v>80.484000000000009</v>
      </c>
      <c r="AB22" s="40">
        <v>82.238</v>
      </c>
      <c r="AC22" s="40">
        <v>89.561999999999983</v>
      </c>
      <c r="AD22" s="40">
        <v>89.94</v>
      </c>
      <c r="AE22" s="40">
        <v>80.689000000000007</v>
      </c>
      <c r="AF22" s="40">
        <v>64.546999999999997</v>
      </c>
      <c r="AG22" s="40">
        <v>28.256</v>
      </c>
      <c r="AH22" s="40">
        <v>73.614000000000004</v>
      </c>
      <c r="AI22" s="40">
        <v>127.443</v>
      </c>
      <c r="AJ22" s="287">
        <v>148.30799999999999</v>
      </c>
      <c r="AK22" s="287">
        <v>223.27999999999997</v>
      </c>
      <c r="AL22" s="287">
        <v>273.875</v>
      </c>
      <c r="AM22" s="287">
        <v>251.85299999999998</v>
      </c>
      <c r="AN22" s="287">
        <v>249.37699999999998</v>
      </c>
      <c r="AO22" s="287">
        <v>269.36599999999999</v>
      </c>
      <c r="AP22" s="287">
        <v>282.13100000000003</v>
      </c>
    </row>
    <row r="23" spans="1:42" s="46" customFormat="1" x14ac:dyDescent="0.25">
      <c r="A23" s="37" t="str">
        <f>IF('1'!$A$1=1,B23,C23)</f>
        <v>Виплати</v>
      </c>
      <c r="B23" s="45" t="s">
        <v>46</v>
      </c>
      <c r="C23" s="39" t="s">
        <v>47</v>
      </c>
      <c r="D23" s="40">
        <v>-2055.9529999999995</v>
      </c>
      <c r="E23" s="40">
        <v>3237.8799999999992</v>
      </c>
      <c r="F23" s="40">
        <v>1114.1410000000001</v>
      </c>
      <c r="G23" s="40">
        <v>-486.85599999999988</v>
      </c>
      <c r="H23" s="40">
        <v>521.96399999999994</v>
      </c>
      <c r="I23" s="40">
        <v>1989.0120000000002</v>
      </c>
      <c r="J23" s="40">
        <v>1560.4590000000001</v>
      </c>
      <c r="K23" s="40">
        <v>1233.7939999999999</v>
      </c>
      <c r="L23" s="40">
        <v>2137.328</v>
      </c>
      <c r="M23" s="40">
        <v>1459.8320000000001</v>
      </c>
      <c r="N23" s="40">
        <v>1542.548</v>
      </c>
      <c r="O23" s="40">
        <v>1669.739</v>
      </c>
      <c r="P23" s="40">
        <v>2929.6580000000004</v>
      </c>
      <c r="Q23" s="40">
        <v>1682.1889999999999</v>
      </c>
      <c r="R23" s="40">
        <v>1622.7330000000002</v>
      </c>
      <c r="S23" s="40">
        <v>2682.4650000000001</v>
      </c>
      <c r="T23" s="40">
        <v>2244.6610000000001</v>
      </c>
      <c r="U23" s="40">
        <v>2143.777</v>
      </c>
      <c r="V23" s="40">
        <v>3593.7089999999998</v>
      </c>
      <c r="W23" s="40">
        <v>2173.8809999999999</v>
      </c>
      <c r="X23" s="40">
        <v>750.75599999999974</v>
      </c>
      <c r="Y23" s="40">
        <v>2251.576</v>
      </c>
      <c r="Z23" s="40">
        <v>2044.182</v>
      </c>
      <c r="AA23" s="40">
        <v>2431.8780000000002</v>
      </c>
      <c r="AB23" s="40">
        <v>3507.5919999999996</v>
      </c>
      <c r="AC23" s="40">
        <v>4076.3559999999998</v>
      </c>
      <c r="AD23" s="40">
        <v>4534.9830000000002</v>
      </c>
      <c r="AE23" s="40">
        <v>4661.192</v>
      </c>
      <c r="AF23" s="40">
        <v>1729.384</v>
      </c>
      <c r="AG23" s="40">
        <v>986.75099999999998</v>
      </c>
      <c r="AH23" s="40">
        <v>535.28700000000003</v>
      </c>
      <c r="AI23" s="40">
        <v>1073</v>
      </c>
      <c r="AJ23" s="287">
        <v>1782.7910000000002</v>
      </c>
      <c r="AK23" s="287">
        <v>1757.087</v>
      </c>
      <c r="AL23" s="287">
        <v>2014.7659999999998</v>
      </c>
      <c r="AM23" s="287">
        <v>1128.9899999999998</v>
      </c>
      <c r="AN23" s="287">
        <v>2225.1710000000003</v>
      </c>
      <c r="AO23" s="287">
        <v>1953.8209999999999</v>
      </c>
      <c r="AP23" s="287">
        <v>1943.326</v>
      </c>
    </row>
    <row r="24" spans="1:42" s="3" customFormat="1" x14ac:dyDescent="0.25">
      <c r="A24" s="41" t="str">
        <f>IF('1'!$A$1=1,B24,C24)</f>
        <v>у т.ч.реінвестовані доходи</v>
      </c>
      <c r="B24" s="47" t="s">
        <v>52</v>
      </c>
      <c r="C24" s="48" t="s">
        <v>53</v>
      </c>
      <c r="D24" s="49">
        <v>-3299.1869999999999</v>
      </c>
      <c r="E24" s="49">
        <v>1989.8290000000002</v>
      </c>
      <c r="F24" s="49">
        <v>113.40899999999999</v>
      </c>
      <c r="G24" s="49">
        <v>-1834.8150000000001</v>
      </c>
      <c r="H24" s="49">
        <v>-806.15600000000006</v>
      </c>
      <c r="I24" s="49">
        <v>1195.3300000000002</v>
      </c>
      <c r="J24" s="49">
        <v>3.700999999999997</v>
      </c>
      <c r="K24" s="49">
        <v>55.820000000000007</v>
      </c>
      <c r="L24" s="49">
        <v>596.30500000000006</v>
      </c>
      <c r="M24" s="49">
        <v>429.85900000000004</v>
      </c>
      <c r="N24" s="49">
        <v>69.415000000000006</v>
      </c>
      <c r="O24" s="49">
        <v>256.28000000000003</v>
      </c>
      <c r="P24" s="49">
        <v>1213.8979999999999</v>
      </c>
      <c r="Q24" s="49">
        <v>288.84500000000003</v>
      </c>
      <c r="R24" s="49">
        <v>-489.74400000000003</v>
      </c>
      <c r="S24" s="49">
        <v>1164.779</v>
      </c>
      <c r="T24" s="49">
        <v>527.23</v>
      </c>
      <c r="U24" s="49">
        <v>742.65899999999999</v>
      </c>
      <c r="V24" s="49">
        <v>1273.4850000000001</v>
      </c>
      <c r="W24" s="49">
        <v>363.77199999999999</v>
      </c>
      <c r="X24" s="49">
        <v>-1617.1579999999999</v>
      </c>
      <c r="Y24" s="49">
        <v>953.49400000000003</v>
      </c>
      <c r="Z24" s="49">
        <v>-99.908999999999992</v>
      </c>
      <c r="AA24" s="49">
        <v>304.57499999999999</v>
      </c>
      <c r="AB24" s="49">
        <v>1490.537</v>
      </c>
      <c r="AC24" s="49">
        <v>1442.248</v>
      </c>
      <c r="AD24" s="49">
        <v>1644.261</v>
      </c>
      <c r="AE24" s="49">
        <v>-468.14299999999992</v>
      </c>
      <c r="AF24" s="49">
        <v>126.07600000000004</v>
      </c>
      <c r="AG24" s="49">
        <v>291.23099999999999</v>
      </c>
      <c r="AH24" s="49">
        <v>-141.42200000000003</v>
      </c>
      <c r="AI24" s="49">
        <v>16.350999999999999</v>
      </c>
      <c r="AJ24" s="288">
        <v>1039.7380000000001</v>
      </c>
      <c r="AK24" s="288">
        <v>905.82399999999996</v>
      </c>
      <c r="AL24" s="288">
        <v>1151.4000000000001</v>
      </c>
      <c r="AM24" s="288">
        <v>47.300999999999988</v>
      </c>
      <c r="AN24" s="288">
        <v>1183.9940000000001</v>
      </c>
      <c r="AO24" s="288">
        <v>848.12699999999995</v>
      </c>
      <c r="AP24" s="288">
        <v>263.09400000000005</v>
      </c>
    </row>
    <row r="25" spans="1:42" s="3" customFormat="1" x14ac:dyDescent="0.25">
      <c r="A25" s="34" t="str">
        <f>IF('1'!$A$1=1,B25,C25)</f>
        <v>Інші первинні доходи</v>
      </c>
      <c r="B25" s="44" t="s">
        <v>439</v>
      </c>
      <c r="C25" s="36" t="s">
        <v>437</v>
      </c>
      <c r="D25" s="278" t="s">
        <v>441</v>
      </c>
      <c r="E25" s="278" t="s">
        <v>441</v>
      </c>
      <c r="F25" s="278" t="s">
        <v>441</v>
      </c>
      <c r="G25" s="278" t="s">
        <v>441</v>
      </c>
      <c r="H25" s="278" t="s">
        <v>441</v>
      </c>
      <c r="I25" s="278" t="s">
        <v>441</v>
      </c>
      <c r="J25" s="278" t="s">
        <v>441</v>
      </c>
      <c r="K25" s="278" t="s">
        <v>441</v>
      </c>
      <c r="L25" s="278" t="s">
        <v>441</v>
      </c>
      <c r="M25" s="278" t="s">
        <v>441</v>
      </c>
      <c r="N25" s="278" t="s">
        <v>441</v>
      </c>
      <c r="O25" s="278" t="s">
        <v>441</v>
      </c>
      <c r="P25" s="278" t="s">
        <v>441</v>
      </c>
      <c r="Q25" s="278" t="s">
        <v>441</v>
      </c>
      <c r="R25" s="278" t="s">
        <v>441</v>
      </c>
      <c r="S25" s="278" t="s">
        <v>441</v>
      </c>
      <c r="T25" s="278" t="s">
        <v>441</v>
      </c>
      <c r="U25" s="278" t="s">
        <v>441</v>
      </c>
      <c r="V25" s="278" t="s">
        <v>441</v>
      </c>
      <c r="W25" s="278" t="s">
        <v>441</v>
      </c>
      <c r="X25" s="278" t="s">
        <v>441</v>
      </c>
      <c r="Y25" s="278" t="s">
        <v>441</v>
      </c>
      <c r="Z25" s="278" t="s">
        <v>441</v>
      </c>
      <c r="AA25" s="278" t="s">
        <v>441</v>
      </c>
      <c r="AB25" s="278" t="s">
        <v>441</v>
      </c>
      <c r="AC25" s="278" t="s">
        <v>441</v>
      </c>
      <c r="AD25" s="278" t="s">
        <v>441</v>
      </c>
      <c r="AE25" s="278" t="s">
        <v>441</v>
      </c>
      <c r="AF25" s="278" t="s">
        <v>441</v>
      </c>
      <c r="AG25" s="278" t="s">
        <v>441</v>
      </c>
      <c r="AH25" s="278" t="s">
        <v>441</v>
      </c>
      <c r="AI25" s="278" t="s">
        <v>441</v>
      </c>
      <c r="AJ25" s="289">
        <v>49.338999999999999</v>
      </c>
      <c r="AK25" s="289">
        <v>47.655999999999999</v>
      </c>
      <c r="AL25" s="289">
        <v>51.975999999999999</v>
      </c>
      <c r="AM25" s="289">
        <v>53.555000000000007</v>
      </c>
      <c r="AN25" s="289">
        <v>61.502000000000002</v>
      </c>
      <c r="AO25" s="289">
        <v>62.328000000000003</v>
      </c>
      <c r="AP25" s="289">
        <v>64.331999999999994</v>
      </c>
    </row>
    <row r="26" spans="1:42" s="3" customFormat="1" x14ac:dyDescent="0.25">
      <c r="A26" s="37" t="str">
        <f>IF('1'!$A$1=1,B26,C26)</f>
        <v>Надходження</v>
      </c>
      <c r="B26" s="45" t="s">
        <v>44</v>
      </c>
      <c r="C26" s="39" t="s">
        <v>45</v>
      </c>
      <c r="D26" s="49" t="s">
        <v>441</v>
      </c>
      <c r="E26" s="49" t="s">
        <v>441</v>
      </c>
      <c r="F26" s="49" t="s">
        <v>441</v>
      </c>
      <c r="G26" s="49" t="s">
        <v>441</v>
      </c>
      <c r="H26" s="49" t="s">
        <v>441</v>
      </c>
      <c r="I26" s="49" t="s">
        <v>441</v>
      </c>
      <c r="J26" s="49" t="s">
        <v>441</v>
      </c>
      <c r="K26" s="49" t="s">
        <v>441</v>
      </c>
      <c r="L26" s="49" t="s">
        <v>441</v>
      </c>
      <c r="M26" s="49" t="s">
        <v>441</v>
      </c>
      <c r="N26" s="49" t="s">
        <v>441</v>
      </c>
      <c r="O26" s="49" t="s">
        <v>441</v>
      </c>
      <c r="P26" s="49" t="s">
        <v>441</v>
      </c>
      <c r="Q26" s="49" t="s">
        <v>441</v>
      </c>
      <c r="R26" s="49" t="s">
        <v>441</v>
      </c>
      <c r="S26" s="49" t="s">
        <v>441</v>
      </c>
      <c r="T26" s="49" t="s">
        <v>441</v>
      </c>
      <c r="U26" s="49" t="s">
        <v>441</v>
      </c>
      <c r="V26" s="49" t="s">
        <v>441</v>
      </c>
      <c r="W26" s="49" t="s">
        <v>441</v>
      </c>
      <c r="X26" s="49" t="s">
        <v>441</v>
      </c>
      <c r="Y26" s="49" t="s">
        <v>441</v>
      </c>
      <c r="Z26" s="49" t="s">
        <v>441</v>
      </c>
      <c r="AA26" s="49" t="s">
        <v>441</v>
      </c>
      <c r="AB26" s="49" t="s">
        <v>441</v>
      </c>
      <c r="AC26" s="49" t="s">
        <v>441</v>
      </c>
      <c r="AD26" s="49" t="s">
        <v>441</v>
      </c>
      <c r="AE26" s="49" t="s">
        <v>441</v>
      </c>
      <c r="AF26" s="49" t="s">
        <v>441</v>
      </c>
      <c r="AG26" s="49" t="s">
        <v>441</v>
      </c>
      <c r="AH26" s="49" t="s">
        <v>441</v>
      </c>
      <c r="AI26" s="49" t="s">
        <v>441</v>
      </c>
      <c r="AJ26" s="288">
        <v>49.338999999999999</v>
      </c>
      <c r="AK26" s="288">
        <v>47.655999999999999</v>
      </c>
      <c r="AL26" s="288">
        <v>51.975999999999999</v>
      </c>
      <c r="AM26" s="288">
        <v>53.555000000000007</v>
      </c>
      <c r="AN26" s="288">
        <v>61.502000000000002</v>
      </c>
      <c r="AO26" s="288">
        <v>62.328000000000003</v>
      </c>
      <c r="AP26" s="288">
        <v>64.331999999999994</v>
      </c>
    </row>
    <row r="27" spans="1:42" s="3" customFormat="1" x14ac:dyDescent="0.25">
      <c r="A27" s="37" t="str">
        <f>IF('1'!$A$1=1,B27,C27)</f>
        <v>Виплати</v>
      </c>
      <c r="B27" s="45" t="s">
        <v>46</v>
      </c>
      <c r="C27" s="39" t="s">
        <v>47</v>
      </c>
      <c r="D27" s="49" t="s">
        <v>441</v>
      </c>
      <c r="E27" s="49" t="s">
        <v>441</v>
      </c>
      <c r="F27" s="49" t="s">
        <v>441</v>
      </c>
      <c r="G27" s="49" t="s">
        <v>441</v>
      </c>
      <c r="H27" s="49" t="s">
        <v>441</v>
      </c>
      <c r="I27" s="49" t="s">
        <v>441</v>
      </c>
      <c r="J27" s="49" t="s">
        <v>441</v>
      </c>
      <c r="K27" s="49" t="s">
        <v>441</v>
      </c>
      <c r="L27" s="49" t="s">
        <v>441</v>
      </c>
      <c r="M27" s="49" t="s">
        <v>441</v>
      </c>
      <c r="N27" s="49" t="s">
        <v>441</v>
      </c>
      <c r="O27" s="49" t="s">
        <v>441</v>
      </c>
      <c r="P27" s="49" t="s">
        <v>441</v>
      </c>
      <c r="Q27" s="49" t="s">
        <v>441</v>
      </c>
      <c r="R27" s="49" t="s">
        <v>441</v>
      </c>
      <c r="S27" s="49" t="s">
        <v>441</v>
      </c>
      <c r="T27" s="49" t="s">
        <v>441</v>
      </c>
      <c r="U27" s="49" t="s">
        <v>441</v>
      </c>
      <c r="V27" s="49" t="s">
        <v>441</v>
      </c>
      <c r="W27" s="49" t="s">
        <v>441</v>
      </c>
      <c r="X27" s="49" t="s">
        <v>441</v>
      </c>
      <c r="Y27" s="49" t="s">
        <v>441</v>
      </c>
      <c r="Z27" s="49" t="s">
        <v>441</v>
      </c>
      <c r="AA27" s="49" t="s">
        <v>441</v>
      </c>
      <c r="AB27" s="49" t="s">
        <v>441</v>
      </c>
      <c r="AC27" s="49" t="s">
        <v>441</v>
      </c>
      <c r="AD27" s="49" t="s">
        <v>441</v>
      </c>
      <c r="AE27" s="49" t="s">
        <v>441</v>
      </c>
      <c r="AF27" s="49" t="s">
        <v>441</v>
      </c>
      <c r="AG27" s="49" t="s">
        <v>441</v>
      </c>
      <c r="AH27" s="49" t="s">
        <v>441</v>
      </c>
      <c r="AI27" s="49" t="s">
        <v>441</v>
      </c>
      <c r="AJ27" s="288">
        <v>0</v>
      </c>
      <c r="AK27" s="288">
        <v>0</v>
      </c>
      <c r="AL27" s="288">
        <v>0</v>
      </c>
      <c r="AM27" s="288">
        <v>0</v>
      </c>
      <c r="AN27" s="288">
        <v>0</v>
      </c>
      <c r="AO27" s="288">
        <v>0</v>
      </c>
      <c r="AP27" s="288">
        <v>0</v>
      </c>
    </row>
    <row r="28" spans="1:42" x14ac:dyDescent="0.25">
      <c r="A28" s="30" t="str">
        <f>IF('1'!$A$1=1,B28,C28)</f>
        <v>Баланс вторинних доходів</v>
      </c>
      <c r="B28" s="50" t="s">
        <v>54</v>
      </c>
      <c r="C28" s="32" t="s">
        <v>55</v>
      </c>
      <c r="D28" s="33">
        <v>680.10400000000004</v>
      </c>
      <c r="E28" s="33">
        <v>886.51</v>
      </c>
      <c r="F28" s="33">
        <v>811.22299999999996</v>
      </c>
      <c r="G28" s="33">
        <v>870.84000000000015</v>
      </c>
      <c r="H28" s="33">
        <v>706.27200000000016</v>
      </c>
      <c r="I28" s="33">
        <v>801.62599999999998</v>
      </c>
      <c r="J28" s="33">
        <v>823.34100000000012</v>
      </c>
      <c r="K28" s="33">
        <v>957.65100000000007</v>
      </c>
      <c r="L28" s="33">
        <v>817.86900000000003</v>
      </c>
      <c r="M28" s="33">
        <v>786.952</v>
      </c>
      <c r="N28" s="33">
        <v>757.47</v>
      </c>
      <c r="O28" s="33">
        <v>847.81500000000005</v>
      </c>
      <c r="P28" s="33">
        <v>750.35</v>
      </c>
      <c r="Q28" s="33">
        <v>756.82999999999993</v>
      </c>
      <c r="R28" s="33">
        <v>789.99900000000002</v>
      </c>
      <c r="S28" s="33">
        <v>795.37000000000012</v>
      </c>
      <c r="T28" s="33">
        <v>749.03400000000011</v>
      </c>
      <c r="U28" s="33">
        <v>755.029</v>
      </c>
      <c r="V28" s="33">
        <v>794.73799999999994</v>
      </c>
      <c r="W28" s="33">
        <v>3497.9080000000004</v>
      </c>
      <c r="X28" s="33">
        <v>837.35299999999995</v>
      </c>
      <c r="Y28" s="33">
        <v>861.38300000000004</v>
      </c>
      <c r="Z28" s="33">
        <v>882.41200000000003</v>
      </c>
      <c r="AA28" s="33">
        <v>1001.875</v>
      </c>
      <c r="AB28" s="33">
        <v>909.24</v>
      </c>
      <c r="AC28" s="33">
        <v>908.1640000000001</v>
      </c>
      <c r="AD28" s="33">
        <v>1050.5430000000001</v>
      </c>
      <c r="AE28" s="33">
        <v>1043.5</v>
      </c>
      <c r="AF28" s="33">
        <v>2064.0086137077319</v>
      </c>
      <c r="AG28" s="33">
        <v>4947.0215496466717</v>
      </c>
      <c r="AH28" s="33">
        <v>9967.3613937011469</v>
      </c>
      <c r="AI28" s="33">
        <v>7385.4391624836917</v>
      </c>
      <c r="AJ28" s="286">
        <v>6009.0494170042339</v>
      </c>
      <c r="AK28" s="286">
        <v>5919.7372966415951</v>
      </c>
      <c r="AL28" s="286">
        <v>4996.998362025869</v>
      </c>
      <c r="AM28" s="286">
        <v>4569.4504443071837</v>
      </c>
      <c r="AN28" s="286">
        <v>3153.0191254350593</v>
      </c>
      <c r="AO28" s="286">
        <v>2097.1602515771601</v>
      </c>
      <c r="AP28" s="286">
        <v>7426.0334681871409</v>
      </c>
    </row>
    <row r="29" spans="1:42" x14ac:dyDescent="0.25">
      <c r="A29" s="41" t="str">
        <f>IF('1'!$A$1=1,B29,C29)</f>
        <v>Надходження</v>
      </c>
      <c r="B29" s="42" t="s">
        <v>44</v>
      </c>
      <c r="C29" s="43" t="s">
        <v>45</v>
      </c>
      <c r="D29" s="40">
        <v>862.20500000000004</v>
      </c>
      <c r="E29" s="40">
        <v>1085.56</v>
      </c>
      <c r="F29" s="40">
        <v>1034.3630000000001</v>
      </c>
      <c r="G29" s="40">
        <v>1141.335</v>
      </c>
      <c r="H29" s="40">
        <v>904.92700000000013</v>
      </c>
      <c r="I29" s="40">
        <v>1007.769</v>
      </c>
      <c r="J29" s="40">
        <v>1063.1289999999999</v>
      </c>
      <c r="K29" s="40">
        <v>1208.9960000000001</v>
      </c>
      <c r="L29" s="40">
        <v>1031.9560000000001</v>
      </c>
      <c r="M29" s="40">
        <v>1042.9929999999999</v>
      </c>
      <c r="N29" s="40">
        <v>1030.1379999999999</v>
      </c>
      <c r="O29" s="40">
        <v>1152.4780000000001</v>
      </c>
      <c r="P29" s="40">
        <v>993.5619999999999</v>
      </c>
      <c r="Q29" s="40">
        <v>1020.674</v>
      </c>
      <c r="R29" s="40">
        <v>1073.6590000000001</v>
      </c>
      <c r="S29" s="40">
        <v>1102.8230000000001</v>
      </c>
      <c r="T29" s="40">
        <v>1006.9620000000001</v>
      </c>
      <c r="U29" s="40">
        <v>1058.6130000000001</v>
      </c>
      <c r="V29" s="40">
        <v>1126.5329999999999</v>
      </c>
      <c r="W29" s="40">
        <v>3872.8180000000002</v>
      </c>
      <c r="X29" s="40">
        <v>1161.348</v>
      </c>
      <c r="Y29" s="40">
        <v>1166.029</v>
      </c>
      <c r="Z29" s="40">
        <v>1250.4549999999999</v>
      </c>
      <c r="AA29" s="40">
        <v>1383.3519999999999</v>
      </c>
      <c r="AB29" s="40">
        <v>1317.932</v>
      </c>
      <c r="AC29" s="40">
        <v>1343.306</v>
      </c>
      <c r="AD29" s="40">
        <v>1512.6660000000002</v>
      </c>
      <c r="AE29" s="40">
        <v>1606.3249999999998</v>
      </c>
      <c r="AF29" s="40">
        <v>2468.5726137077318</v>
      </c>
      <c r="AG29" s="40">
        <v>5907.7375496466721</v>
      </c>
      <c r="AH29" s="40">
        <v>11251.362393701149</v>
      </c>
      <c r="AI29" s="40">
        <v>7664.8841624836914</v>
      </c>
      <c r="AJ29" s="287">
        <v>6283.1464170042336</v>
      </c>
      <c r="AK29" s="287">
        <v>6183.3492966415943</v>
      </c>
      <c r="AL29" s="287">
        <v>5240.4753620258689</v>
      </c>
      <c r="AM29" s="287">
        <v>4821.2964443071842</v>
      </c>
      <c r="AN29" s="287">
        <v>3384.1011254350597</v>
      </c>
      <c r="AO29" s="287">
        <v>2320.0462515771601</v>
      </c>
      <c r="AP29" s="287">
        <v>7656.3934681871415</v>
      </c>
    </row>
    <row r="30" spans="1:42" x14ac:dyDescent="0.25">
      <c r="A30" s="41" t="str">
        <f>IF('1'!$A$1=1,B30,C30)</f>
        <v>Виплати</v>
      </c>
      <c r="B30" s="42" t="s">
        <v>46</v>
      </c>
      <c r="C30" s="43" t="s">
        <v>47</v>
      </c>
      <c r="D30" s="40">
        <v>182.101</v>
      </c>
      <c r="E30" s="40">
        <v>199.04999999999998</v>
      </c>
      <c r="F30" s="40">
        <v>223.14</v>
      </c>
      <c r="G30" s="40">
        <v>270.495</v>
      </c>
      <c r="H30" s="40">
        <v>198.65500000000003</v>
      </c>
      <c r="I30" s="40">
        <v>206.14299999999997</v>
      </c>
      <c r="J30" s="40">
        <v>239.78800000000001</v>
      </c>
      <c r="K30" s="40">
        <v>251.34500000000003</v>
      </c>
      <c r="L30" s="40">
        <v>214.08699999999999</v>
      </c>
      <c r="M30" s="40">
        <v>256.041</v>
      </c>
      <c r="N30" s="40">
        <v>272.66800000000001</v>
      </c>
      <c r="O30" s="40">
        <v>304.66300000000001</v>
      </c>
      <c r="P30" s="40">
        <v>243.21199999999999</v>
      </c>
      <c r="Q30" s="40">
        <v>263.84399999999999</v>
      </c>
      <c r="R30" s="40">
        <v>283.66000000000003</v>
      </c>
      <c r="S30" s="40">
        <v>307.45299999999997</v>
      </c>
      <c r="T30" s="40">
        <v>257.928</v>
      </c>
      <c r="U30" s="40">
        <v>303.584</v>
      </c>
      <c r="V30" s="40">
        <v>331.79500000000002</v>
      </c>
      <c r="W30" s="40">
        <v>374.90999999999997</v>
      </c>
      <c r="X30" s="40">
        <v>323.995</v>
      </c>
      <c r="Y30" s="40">
        <v>304.64600000000002</v>
      </c>
      <c r="Z30" s="40">
        <v>368.04300000000001</v>
      </c>
      <c r="AA30" s="40">
        <v>381.47699999999998</v>
      </c>
      <c r="AB30" s="40">
        <v>408.69200000000001</v>
      </c>
      <c r="AC30" s="40">
        <v>435.14200000000005</v>
      </c>
      <c r="AD30" s="40">
        <v>462.12300000000005</v>
      </c>
      <c r="AE30" s="40">
        <v>562.82499999999993</v>
      </c>
      <c r="AF30" s="40">
        <v>404.56399999999996</v>
      </c>
      <c r="AG30" s="40">
        <v>960.71600000000001</v>
      </c>
      <c r="AH30" s="40">
        <v>1284.001</v>
      </c>
      <c r="AI30" s="40">
        <v>279.44499999999999</v>
      </c>
      <c r="AJ30" s="287">
        <v>274.09699999999998</v>
      </c>
      <c r="AK30" s="287">
        <v>263.61200000000002</v>
      </c>
      <c r="AL30" s="287">
        <v>243.477</v>
      </c>
      <c r="AM30" s="287">
        <v>251.846</v>
      </c>
      <c r="AN30" s="287">
        <v>231.08199999999999</v>
      </c>
      <c r="AO30" s="287">
        <v>222.886</v>
      </c>
      <c r="AP30" s="287">
        <v>230.36</v>
      </c>
    </row>
    <row r="31" spans="1:42" s="3" customFormat="1" x14ac:dyDescent="0.25">
      <c r="A31" s="51" t="str">
        <f>IF('1'!$A$1=1,B31,C31)</f>
        <v>B. Рахунок операцій з капіталом</v>
      </c>
      <c r="B31" s="52" t="s">
        <v>56</v>
      </c>
      <c r="C31" s="27" t="s">
        <v>57</v>
      </c>
      <c r="D31" s="28">
        <v>226.86799999999999</v>
      </c>
      <c r="E31" s="28">
        <v>132.75399999999999</v>
      </c>
      <c r="F31" s="28">
        <v>48.942000000000007</v>
      </c>
      <c r="G31" s="28">
        <v>5.4990000000000006</v>
      </c>
      <c r="H31" s="28">
        <v>25.183000000000003</v>
      </c>
      <c r="I31" s="28">
        <v>13.257999999999999</v>
      </c>
      <c r="J31" s="28">
        <v>32.286999999999999</v>
      </c>
      <c r="K31" s="28">
        <v>11.701000000000001</v>
      </c>
      <c r="L31" s="28">
        <v>5.633</v>
      </c>
      <c r="M31" s="28">
        <v>-3.6380000000000003</v>
      </c>
      <c r="N31" s="28">
        <v>7.78</v>
      </c>
      <c r="O31" s="28">
        <v>-12.705000000000002</v>
      </c>
      <c r="P31" s="28">
        <v>1.621</v>
      </c>
      <c r="Q31" s="28">
        <v>-3.2539999999999996</v>
      </c>
      <c r="R31" s="28">
        <v>32.572000000000003</v>
      </c>
      <c r="S31" s="28">
        <v>0.89000000000000012</v>
      </c>
      <c r="T31" s="28">
        <v>-9.6900000000000013</v>
      </c>
      <c r="U31" s="28">
        <v>6.2469999999999999</v>
      </c>
      <c r="V31" s="28">
        <v>34.742000000000004</v>
      </c>
      <c r="W31" s="28">
        <v>2.7120000000000002</v>
      </c>
      <c r="X31" s="28">
        <v>4.5390000000000006</v>
      </c>
      <c r="Y31" s="28">
        <v>2.6970000000000001</v>
      </c>
      <c r="Z31" s="28">
        <v>3.4180000000000001</v>
      </c>
      <c r="AA31" s="28">
        <v>-12.339</v>
      </c>
      <c r="AB31" s="28">
        <v>4.9719999999999995</v>
      </c>
      <c r="AC31" s="28">
        <v>5.7859999999999996</v>
      </c>
      <c r="AD31" s="28">
        <v>-1.7050000000000005</v>
      </c>
      <c r="AE31" s="28">
        <v>3.4859999999999998</v>
      </c>
      <c r="AF31" s="28">
        <v>51.127000000000002</v>
      </c>
      <c r="AG31" s="28">
        <v>15.056000000000001</v>
      </c>
      <c r="AH31" s="28">
        <v>43.587000000000003</v>
      </c>
      <c r="AI31" s="28">
        <v>62.220999999999997</v>
      </c>
      <c r="AJ31" s="285">
        <v>46.603000000000002</v>
      </c>
      <c r="AK31" s="285">
        <v>35.736000000000004</v>
      </c>
      <c r="AL31" s="285">
        <v>23.778000000000002</v>
      </c>
      <c r="AM31" s="285">
        <v>27.866</v>
      </c>
      <c r="AN31" s="285">
        <v>53.262000000000008</v>
      </c>
      <c r="AO31" s="285">
        <v>86.295000000000002</v>
      </c>
      <c r="AP31" s="285">
        <v>56.554000000000002</v>
      </c>
    </row>
    <row r="32" spans="1:42" ht="26.4" x14ac:dyDescent="0.25">
      <c r="A32" s="53" t="str">
        <f>IF('1'!$A$1=1,B32,C32)</f>
        <v>Чисте кредитування (+)/ чисте запозичення (-) (=A+B)</v>
      </c>
      <c r="B32" s="54" t="s">
        <v>58</v>
      </c>
      <c r="C32" s="55" t="s">
        <v>59</v>
      </c>
      <c r="D32" s="56">
        <v>3474.3829999999989</v>
      </c>
      <c r="E32" s="56">
        <v>-1131.1319999999994</v>
      </c>
      <c r="F32" s="56">
        <v>613.24699999999984</v>
      </c>
      <c r="G32" s="56">
        <v>1969.9260000000004</v>
      </c>
      <c r="H32" s="56">
        <v>-134.80500000000001</v>
      </c>
      <c r="I32" s="56">
        <v>-200.37000000000003</v>
      </c>
      <c r="J32" s="56">
        <v>-1077.8079999999995</v>
      </c>
      <c r="K32" s="56">
        <v>-182.13400000000007</v>
      </c>
      <c r="L32" s="56">
        <v>-924.88100000000009</v>
      </c>
      <c r="M32" s="56">
        <v>-217.416</v>
      </c>
      <c r="N32" s="56">
        <v>-947.90599999999995</v>
      </c>
      <c r="O32" s="56">
        <v>-959.58699999999931</v>
      </c>
      <c r="P32" s="56">
        <v>-1587.6460000000002</v>
      </c>
      <c r="Q32" s="56">
        <v>-249.40500000000003</v>
      </c>
      <c r="R32" s="56">
        <v>-1745.4639999999993</v>
      </c>
      <c r="S32" s="56">
        <v>-1849.853000000001</v>
      </c>
      <c r="T32" s="56">
        <v>-518.40800000000013</v>
      </c>
      <c r="U32" s="56">
        <v>-1125.5739999999994</v>
      </c>
      <c r="V32" s="56">
        <v>-3327.6090000000004</v>
      </c>
      <c r="W32" s="56">
        <v>1309.344000000001</v>
      </c>
      <c r="X32" s="56">
        <v>1858.9320000000005</v>
      </c>
      <c r="Y32" s="56">
        <v>1837.701</v>
      </c>
      <c r="Z32" s="56">
        <v>473.95800000000008</v>
      </c>
      <c r="AA32" s="56">
        <v>562.7540000000007</v>
      </c>
      <c r="AB32" s="56">
        <v>-411.55700000000002</v>
      </c>
      <c r="AC32" s="56">
        <v>272.9800000000003</v>
      </c>
      <c r="AD32" s="56">
        <v>-1159.1059999999993</v>
      </c>
      <c r="AE32" s="56">
        <v>-2059.449000000001</v>
      </c>
      <c r="AF32" s="56">
        <v>2046.0366137077322</v>
      </c>
      <c r="AG32" s="56">
        <v>552.18954964667103</v>
      </c>
      <c r="AH32" s="56">
        <v>5102.4993937011468</v>
      </c>
      <c r="AI32" s="56">
        <v>107.01016248369154</v>
      </c>
      <c r="AJ32" s="290">
        <v>-1590.8445829957639</v>
      </c>
      <c r="AK32" s="290">
        <v>-41.822703358406542</v>
      </c>
      <c r="AL32" s="290">
        <v>-3915.6396379741313</v>
      </c>
      <c r="AM32" s="290">
        <v>-3164.2905556928145</v>
      </c>
      <c r="AN32" s="290">
        <v>-3111.2468745649408</v>
      </c>
      <c r="AO32" s="290">
        <v>-5594.6407484228384</v>
      </c>
      <c r="AP32" s="290">
        <v>-1335.9025318128602</v>
      </c>
    </row>
    <row r="33" spans="1:42" x14ac:dyDescent="0.25">
      <c r="A33" s="51" t="str">
        <f>IF('1'!$A$1=1,B33,C33)</f>
        <v>C. Фінансовий рахунок</v>
      </c>
      <c r="B33" s="52" t="s">
        <v>60</v>
      </c>
      <c r="C33" s="27" t="s">
        <v>61</v>
      </c>
      <c r="D33" s="28">
        <v>5305.0969999999998</v>
      </c>
      <c r="E33" s="28">
        <v>-1697.6529999999984</v>
      </c>
      <c r="F33" s="28">
        <v>-535.2139999999988</v>
      </c>
      <c r="G33" s="28">
        <v>1190.4380000000006</v>
      </c>
      <c r="H33" s="28">
        <v>596.20899999999972</v>
      </c>
      <c r="I33" s="28">
        <v>-1279.5159999999992</v>
      </c>
      <c r="J33" s="28">
        <v>-1587.0540000000001</v>
      </c>
      <c r="K33" s="28">
        <v>-530.99099999999987</v>
      </c>
      <c r="L33" s="28">
        <v>-376.48400000000123</v>
      </c>
      <c r="M33" s="28">
        <v>-1716.6609999999982</v>
      </c>
      <c r="N33" s="28">
        <v>-1674.1449999999993</v>
      </c>
      <c r="O33" s="28">
        <v>-1510.7680000000005</v>
      </c>
      <c r="P33" s="28">
        <v>-1361.7180000000017</v>
      </c>
      <c r="Q33" s="28">
        <v>-729.52799999999888</v>
      </c>
      <c r="R33" s="28">
        <v>-1124.5210000000011</v>
      </c>
      <c r="S33" s="28">
        <v>-4750.8459999999995</v>
      </c>
      <c r="T33" s="28">
        <v>-810.35800000000006</v>
      </c>
      <c r="U33" s="28">
        <v>-1487.6840000000002</v>
      </c>
      <c r="V33" s="28">
        <v>-4624.7810000000009</v>
      </c>
      <c r="W33" s="28">
        <v>-2099.1359999999991</v>
      </c>
      <c r="X33" s="28">
        <v>1982.1900000000007</v>
      </c>
      <c r="Y33" s="28">
        <v>618.41799999999796</v>
      </c>
      <c r="Z33" s="28">
        <v>1911.4589999999996</v>
      </c>
      <c r="AA33" s="28">
        <v>-1467.0089999999996</v>
      </c>
      <c r="AB33" s="28">
        <v>390.14500000000049</v>
      </c>
      <c r="AC33" s="28">
        <v>-786.87299999999868</v>
      </c>
      <c r="AD33" s="28">
        <v>247.78900000000226</v>
      </c>
      <c r="AE33" s="28">
        <v>-3636.5619999999972</v>
      </c>
      <c r="AF33" s="28">
        <v>4982.3563551690704</v>
      </c>
      <c r="AG33" s="28">
        <v>5034.2655496466714</v>
      </c>
      <c r="AH33" s="28">
        <v>2963.9848809171972</v>
      </c>
      <c r="AI33" s="28">
        <v>-2823.1535180974474</v>
      </c>
      <c r="AJ33" s="285">
        <v>-5227.1584346767868</v>
      </c>
      <c r="AK33" s="285">
        <v>-3608.2510511951168</v>
      </c>
      <c r="AL33" s="285">
        <v>-5436.1503110577596</v>
      </c>
      <c r="AM33" s="285">
        <v>-3103.2262640310933</v>
      </c>
      <c r="AN33" s="285">
        <v>-6028.959863762062</v>
      </c>
      <c r="AO33" s="285">
        <v>-352.64179050729763</v>
      </c>
      <c r="AP33" s="285">
        <v>-553.30877695123991</v>
      </c>
    </row>
    <row r="34" spans="1:42" s="3" customFormat="1" x14ac:dyDescent="0.25">
      <c r="A34" s="30" t="str">
        <f>IF('1'!$A$1=1,B34,C34)</f>
        <v>Прямі інвестиції (сальдо)</v>
      </c>
      <c r="B34" s="50" t="s">
        <v>62</v>
      </c>
      <c r="C34" s="32" t="s">
        <v>63</v>
      </c>
      <c r="D34" s="33">
        <v>2993.9229999999998</v>
      </c>
      <c r="E34" s="33">
        <v>-2848.558</v>
      </c>
      <c r="F34" s="33">
        <v>-1054.5310000000002</v>
      </c>
      <c r="G34" s="33">
        <v>1070.0379999999998</v>
      </c>
      <c r="H34" s="33">
        <v>-416.69500000000005</v>
      </c>
      <c r="I34" s="33">
        <v>-1945.71</v>
      </c>
      <c r="J34" s="33">
        <v>-992.86999999999989</v>
      </c>
      <c r="K34" s="33">
        <v>-164.91400000000002</v>
      </c>
      <c r="L34" s="33">
        <v>-905.02499999999998</v>
      </c>
      <c r="M34" s="33">
        <v>-1240.7950000000001</v>
      </c>
      <c r="N34" s="33">
        <v>-332.92899999999997</v>
      </c>
      <c r="O34" s="33">
        <v>-608.13499999999999</v>
      </c>
      <c r="P34" s="33">
        <v>-1521.2240000000002</v>
      </c>
      <c r="Q34" s="33">
        <v>-770.11599999999999</v>
      </c>
      <c r="R34" s="33">
        <v>-18.454999999999991</v>
      </c>
      <c r="S34" s="33">
        <v>-1801.5430000000001</v>
      </c>
      <c r="T34" s="33">
        <v>-760.66000000000008</v>
      </c>
      <c r="U34" s="33">
        <v>-1271.1080000000002</v>
      </c>
      <c r="V34" s="33">
        <v>-1890.9939999999999</v>
      </c>
      <c r="W34" s="33">
        <v>-706.92600000000004</v>
      </c>
      <c r="X34" s="33">
        <v>1477.9649999999997</v>
      </c>
      <c r="Y34" s="33">
        <v>-1156.087</v>
      </c>
      <c r="Z34" s="33">
        <v>3.4620000000000033</v>
      </c>
      <c r="AA34" s="33">
        <v>-256.73399999999998</v>
      </c>
      <c r="AB34" s="33">
        <v>-1259.0119999999999</v>
      </c>
      <c r="AC34" s="33">
        <v>-993.41100000000006</v>
      </c>
      <c r="AD34" s="33">
        <v>-2140.2739999999999</v>
      </c>
      <c r="AE34" s="33">
        <v>-1998.86</v>
      </c>
      <c r="AF34" s="33">
        <v>720.61800000000005</v>
      </c>
      <c r="AG34" s="33">
        <v>-464.90499999999997</v>
      </c>
      <c r="AH34" s="33">
        <v>-376.072</v>
      </c>
      <c r="AI34" s="33">
        <v>-129.596</v>
      </c>
      <c r="AJ34" s="286">
        <v>-1067.529</v>
      </c>
      <c r="AK34" s="286">
        <v>-1196.7179999999998</v>
      </c>
      <c r="AL34" s="286">
        <v>-1504.413</v>
      </c>
      <c r="AM34" s="286">
        <v>-334.14299999999997</v>
      </c>
      <c r="AN34" s="286">
        <v>-1772.2469999999998</v>
      </c>
      <c r="AO34" s="286">
        <v>-1051.848</v>
      </c>
      <c r="AP34" s="286">
        <v>-158.16700000000003</v>
      </c>
    </row>
    <row r="35" spans="1:42" s="3" customFormat="1" x14ac:dyDescent="0.25">
      <c r="A35" s="34" t="str">
        <f>IF('1'!$A$1=1,B35,C35)</f>
        <v>Прямі інвестиції: активи</v>
      </c>
      <c r="B35" s="44" t="s">
        <v>64</v>
      </c>
      <c r="C35" s="36" t="s">
        <v>65</v>
      </c>
      <c r="D35" s="33">
        <v>127.95099999999999</v>
      </c>
      <c r="E35" s="33">
        <v>-49.719000000000001</v>
      </c>
      <c r="F35" s="33">
        <v>22.484999999999999</v>
      </c>
      <c r="G35" s="33">
        <v>-68.524000000000001</v>
      </c>
      <c r="H35" s="33">
        <v>20.038</v>
      </c>
      <c r="I35" s="33">
        <v>-8.8509999999999991</v>
      </c>
      <c r="J35" s="33">
        <v>68.039000000000001</v>
      </c>
      <c r="K35" s="33">
        <v>78.949999999999989</v>
      </c>
      <c r="L35" s="33">
        <v>0.94399999999999973</v>
      </c>
      <c r="M35" s="33">
        <v>-174.97299999999998</v>
      </c>
      <c r="N35" s="33">
        <v>204.624</v>
      </c>
      <c r="O35" s="33">
        <v>157.05099999999999</v>
      </c>
      <c r="P35" s="33">
        <v>-23.615000000000002</v>
      </c>
      <c r="Q35" s="33">
        <v>126.482</v>
      </c>
      <c r="R35" s="33">
        <v>4.327</v>
      </c>
      <c r="S35" s="33">
        <v>-9.64</v>
      </c>
      <c r="T35" s="33">
        <v>-48.403999999999996</v>
      </c>
      <c r="U35" s="33">
        <v>106.83799999999999</v>
      </c>
      <c r="V35" s="33">
        <v>9.0009999999999994</v>
      </c>
      <c r="W35" s="33">
        <v>491.65199999999993</v>
      </c>
      <c r="X35" s="33">
        <v>102.53100000000001</v>
      </c>
      <c r="Y35" s="33">
        <v>21.026</v>
      </c>
      <c r="Z35" s="33">
        <v>151.19299999999998</v>
      </c>
      <c r="AA35" s="33">
        <v>41.118000000000002</v>
      </c>
      <c r="AB35" s="33">
        <v>171.726</v>
      </c>
      <c r="AC35" s="33">
        <v>298.94400000000002</v>
      </c>
      <c r="AD35" s="33">
        <v>123.79500000000002</v>
      </c>
      <c r="AE35" s="33">
        <v>-241.97499999999999</v>
      </c>
      <c r="AF35" s="33">
        <v>182.96</v>
      </c>
      <c r="AG35" s="33">
        <v>-71.25</v>
      </c>
      <c r="AH35" s="33">
        <v>-145.15300000000002</v>
      </c>
      <c r="AI35" s="33">
        <v>48.219000000000001</v>
      </c>
      <c r="AJ35" s="286">
        <v>157.649</v>
      </c>
      <c r="AK35" s="286">
        <v>-21.052</v>
      </c>
      <c r="AL35" s="286">
        <v>-12.719000000000001</v>
      </c>
      <c r="AM35" s="286">
        <v>-2.79</v>
      </c>
      <c r="AN35" s="286">
        <v>116.92700000000001</v>
      </c>
      <c r="AO35" s="286">
        <v>24.150000000000002</v>
      </c>
      <c r="AP35" s="286">
        <v>166.65099999999998</v>
      </c>
    </row>
    <row r="36" spans="1:42" x14ac:dyDescent="0.25">
      <c r="A36" s="34" t="str">
        <f>IF('1'!$A$1=1,B36,C36)</f>
        <v>Прямі інвестиції: пасиви</v>
      </c>
      <c r="B36" s="44" t="s">
        <v>66</v>
      </c>
      <c r="C36" s="36" t="s">
        <v>67</v>
      </c>
      <c r="D36" s="33">
        <v>-2865.9719999999998</v>
      </c>
      <c r="E36" s="33">
        <v>2798.8389999999999</v>
      </c>
      <c r="F36" s="33">
        <v>1077.0160000000001</v>
      </c>
      <c r="G36" s="33">
        <v>-1138.5619999999999</v>
      </c>
      <c r="H36" s="33">
        <v>436.73300000000006</v>
      </c>
      <c r="I36" s="33">
        <v>1936.8590000000002</v>
      </c>
      <c r="J36" s="33">
        <v>1060.9089999999999</v>
      </c>
      <c r="K36" s="33">
        <v>243.864</v>
      </c>
      <c r="L36" s="33">
        <v>905.96900000000005</v>
      </c>
      <c r="M36" s="33">
        <v>1065.8220000000001</v>
      </c>
      <c r="N36" s="33">
        <v>537.553</v>
      </c>
      <c r="O36" s="33">
        <v>765.18600000000004</v>
      </c>
      <c r="P36" s="33">
        <v>1497.6089999999999</v>
      </c>
      <c r="Q36" s="33">
        <v>896.59799999999996</v>
      </c>
      <c r="R36" s="33">
        <v>22.781999999999996</v>
      </c>
      <c r="S36" s="33">
        <v>1791.903</v>
      </c>
      <c r="T36" s="33">
        <v>712.25600000000009</v>
      </c>
      <c r="U36" s="33">
        <v>1377.9459999999999</v>
      </c>
      <c r="V36" s="33">
        <v>1899.9949999999999</v>
      </c>
      <c r="W36" s="33">
        <v>1198.578</v>
      </c>
      <c r="X36" s="33">
        <v>-1375.434</v>
      </c>
      <c r="Y36" s="33">
        <v>1177.1129999999998</v>
      </c>
      <c r="Z36" s="33">
        <v>147.73099999999999</v>
      </c>
      <c r="AA36" s="33">
        <v>297.85199999999998</v>
      </c>
      <c r="AB36" s="33">
        <v>1430.7379999999998</v>
      </c>
      <c r="AC36" s="33">
        <v>1292.355</v>
      </c>
      <c r="AD36" s="33">
        <v>2264.069</v>
      </c>
      <c r="AE36" s="33">
        <v>1756.8849999999998</v>
      </c>
      <c r="AF36" s="33">
        <v>-537.65800000000002</v>
      </c>
      <c r="AG36" s="33">
        <v>393.65499999999997</v>
      </c>
      <c r="AH36" s="33">
        <v>230.91900000000004</v>
      </c>
      <c r="AI36" s="33">
        <v>177.815</v>
      </c>
      <c r="AJ36" s="286">
        <v>1225.1779999999999</v>
      </c>
      <c r="AK36" s="286">
        <v>1175.6659999999999</v>
      </c>
      <c r="AL36" s="286">
        <v>1491.694</v>
      </c>
      <c r="AM36" s="286">
        <v>331.35299999999995</v>
      </c>
      <c r="AN36" s="286">
        <v>1889.174</v>
      </c>
      <c r="AO36" s="286">
        <v>1075.998</v>
      </c>
      <c r="AP36" s="286">
        <v>324.81799999999998</v>
      </c>
    </row>
    <row r="37" spans="1:42" x14ac:dyDescent="0.25">
      <c r="A37" s="37" t="str">
        <f>IF('1'!$A$1=1,B37,C37)</f>
        <v>у т. ч.</v>
      </c>
      <c r="B37" s="57" t="s">
        <v>68</v>
      </c>
      <c r="C37" s="43" t="s">
        <v>69</v>
      </c>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286">
        <v>0</v>
      </c>
      <c r="AK37" s="286">
        <v>0</v>
      </c>
      <c r="AL37" s="286">
        <v>0</v>
      </c>
      <c r="AM37" s="286">
        <v>0</v>
      </c>
      <c r="AN37" s="286">
        <v>0</v>
      </c>
      <c r="AO37" s="286">
        <v>0</v>
      </c>
      <c r="AP37" s="286">
        <v>0</v>
      </c>
    </row>
    <row r="38" spans="1:42" s="3" customFormat="1" x14ac:dyDescent="0.25">
      <c r="A38" s="37" t="str">
        <f>IF('1'!$A$1=1,B38,C38)</f>
        <v>реінвестування доходів</v>
      </c>
      <c r="B38" s="57" t="s">
        <v>70</v>
      </c>
      <c r="C38" s="58" t="s">
        <v>71</v>
      </c>
      <c r="D38" s="49">
        <v>-3299.1869999999999</v>
      </c>
      <c r="E38" s="49">
        <v>1989.8290000000002</v>
      </c>
      <c r="F38" s="49">
        <v>113.40899999999999</v>
      </c>
      <c r="G38" s="49">
        <v>-1834.8150000000001</v>
      </c>
      <c r="H38" s="49">
        <v>-806.15499999999997</v>
      </c>
      <c r="I38" s="49">
        <v>1195.33</v>
      </c>
      <c r="J38" s="49">
        <v>3.7009999999999987</v>
      </c>
      <c r="K38" s="49">
        <v>55.82</v>
      </c>
      <c r="L38" s="49">
        <v>596.30399999999997</v>
      </c>
      <c r="M38" s="49">
        <v>429.85899999999992</v>
      </c>
      <c r="N38" s="49">
        <v>69.413999999999987</v>
      </c>
      <c r="O38" s="49">
        <v>256.279</v>
      </c>
      <c r="P38" s="49">
        <v>1213.896</v>
      </c>
      <c r="Q38" s="49">
        <v>288.84500000000003</v>
      </c>
      <c r="R38" s="49">
        <v>-489.745</v>
      </c>
      <c r="S38" s="49">
        <v>1164.778</v>
      </c>
      <c r="T38" s="49">
        <v>527.23199999999997</v>
      </c>
      <c r="U38" s="49">
        <v>742.65800000000002</v>
      </c>
      <c r="V38" s="49">
        <v>1273.4850000000001</v>
      </c>
      <c r="W38" s="49">
        <v>363.77300000000002</v>
      </c>
      <c r="X38" s="49">
        <v>-1617.1559999999999</v>
      </c>
      <c r="Y38" s="49">
        <v>953.495</v>
      </c>
      <c r="Z38" s="49">
        <v>-99.910000000000011</v>
      </c>
      <c r="AA38" s="49">
        <v>304.57399999999996</v>
      </c>
      <c r="AB38" s="49">
        <v>1490.537</v>
      </c>
      <c r="AC38" s="49">
        <v>1442.248</v>
      </c>
      <c r="AD38" s="49">
        <v>1644.2600000000002</v>
      </c>
      <c r="AE38" s="49">
        <v>-468.14400000000001</v>
      </c>
      <c r="AF38" s="49">
        <v>126.078</v>
      </c>
      <c r="AG38" s="49">
        <v>291.23299999999995</v>
      </c>
      <c r="AH38" s="49">
        <v>-141.42099999999999</v>
      </c>
      <c r="AI38" s="49">
        <v>16.353000000000002</v>
      </c>
      <c r="AJ38" s="288">
        <v>1039.739</v>
      </c>
      <c r="AK38" s="288">
        <v>905.827</v>
      </c>
      <c r="AL38" s="288">
        <v>1151.4009999999998</v>
      </c>
      <c r="AM38" s="288">
        <v>47.302999999999997</v>
      </c>
      <c r="AN38" s="288">
        <v>1183.9940000000001</v>
      </c>
      <c r="AO38" s="288">
        <v>848.12799999999993</v>
      </c>
      <c r="AP38" s="288">
        <v>263.09400000000005</v>
      </c>
    </row>
    <row r="39" spans="1:42" s="3" customFormat="1" x14ac:dyDescent="0.25">
      <c r="A39" s="37" t="str">
        <f>IF('1'!$A$1=1,B39,C39)</f>
        <v>боргові інструменти</v>
      </c>
      <c r="B39" s="57" t="s">
        <v>72</v>
      </c>
      <c r="C39" s="58" t="s">
        <v>73</v>
      </c>
      <c r="D39" s="40">
        <v>145.18</v>
      </c>
      <c r="E39" s="40">
        <v>-156.35300000000001</v>
      </c>
      <c r="F39" s="40">
        <v>-454.43600000000004</v>
      </c>
      <c r="G39" s="40">
        <v>-249.733</v>
      </c>
      <c r="H39" s="40">
        <v>-218.34399999999999</v>
      </c>
      <c r="I39" s="40">
        <v>69.813000000000002</v>
      </c>
      <c r="J39" s="40">
        <v>127.29499999999999</v>
      </c>
      <c r="K39" s="40">
        <v>67.433999999999997</v>
      </c>
      <c r="L39" s="40">
        <v>196.89800000000002</v>
      </c>
      <c r="M39" s="40">
        <v>35.720000000000013</v>
      </c>
      <c r="N39" s="40">
        <v>50.392000000000003</v>
      </c>
      <c r="O39" s="40">
        <v>292.23699999999997</v>
      </c>
      <c r="P39" s="40">
        <v>108.38800000000001</v>
      </c>
      <c r="Q39" s="40">
        <v>139.85300000000001</v>
      </c>
      <c r="R39" s="40">
        <v>388.09399999999999</v>
      </c>
      <c r="S39" s="40">
        <v>136.732</v>
      </c>
      <c r="T39" s="40">
        <v>-110.72900000000001</v>
      </c>
      <c r="U39" s="40">
        <v>256.94899999999996</v>
      </c>
      <c r="V39" s="40">
        <v>516.75099999999998</v>
      </c>
      <c r="W39" s="40">
        <v>134.12699999999998</v>
      </c>
      <c r="X39" s="40">
        <v>-14.940999999999988</v>
      </c>
      <c r="Y39" s="40">
        <v>53.001000000000005</v>
      </c>
      <c r="Z39" s="40">
        <v>242.691</v>
      </c>
      <c r="AA39" s="40">
        <v>-247.44600000000003</v>
      </c>
      <c r="AB39" s="40">
        <v>-256.69799999999998</v>
      </c>
      <c r="AC39" s="40">
        <v>-331.05799999999999</v>
      </c>
      <c r="AD39" s="40">
        <v>493.45600000000002</v>
      </c>
      <c r="AE39" s="40">
        <v>1712.393</v>
      </c>
      <c r="AF39" s="40">
        <v>-752.95</v>
      </c>
      <c r="AG39" s="40">
        <v>96.801000000000002</v>
      </c>
      <c r="AH39" s="40">
        <v>279.04399999999998</v>
      </c>
      <c r="AI39" s="40">
        <v>-70.418999999999997</v>
      </c>
      <c r="AJ39" s="287">
        <v>66.146999999999991</v>
      </c>
      <c r="AK39" s="287">
        <v>220.96799999999996</v>
      </c>
      <c r="AL39" s="287">
        <v>94.040999999999997</v>
      </c>
      <c r="AM39" s="287">
        <v>98.294999999999987</v>
      </c>
      <c r="AN39" s="287">
        <v>410.68899999999996</v>
      </c>
      <c r="AO39" s="287">
        <v>107.95399999999998</v>
      </c>
      <c r="AP39" s="287">
        <v>-110.505</v>
      </c>
    </row>
    <row r="40" spans="1:42" x14ac:dyDescent="0.25">
      <c r="A40" s="30" t="str">
        <f>IF('1'!$A$1=1,B40,C40)</f>
        <v>Портфельні інвестиції (сальдо)</v>
      </c>
      <c r="B40" s="50" t="s">
        <v>74</v>
      </c>
      <c r="C40" s="32" t="s">
        <v>75</v>
      </c>
      <c r="D40" s="33">
        <v>296.42700000000002</v>
      </c>
      <c r="E40" s="33">
        <v>-401.57200000000012</v>
      </c>
      <c r="F40" s="33">
        <v>88.330000000000027</v>
      </c>
      <c r="G40" s="33">
        <v>-301.42399999999998</v>
      </c>
      <c r="H40" s="33">
        <v>52.312000000000005</v>
      </c>
      <c r="I40" s="33">
        <v>4.4209999999999976</v>
      </c>
      <c r="J40" s="33">
        <v>-730.13800000000003</v>
      </c>
      <c r="K40" s="33">
        <v>426.07100000000003</v>
      </c>
      <c r="L40" s="33">
        <v>63.773000000000003</v>
      </c>
      <c r="M40" s="33">
        <v>-248.25299999999999</v>
      </c>
      <c r="N40" s="33">
        <v>-1212.056</v>
      </c>
      <c r="O40" s="33">
        <v>-128.274</v>
      </c>
      <c r="P40" s="33">
        <v>-426.42899999999997</v>
      </c>
      <c r="Q40" s="33">
        <v>49.757000000000012</v>
      </c>
      <c r="R40" s="33">
        <v>-385.05900000000014</v>
      </c>
      <c r="S40" s="33">
        <v>-1029.2270000000003</v>
      </c>
      <c r="T40" s="33">
        <v>-164.43900000000005</v>
      </c>
      <c r="U40" s="33">
        <v>-1015.3219999999999</v>
      </c>
      <c r="V40" s="33">
        <v>-2131.5119999999997</v>
      </c>
      <c r="W40" s="33">
        <v>-1264.4459999999999</v>
      </c>
      <c r="X40" s="33">
        <v>-1596.2339999999999</v>
      </c>
      <c r="Y40" s="33">
        <v>1739.5160000000003</v>
      </c>
      <c r="Z40" s="33">
        <v>735.51799999999992</v>
      </c>
      <c r="AA40" s="33">
        <v>-155.05899999999986</v>
      </c>
      <c r="AB40" s="33">
        <v>-280.16399999999999</v>
      </c>
      <c r="AC40" s="33">
        <v>-1781.0839999999998</v>
      </c>
      <c r="AD40" s="33">
        <v>1575.4100000000003</v>
      </c>
      <c r="AE40" s="33">
        <v>-352.76000000000005</v>
      </c>
      <c r="AF40" s="33">
        <v>885.96400000000006</v>
      </c>
      <c r="AG40" s="33">
        <v>237.98999999999998</v>
      </c>
      <c r="AH40" s="33">
        <v>178.83800000000002</v>
      </c>
      <c r="AI40" s="33">
        <v>580.87400000000002</v>
      </c>
      <c r="AJ40" s="286">
        <v>509.37400000000002</v>
      </c>
      <c r="AK40" s="286">
        <v>529.02699999999993</v>
      </c>
      <c r="AL40" s="286">
        <v>784.57</v>
      </c>
      <c r="AM40" s="286">
        <v>700.43600000000004</v>
      </c>
      <c r="AN40" s="286">
        <v>-42.031000000000006</v>
      </c>
      <c r="AO40" s="286">
        <v>432.048</v>
      </c>
      <c r="AP40" s="286">
        <v>962.173</v>
      </c>
    </row>
    <row r="41" spans="1:42" x14ac:dyDescent="0.25">
      <c r="A41" s="34" t="str">
        <f>IF('1'!$A$1=1,B41,C41)</f>
        <v>Портфельні інвестиції: активи</v>
      </c>
      <c r="B41" s="44" t="s">
        <v>76</v>
      </c>
      <c r="C41" s="36" t="s">
        <v>77</v>
      </c>
      <c r="D41" s="33">
        <v>0.91800000000000004</v>
      </c>
      <c r="E41" s="33">
        <v>1.7809999999999999</v>
      </c>
      <c r="F41" s="33">
        <v>0</v>
      </c>
      <c r="G41" s="33">
        <v>0</v>
      </c>
      <c r="H41" s="33">
        <v>0</v>
      </c>
      <c r="I41" s="33">
        <v>0</v>
      </c>
      <c r="J41" s="33">
        <v>0</v>
      </c>
      <c r="K41" s="33">
        <v>-71.225999999999999</v>
      </c>
      <c r="L41" s="33">
        <v>0</v>
      </c>
      <c r="M41" s="33">
        <v>0</v>
      </c>
      <c r="N41" s="33">
        <v>0.84799999999999998</v>
      </c>
      <c r="O41" s="33">
        <v>1.69</v>
      </c>
      <c r="P41" s="33">
        <v>2.4550000000000001</v>
      </c>
      <c r="Q41" s="33">
        <v>5.9819999999999993</v>
      </c>
      <c r="R41" s="33">
        <v>6.0150000000000006</v>
      </c>
      <c r="S41" s="33">
        <v>14.065</v>
      </c>
      <c r="T41" s="33">
        <v>19.423000000000002</v>
      </c>
      <c r="U41" s="33">
        <v>29.428999999999998</v>
      </c>
      <c r="V41" s="33">
        <v>334.24300000000005</v>
      </c>
      <c r="W41" s="33">
        <v>-15.775999999999982</v>
      </c>
      <c r="X41" s="33">
        <v>-104.136</v>
      </c>
      <c r="Y41" s="33">
        <v>61.586000000000041</v>
      </c>
      <c r="Z41" s="33">
        <v>25.631999999999998</v>
      </c>
      <c r="AA41" s="33">
        <v>134.69</v>
      </c>
      <c r="AB41" s="33">
        <v>-91.444999999999979</v>
      </c>
      <c r="AC41" s="33">
        <v>-60.596999999999994</v>
      </c>
      <c r="AD41" s="33">
        <v>26.305</v>
      </c>
      <c r="AE41" s="33">
        <v>72.149000000000001</v>
      </c>
      <c r="AF41" s="33">
        <v>58.096000000000004</v>
      </c>
      <c r="AG41" s="33">
        <v>81.013000000000005</v>
      </c>
      <c r="AH41" s="33">
        <v>101.782</v>
      </c>
      <c r="AI41" s="33">
        <v>373.70000000000005</v>
      </c>
      <c r="AJ41" s="286">
        <v>361.85199999999998</v>
      </c>
      <c r="AK41" s="286">
        <v>506.93200000000002</v>
      </c>
      <c r="AL41" s="286">
        <v>647.36399999999992</v>
      </c>
      <c r="AM41" s="286">
        <v>560.93200000000002</v>
      </c>
      <c r="AN41" s="286">
        <v>-172.19000000000003</v>
      </c>
      <c r="AO41" s="286">
        <v>126.208</v>
      </c>
      <c r="AP41" s="286">
        <v>435.21299999999997</v>
      </c>
    </row>
    <row r="42" spans="1:42" x14ac:dyDescent="0.25">
      <c r="A42" s="34" t="str">
        <f>IF('1'!$A$1=1,B42,C42)</f>
        <v>Портфельні інвестиції: пасиви</v>
      </c>
      <c r="B42" s="44" t="s">
        <v>78</v>
      </c>
      <c r="C42" s="36" t="s">
        <v>79</v>
      </c>
      <c r="D42" s="33">
        <v>-295.50900000000001</v>
      </c>
      <c r="E42" s="33">
        <v>403.35300000000007</v>
      </c>
      <c r="F42" s="33">
        <v>-88.330000000000027</v>
      </c>
      <c r="G42" s="33">
        <v>301.42399999999998</v>
      </c>
      <c r="H42" s="33">
        <v>-52.312000000000005</v>
      </c>
      <c r="I42" s="33">
        <v>-4.4209999999999976</v>
      </c>
      <c r="J42" s="33">
        <v>730.13800000000003</v>
      </c>
      <c r="K42" s="33">
        <v>-497.29700000000003</v>
      </c>
      <c r="L42" s="33">
        <v>-63.773000000000003</v>
      </c>
      <c r="M42" s="33">
        <v>248.25299999999999</v>
      </c>
      <c r="N42" s="33">
        <v>1212.9040000000002</v>
      </c>
      <c r="O42" s="33">
        <v>129.964</v>
      </c>
      <c r="P42" s="33">
        <v>428.88400000000001</v>
      </c>
      <c r="Q42" s="33">
        <v>-43.775000000000013</v>
      </c>
      <c r="R42" s="33">
        <v>391.07400000000007</v>
      </c>
      <c r="S42" s="33">
        <v>1043.2920000000001</v>
      </c>
      <c r="T42" s="33">
        <v>183.86200000000002</v>
      </c>
      <c r="U42" s="33">
        <v>1044.7510000000002</v>
      </c>
      <c r="V42" s="33">
        <v>2465.7550000000001</v>
      </c>
      <c r="W42" s="33">
        <v>1248.67</v>
      </c>
      <c r="X42" s="33">
        <v>1492.098</v>
      </c>
      <c r="Y42" s="33">
        <v>-1677.93</v>
      </c>
      <c r="Z42" s="33">
        <v>-709.88599999999997</v>
      </c>
      <c r="AA42" s="33">
        <v>289.74899999999991</v>
      </c>
      <c r="AB42" s="33">
        <v>188.71900000000002</v>
      </c>
      <c r="AC42" s="33">
        <v>1720.4869999999999</v>
      </c>
      <c r="AD42" s="33">
        <v>-1549.1050000000002</v>
      </c>
      <c r="AE42" s="33">
        <v>424.90900000000005</v>
      </c>
      <c r="AF42" s="33">
        <v>-827.86800000000017</v>
      </c>
      <c r="AG42" s="33">
        <v>-156.977</v>
      </c>
      <c r="AH42" s="33">
        <v>-77.056000000000012</v>
      </c>
      <c r="AI42" s="33">
        <v>-207.17400000000001</v>
      </c>
      <c r="AJ42" s="286">
        <v>-147.52200000000002</v>
      </c>
      <c r="AK42" s="286">
        <v>-22.094999999999999</v>
      </c>
      <c r="AL42" s="286">
        <v>-137.20599999999999</v>
      </c>
      <c r="AM42" s="286">
        <v>-139.50399999999999</v>
      </c>
      <c r="AN42" s="286">
        <v>-130.15899999999999</v>
      </c>
      <c r="AO42" s="286">
        <v>-305.83999999999997</v>
      </c>
      <c r="AP42" s="286">
        <v>-526.95999999999992</v>
      </c>
    </row>
    <row r="43" spans="1:42" x14ac:dyDescent="0.25">
      <c r="A43" s="59" t="str">
        <f>IF('1'!$A$1=1,B43,C43)</f>
        <v xml:space="preserve">  Акціонерний капітал</v>
      </c>
      <c r="B43" s="45" t="s">
        <v>80</v>
      </c>
      <c r="C43" s="39" t="s">
        <v>81</v>
      </c>
      <c r="D43" s="40">
        <v>125.72</v>
      </c>
      <c r="E43" s="40">
        <v>9.1189999999999998</v>
      </c>
      <c r="F43" s="40">
        <v>11.762</v>
      </c>
      <c r="G43" s="40">
        <v>11.75</v>
      </c>
      <c r="H43" s="40">
        <v>9.9310000000000009</v>
      </c>
      <c r="I43" s="40">
        <v>6.1970000000000001</v>
      </c>
      <c r="J43" s="40">
        <v>44.600999999999999</v>
      </c>
      <c r="K43" s="40">
        <v>0.92799999999999994</v>
      </c>
      <c r="L43" s="40">
        <v>1.875</v>
      </c>
      <c r="M43" s="40">
        <v>5.45</v>
      </c>
      <c r="N43" s="40">
        <v>22.936</v>
      </c>
      <c r="O43" s="40">
        <v>63.695999999999998</v>
      </c>
      <c r="P43" s="40">
        <v>7.2619999999999996</v>
      </c>
      <c r="Q43" s="40">
        <v>6.0670000000000002</v>
      </c>
      <c r="R43" s="40">
        <v>-5.3999999999999826E-2</v>
      </c>
      <c r="S43" s="40">
        <v>-21.875999999999998</v>
      </c>
      <c r="T43" s="40">
        <v>-0.82900000000000063</v>
      </c>
      <c r="U43" s="40">
        <v>23.084</v>
      </c>
      <c r="V43" s="40">
        <v>8.0139999999999993</v>
      </c>
      <c r="W43" s="40">
        <v>13.671999999999999</v>
      </c>
      <c r="X43" s="40">
        <v>21.698999999999998</v>
      </c>
      <c r="Y43" s="40">
        <v>15.448</v>
      </c>
      <c r="Z43" s="40">
        <v>106.042</v>
      </c>
      <c r="AA43" s="40">
        <v>7.3180000000000005</v>
      </c>
      <c r="AB43" s="40">
        <v>7.4499999999999993</v>
      </c>
      <c r="AC43" s="40">
        <v>-9.1470000000000002</v>
      </c>
      <c r="AD43" s="40">
        <v>-44.961000000000006</v>
      </c>
      <c r="AE43" s="40">
        <v>-15.425000000000001</v>
      </c>
      <c r="AF43" s="40">
        <v>-9.7040000000000006</v>
      </c>
      <c r="AG43" s="40">
        <v>0</v>
      </c>
      <c r="AH43" s="40">
        <v>0</v>
      </c>
      <c r="AI43" s="40">
        <v>0</v>
      </c>
      <c r="AJ43" s="287">
        <v>0</v>
      </c>
      <c r="AK43" s="287">
        <v>0</v>
      </c>
      <c r="AL43" s="287">
        <v>0.93500000000000005</v>
      </c>
      <c r="AM43" s="287">
        <v>0.91600000000000004</v>
      </c>
      <c r="AN43" s="287">
        <v>0.92</v>
      </c>
      <c r="AO43" s="287">
        <v>0.92900000000000005</v>
      </c>
      <c r="AP43" s="287">
        <v>1.802</v>
      </c>
    </row>
    <row r="44" spans="1:42" x14ac:dyDescent="0.25">
      <c r="A44" s="59" t="str">
        <f>IF('1'!$A$1=1,B44,C44)</f>
        <v xml:space="preserve">  Боргові цінні папери</v>
      </c>
      <c r="B44" s="45" t="s">
        <v>82</v>
      </c>
      <c r="C44" s="39" t="s">
        <v>83</v>
      </c>
      <c r="D44" s="40">
        <v>-421.22900000000004</v>
      </c>
      <c r="E44" s="40">
        <v>394.23400000000009</v>
      </c>
      <c r="F44" s="40">
        <v>-100.09200000000001</v>
      </c>
      <c r="G44" s="40">
        <v>289.67399999999998</v>
      </c>
      <c r="H44" s="40">
        <v>-62.243000000000002</v>
      </c>
      <c r="I44" s="40">
        <v>-10.617999999999999</v>
      </c>
      <c r="J44" s="40">
        <v>685.53700000000003</v>
      </c>
      <c r="K44" s="40">
        <v>-498.22500000000002</v>
      </c>
      <c r="L44" s="40">
        <v>-65.647999999999996</v>
      </c>
      <c r="M44" s="40">
        <v>242.803</v>
      </c>
      <c r="N44" s="40">
        <v>1189.9680000000001</v>
      </c>
      <c r="O44" s="40">
        <v>66.268000000000001</v>
      </c>
      <c r="P44" s="40">
        <v>421.62200000000001</v>
      </c>
      <c r="Q44" s="40">
        <v>-49.842000000000013</v>
      </c>
      <c r="R44" s="40">
        <v>391.1280000000001</v>
      </c>
      <c r="S44" s="40">
        <v>1065.1680000000001</v>
      </c>
      <c r="T44" s="40">
        <v>184.69100000000003</v>
      </c>
      <c r="U44" s="40">
        <v>1021.6670000000001</v>
      </c>
      <c r="V44" s="40">
        <v>2457.741</v>
      </c>
      <c r="W44" s="40">
        <v>1234.998</v>
      </c>
      <c r="X44" s="40">
        <v>1470.3989999999999</v>
      </c>
      <c r="Y44" s="40">
        <v>-1693.3780000000002</v>
      </c>
      <c r="Z44" s="40">
        <v>-815.928</v>
      </c>
      <c r="AA44" s="40">
        <v>282.43099999999993</v>
      </c>
      <c r="AB44" s="40">
        <v>181.26900000000001</v>
      </c>
      <c r="AC44" s="40">
        <v>1729.6339999999998</v>
      </c>
      <c r="AD44" s="40">
        <v>-1504.1440000000002</v>
      </c>
      <c r="AE44" s="40">
        <v>440.334</v>
      </c>
      <c r="AF44" s="40">
        <v>-818.1640000000001</v>
      </c>
      <c r="AG44" s="40">
        <v>-156.977</v>
      </c>
      <c r="AH44" s="40">
        <v>-77.056000000000012</v>
      </c>
      <c r="AI44" s="40">
        <v>-207.17400000000001</v>
      </c>
      <c r="AJ44" s="287">
        <v>-147.52200000000002</v>
      </c>
      <c r="AK44" s="287">
        <v>-22.094999999999999</v>
      </c>
      <c r="AL44" s="287">
        <v>-138.14099999999999</v>
      </c>
      <c r="AM44" s="287">
        <v>-140.41999999999999</v>
      </c>
      <c r="AN44" s="287">
        <v>-131.07900000000001</v>
      </c>
      <c r="AO44" s="287">
        <v>-306.76900000000001</v>
      </c>
      <c r="AP44" s="287">
        <v>-528.76199999999994</v>
      </c>
    </row>
    <row r="45" spans="1:42" s="3" customFormat="1" x14ac:dyDescent="0.25">
      <c r="A45" s="60" t="str">
        <f>IF('1'!$A$1=1,B45,C45)</f>
        <v>Cектор державного управління</v>
      </c>
      <c r="B45" s="61" t="s">
        <v>84</v>
      </c>
      <c r="C45" s="62" t="s">
        <v>85</v>
      </c>
      <c r="D45" s="40">
        <v>-99.888000000000005</v>
      </c>
      <c r="E45" s="40">
        <v>812.42500000000007</v>
      </c>
      <c r="F45" s="40">
        <v>-28.271000000000001</v>
      </c>
      <c r="G45" s="40">
        <v>169.89400000000001</v>
      </c>
      <c r="H45" s="40">
        <v>-40.513000000000005</v>
      </c>
      <c r="I45" s="40">
        <v>-5.2859999999999996</v>
      </c>
      <c r="J45" s="40">
        <v>730.13700000000006</v>
      </c>
      <c r="K45" s="40">
        <v>-471.089</v>
      </c>
      <c r="L45" s="40">
        <v>-37.527000000000001</v>
      </c>
      <c r="M45" s="40">
        <v>13.413</v>
      </c>
      <c r="N45" s="40">
        <v>1197.748</v>
      </c>
      <c r="O45" s="40">
        <v>80.62700000000001</v>
      </c>
      <c r="P45" s="40">
        <v>278.97800000000001</v>
      </c>
      <c r="Q45" s="40">
        <v>-141.68600000000001</v>
      </c>
      <c r="R45" s="40">
        <v>501.81900000000013</v>
      </c>
      <c r="S45" s="40">
        <v>1113.5060000000001</v>
      </c>
      <c r="T45" s="40">
        <v>766.99700000000007</v>
      </c>
      <c r="U45" s="40">
        <v>1354.6470000000002</v>
      </c>
      <c r="V45" s="40">
        <v>878.97899999999981</v>
      </c>
      <c r="W45" s="40">
        <v>722.61500000000001</v>
      </c>
      <c r="X45" s="40">
        <v>1408.48</v>
      </c>
      <c r="Y45" s="40">
        <v>-1638.8689999999999</v>
      </c>
      <c r="Z45" s="40">
        <v>-685.70800000000008</v>
      </c>
      <c r="AA45" s="40">
        <v>612.75299999999993</v>
      </c>
      <c r="AB45" s="40">
        <v>567.66100000000006</v>
      </c>
      <c r="AC45" s="40">
        <v>1187.614</v>
      </c>
      <c r="AD45" s="40">
        <v>-1628.0670000000002</v>
      </c>
      <c r="AE45" s="40">
        <v>-253.77100000000002</v>
      </c>
      <c r="AF45" s="40">
        <v>-690.73300000000006</v>
      </c>
      <c r="AG45" s="40">
        <v>-144.41499999999999</v>
      </c>
      <c r="AH45" s="40">
        <v>-70.2</v>
      </c>
      <c r="AI45" s="40">
        <v>-271.24399999999997</v>
      </c>
      <c r="AJ45" s="287">
        <v>40.824999999999989</v>
      </c>
      <c r="AK45" s="287">
        <v>-62.507999999999996</v>
      </c>
      <c r="AL45" s="287">
        <v>-60.968999999999994</v>
      </c>
      <c r="AM45" s="287">
        <v>-63.557000000000002</v>
      </c>
      <c r="AN45" s="287">
        <v>0.77799999999999692</v>
      </c>
      <c r="AO45" s="287">
        <v>-158.63</v>
      </c>
      <c r="AP45" s="287">
        <v>-348.36099999999999</v>
      </c>
    </row>
    <row r="46" spans="1:42" s="3" customFormat="1" x14ac:dyDescent="0.25">
      <c r="A46" s="63" t="str">
        <f>IF('1'!$A$1=1,B46,C46)</f>
        <v>Банки</v>
      </c>
      <c r="B46" s="61" t="s">
        <v>86</v>
      </c>
      <c r="C46" s="62" t="s">
        <v>87</v>
      </c>
      <c r="D46" s="40">
        <v>-290.26600000000002</v>
      </c>
      <c r="E46" s="40">
        <v>-250.74099999999999</v>
      </c>
      <c r="F46" s="40">
        <v>-70.941000000000003</v>
      </c>
      <c r="G46" s="40">
        <v>51.238</v>
      </c>
      <c r="H46" s="40">
        <v>8.1189999999999998</v>
      </c>
      <c r="I46" s="40">
        <v>-11.464</v>
      </c>
      <c r="J46" s="40">
        <v>-57.058</v>
      </c>
      <c r="K46" s="40">
        <v>-18.969000000000001</v>
      </c>
      <c r="L46" s="40">
        <v>-26.244999999999997</v>
      </c>
      <c r="M46" s="40">
        <v>-33.948999999999998</v>
      </c>
      <c r="N46" s="40">
        <v>-14.279</v>
      </c>
      <c r="O46" s="40">
        <v>-14.359</v>
      </c>
      <c r="P46" s="40">
        <v>107.80200000000001</v>
      </c>
      <c r="Q46" s="40">
        <v>-14.532999999999999</v>
      </c>
      <c r="R46" s="40">
        <v>-6.0220000000000002</v>
      </c>
      <c r="S46" s="40">
        <v>-14.93</v>
      </c>
      <c r="T46" s="40">
        <v>-371.08699999999999</v>
      </c>
      <c r="U46" s="40">
        <v>-340.98899999999998</v>
      </c>
      <c r="V46" s="40">
        <v>-31.783000000000001</v>
      </c>
      <c r="W46" s="40">
        <v>38.759999999999991</v>
      </c>
      <c r="X46" s="40">
        <v>-360.88599999999997</v>
      </c>
      <c r="Y46" s="40">
        <v>-57.034999999999997</v>
      </c>
      <c r="Z46" s="40">
        <v>-64.573999999999998</v>
      </c>
      <c r="AA46" s="40">
        <v>-322.42500000000001</v>
      </c>
      <c r="AB46" s="40">
        <v>-341.72700000000003</v>
      </c>
      <c r="AC46" s="40">
        <v>-28.491</v>
      </c>
      <c r="AD46" s="40">
        <v>-81.384999999999991</v>
      </c>
      <c r="AE46" s="40">
        <v>-27.571999999999999</v>
      </c>
      <c r="AF46" s="40">
        <v>-108.041</v>
      </c>
      <c r="AG46" s="40">
        <v>-31.308</v>
      </c>
      <c r="AH46" s="40">
        <v>-97</v>
      </c>
      <c r="AI46" s="40">
        <v>0</v>
      </c>
      <c r="AJ46" s="287">
        <v>-89.638000000000005</v>
      </c>
      <c r="AK46" s="287">
        <v>0</v>
      </c>
      <c r="AL46" s="287">
        <v>-46.878</v>
      </c>
      <c r="AM46" s="287">
        <v>0</v>
      </c>
      <c r="AN46" s="287">
        <v>-48.637</v>
      </c>
      <c r="AO46" s="287">
        <v>0</v>
      </c>
      <c r="AP46" s="287">
        <v>-41.887</v>
      </c>
    </row>
    <row r="47" spans="1:42" x14ac:dyDescent="0.25">
      <c r="A47" s="63" t="str">
        <f>IF('1'!$A$1=1,B47,C47)</f>
        <v>Інші сектори</v>
      </c>
      <c r="B47" s="61" t="s">
        <v>88</v>
      </c>
      <c r="C47" s="62" t="s">
        <v>89</v>
      </c>
      <c r="D47" s="40">
        <v>-31.075000000000003</v>
      </c>
      <c r="E47" s="40">
        <v>-167.45</v>
      </c>
      <c r="F47" s="40">
        <v>-0.87999999999999989</v>
      </c>
      <c r="G47" s="40">
        <v>68.542000000000002</v>
      </c>
      <c r="H47" s="40">
        <v>-29.849</v>
      </c>
      <c r="I47" s="40">
        <v>6.1319999999999997</v>
      </c>
      <c r="J47" s="40">
        <v>12.457999999999998</v>
      </c>
      <c r="K47" s="40">
        <v>-8.1669999999999998</v>
      </c>
      <c r="L47" s="40">
        <v>-1.8759999999999999</v>
      </c>
      <c r="M47" s="40">
        <v>263.339</v>
      </c>
      <c r="N47" s="40">
        <v>6.4990000000000006</v>
      </c>
      <c r="O47" s="40">
        <v>0</v>
      </c>
      <c r="P47" s="40">
        <v>34.841999999999999</v>
      </c>
      <c r="Q47" s="40">
        <v>106.377</v>
      </c>
      <c r="R47" s="40">
        <v>-104.669</v>
      </c>
      <c r="S47" s="40">
        <v>-33.408000000000001</v>
      </c>
      <c r="T47" s="40">
        <v>-211.21899999999999</v>
      </c>
      <c r="U47" s="40">
        <v>8.0090000000000003</v>
      </c>
      <c r="V47" s="40">
        <v>1610.5449999999998</v>
      </c>
      <c r="W47" s="40">
        <v>473.62299999999999</v>
      </c>
      <c r="X47" s="40">
        <v>422.80500000000001</v>
      </c>
      <c r="Y47" s="40">
        <v>2.5259999999999998</v>
      </c>
      <c r="Z47" s="40">
        <v>-65.646000000000001</v>
      </c>
      <c r="AA47" s="40">
        <v>-7.8969999999999985</v>
      </c>
      <c r="AB47" s="40">
        <v>-44.664999999999999</v>
      </c>
      <c r="AC47" s="40">
        <v>570.51099999999997</v>
      </c>
      <c r="AD47" s="40">
        <v>205.30799999999999</v>
      </c>
      <c r="AE47" s="40">
        <v>721.67699999999991</v>
      </c>
      <c r="AF47" s="40">
        <v>-19.39</v>
      </c>
      <c r="AG47" s="40">
        <v>18.745999999999999</v>
      </c>
      <c r="AH47" s="40">
        <v>90.144000000000005</v>
      </c>
      <c r="AI47" s="40">
        <v>64.070000000000007</v>
      </c>
      <c r="AJ47" s="287">
        <v>-98.709000000000003</v>
      </c>
      <c r="AK47" s="287">
        <v>40.412999999999997</v>
      </c>
      <c r="AL47" s="287">
        <v>-30.293999999999997</v>
      </c>
      <c r="AM47" s="287">
        <v>-76.863000000000014</v>
      </c>
      <c r="AN47" s="287">
        <v>-83.22</v>
      </c>
      <c r="AO47" s="287">
        <v>-148.13899999999998</v>
      </c>
      <c r="AP47" s="287">
        <v>-138.51400000000001</v>
      </c>
    </row>
    <row r="48" spans="1:42" x14ac:dyDescent="0.25">
      <c r="A48" s="64" t="str">
        <f>IF('1'!$A$1=1,B48,C48)</f>
        <v>Похідні фінансові інструменти (сальдо)</v>
      </c>
      <c r="B48" s="50" t="s">
        <v>90</v>
      </c>
      <c r="C48" s="32" t="s">
        <v>91</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278.91300000000001</v>
      </c>
      <c r="AA48" s="33">
        <v>0</v>
      </c>
      <c r="AB48" s="33">
        <v>0</v>
      </c>
      <c r="AC48" s="33">
        <v>0</v>
      </c>
      <c r="AD48" s="33">
        <v>0</v>
      </c>
      <c r="AE48" s="33">
        <v>150.286</v>
      </c>
      <c r="AF48" s="33">
        <v>41.482999999999997</v>
      </c>
      <c r="AG48" s="33">
        <v>0</v>
      </c>
      <c r="AH48" s="33">
        <v>0</v>
      </c>
      <c r="AI48" s="33">
        <v>0</v>
      </c>
      <c r="AJ48" s="286">
        <v>0</v>
      </c>
      <c r="AK48" s="286">
        <v>0</v>
      </c>
      <c r="AL48" s="286">
        <v>0</v>
      </c>
      <c r="AM48" s="286">
        <v>0</v>
      </c>
      <c r="AN48" s="286">
        <v>0</v>
      </c>
      <c r="AO48" s="286">
        <v>0</v>
      </c>
      <c r="AP48" s="286">
        <v>170.79599999999999</v>
      </c>
    </row>
    <row r="49" spans="1:42" x14ac:dyDescent="0.25">
      <c r="A49" s="65" t="str">
        <f>IF('1'!$A$1=1,B49,C49)</f>
        <v>Похідні фінансові інструменти: пасиви</v>
      </c>
      <c r="B49" s="44" t="s">
        <v>92</v>
      </c>
      <c r="C49" s="36" t="s">
        <v>93</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-278.91300000000001</v>
      </c>
      <c r="AA49" s="33">
        <v>0</v>
      </c>
      <c r="AB49" s="33">
        <v>0</v>
      </c>
      <c r="AC49" s="33">
        <v>0</v>
      </c>
      <c r="AD49" s="33">
        <v>0</v>
      </c>
      <c r="AE49" s="33">
        <v>-150.286</v>
      </c>
      <c r="AF49" s="33">
        <v>-41.482999999999997</v>
      </c>
      <c r="AG49" s="33">
        <v>0</v>
      </c>
      <c r="AH49" s="33">
        <v>0</v>
      </c>
      <c r="AI49" s="33">
        <v>0</v>
      </c>
      <c r="AJ49" s="286">
        <v>0</v>
      </c>
      <c r="AK49" s="286">
        <v>0</v>
      </c>
      <c r="AL49" s="286">
        <v>0</v>
      </c>
      <c r="AM49" s="286">
        <v>0</v>
      </c>
      <c r="AN49" s="286">
        <v>0</v>
      </c>
      <c r="AO49" s="286">
        <v>0</v>
      </c>
      <c r="AP49" s="286">
        <v>-170.79599999999999</v>
      </c>
    </row>
    <row r="50" spans="1:42" x14ac:dyDescent="0.25">
      <c r="A50" s="66" t="str">
        <f>IF('1'!$A$1=1,B50,C50)</f>
        <v>Cектор державного управління</v>
      </c>
      <c r="B50" s="45" t="s">
        <v>84</v>
      </c>
      <c r="C50" s="39" t="s">
        <v>85</v>
      </c>
      <c r="D50" s="40">
        <v>0</v>
      </c>
      <c r="E50" s="40">
        <v>0</v>
      </c>
      <c r="F50" s="40">
        <v>0</v>
      </c>
      <c r="G50" s="40">
        <v>0</v>
      </c>
      <c r="H50" s="40">
        <v>0</v>
      </c>
      <c r="I50" s="40">
        <v>0</v>
      </c>
      <c r="J50" s="40">
        <v>0</v>
      </c>
      <c r="K50" s="40">
        <v>0</v>
      </c>
      <c r="L50" s="40">
        <v>0</v>
      </c>
      <c r="M50" s="40">
        <v>0</v>
      </c>
      <c r="N50" s="40">
        <v>0</v>
      </c>
      <c r="O50" s="40">
        <v>0</v>
      </c>
      <c r="P50" s="40">
        <v>0</v>
      </c>
      <c r="Q50" s="40">
        <v>0</v>
      </c>
      <c r="R50" s="40">
        <v>0</v>
      </c>
      <c r="S50" s="40">
        <v>0</v>
      </c>
      <c r="T50" s="40">
        <v>0</v>
      </c>
      <c r="U50" s="40">
        <v>0</v>
      </c>
      <c r="V50" s="40">
        <v>0</v>
      </c>
      <c r="W50" s="40">
        <v>0</v>
      </c>
      <c r="X50" s="40">
        <v>0</v>
      </c>
      <c r="Y50" s="40">
        <v>0</v>
      </c>
      <c r="Z50" s="40">
        <v>-278.91300000000001</v>
      </c>
      <c r="AA50" s="40">
        <v>0</v>
      </c>
      <c r="AB50" s="40">
        <v>0</v>
      </c>
      <c r="AC50" s="40">
        <v>0</v>
      </c>
      <c r="AD50" s="40">
        <v>0</v>
      </c>
      <c r="AE50" s="40">
        <v>-150.286</v>
      </c>
      <c r="AF50" s="40">
        <v>-41.482999999999997</v>
      </c>
      <c r="AG50" s="40">
        <v>0</v>
      </c>
      <c r="AH50" s="40">
        <v>0</v>
      </c>
      <c r="AI50" s="40">
        <v>0</v>
      </c>
      <c r="AJ50" s="287">
        <v>0</v>
      </c>
      <c r="AK50" s="287">
        <v>0</v>
      </c>
      <c r="AL50" s="287">
        <v>0</v>
      </c>
      <c r="AM50" s="287">
        <v>0</v>
      </c>
      <c r="AN50" s="287">
        <v>0</v>
      </c>
      <c r="AO50" s="287">
        <v>0</v>
      </c>
      <c r="AP50" s="287">
        <v>-170.79599999999999</v>
      </c>
    </row>
    <row r="51" spans="1:42" x14ac:dyDescent="0.25">
      <c r="A51" s="64" t="str">
        <f>IF('1'!$A$1=1,B51,C51)</f>
        <v>Інші інвестиції (сальдо)</v>
      </c>
      <c r="B51" s="50" t="s">
        <v>94</v>
      </c>
      <c r="C51" s="32" t="s">
        <v>95</v>
      </c>
      <c r="D51" s="33">
        <v>1975.5869999999995</v>
      </c>
      <c r="E51" s="33">
        <v>993.65200000000016</v>
      </c>
      <c r="F51" s="33">
        <v>-828.00199999999995</v>
      </c>
      <c r="G51" s="33">
        <v>1836.2799999999997</v>
      </c>
      <c r="H51" s="33">
        <v>1081.4319999999998</v>
      </c>
      <c r="I51" s="33">
        <v>134.02300000000011</v>
      </c>
      <c r="J51" s="33">
        <v>-245.72200000000026</v>
      </c>
      <c r="K51" s="33">
        <v>-506.73800000000006</v>
      </c>
      <c r="L51" s="33">
        <v>728.34500000000003</v>
      </c>
      <c r="M51" s="33">
        <v>-167.00400000000008</v>
      </c>
      <c r="N51" s="33">
        <v>-617.62299999999982</v>
      </c>
      <c r="O51" s="33">
        <v>-228.14800000000011</v>
      </c>
      <c r="P51" s="33">
        <v>1379.7090000000001</v>
      </c>
      <c r="Q51" s="33">
        <v>-147.73499999999993</v>
      </c>
      <c r="R51" s="33">
        <v>-12.176000000000101</v>
      </c>
      <c r="S51" s="33">
        <v>-1902.4349999999999</v>
      </c>
      <c r="T51" s="33">
        <v>460.01599999999996</v>
      </c>
      <c r="U51" s="33">
        <v>499.46500000000003</v>
      </c>
      <c r="V51" s="33">
        <v>-42.45699999999988</v>
      </c>
      <c r="W51" s="33">
        <v>336.74800000000005</v>
      </c>
      <c r="X51" s="33">
        <v>2396.3609999999999</v>
      </c>
      <c r="Y51" s="33">
        <v>127.22800000000041</v>
      </c>
      <c r="Z51" s="33">
        <v>1113.4679999999998</v>
      </c>
      <c r="AA51" s="33">
        <v>-988.58500000000015</v>
      </c>
      <c r="AB51" s="33">
        <v>2083.7569999999996</v>
      </c>
      <c r="AC51" s="33">
        <v>2444.444</v>
      </c>
      <c r="AD51" s="33">
        <v>1461.8270000000002</v>
      </c>
      <c r="AE51" s="33">
        <v>-1175.654</v>
      </c>
      <c r="AF51" s="33">
        <v>3238.0998419007647</v>
      </c>
      <c r="AG51" s="33">
        <v>5133.3617442456261</v>
      </c>
      <c r="AH51" s="33">
        <v>3466.9361387729132</v>
      </c>
      <c r="AI51" s="33">
        <v>-3561.0704419040567</v>
      </c>
      <c r="AJ51" s="286">
        <v>-3833.2442451412603</v>
      </c>
      <c r="AK51" s="286">
        <v>-2313.3822487023563</v>
      </c>
      <c r="AL51" s="286">
        <v>-4836.4412913393644</v>
      </c>
      <c r="AM51" s="286">
        <v>-3256.4786200451831</v>
      </c>
      <c r="AN51" s="286">
        <v>-4009.6965367277799</v>
      </c>
      <c r="AO51" s="286">
        <v>289.81361909522866</v>
      </c>
      <c r="AP51" s="286">
        <v>-1283.0975903702326</v>
      </c>
    </row>
    <row r="52" spans="1:42" x14ac:dyDescent="0.25">
      <c r="A52" s="65" t="str">
        <f>IF('1'!$A$1=1,B52,C52)</f>
        <v>Інші інвестиції: активи</v>
      </c>
      <c r="B52" s="44" t="s">
        <v>96</v>
      </c>
      <c r="C52" s="36" t="s">
        <v>97</v>
      </c>
      <c r="D52" s="33">
        <v>86.02800000000002</v>
      </c>
      <c r="E52" s="33">
        <v>413.93900000000008</v>
      </c>
      <c r="F52" s="33">
        <v>-133.78300000000004</v>
      </c>
      <c r="G52" s="33">
        <v>131.19899999999998</v>
      </c>
      <c r="H52" s="33">
        <v>219.02599999999995</v>
      </c>
      <c r="I52" s="33">
        <v>-1091.9489999999998</v>
      </c>
      <c r="J52" s="33">
        <v>-1292.4110000000001</v>
      </c>
      <c r="K52" s="33">
        <v>-309.53900000000004</v>
      </c>
      <c r="L52" s="33">
        <v>702.59400000000005</v>
      </c>
      <c r="M52" s="33">
        <v>490.27800000000008</v>
      </c>
      <c r="N52" s="33">
        <v>-108.08399999999997</v>
      </c>
      <c r="O52" s="33">
        <v>-454.79400000000004</v>
      </c>
      <c r="P52" s="33">
        <v>624.01800000000003</v>
      </c>
      <c r="Q52" s="33">
        <v>309.74700000000001</v>
      </c>
      <c r="R52" s="33">
        <v>861.06899999999996</v>
      </c>
      <c r="S52" s="33">
        <v>-125.62399999999985</v>
      </c>
      <c r="T52" s="33">
        <v>983.71600000000001</v>
      </c>
      <c r="U52" s="33">
        <v>1384.5970000000002</v>
      </c>
      <c r="V52" s="33">
        <v>829.11199999999997</v>
      </c>
      <c r="W52" s="33">
        <v>2074.663</v>
      </c>
      <c r="X52" s="33">
        <v>2019.2670000000001</v>
      </c>
      <c r="Y52" s="33">
        <v>1170.5170000000003</v>
      </c>
      <c r="Z52" s="33">
        <v>1423.1699999999998</v>
      </c>
      <c r="AA52" s="33">
        <v>945.94100000000014</v>
      </c>
      <c r="AB52" s="33">
        <v>1843.819</v>
      </c>
      <c r="AC52" s="33">
        <v>2355.3719999999998</v>
      </c>
      <c r="AD52" s="33">
        <v>1415.7530000000002</v>
      </c>
      <c r="AE52" s="33">
        <v>880.59699999999998</v>
      </c>
      <c r="AF52" s="33">
        <v>4757.7389999999996</v>
      </c>
      <c r="AG52" s="33">
        <v>7749.85</v>
      </c>
      <c r="AH52" s="33">
        <v>3968.4050000000007</v>
      </c>
      <c r="AI52" s="33">
        <v>3352.1490000000003</v>
      </c>
      <c r="AJ52" s="286">
        <v>4458.3460000000005</v>
      </c>
      <c r="AK52" s="286">
        <v>2490.6320000000001</v>
      </c>
      <c r="AL52" s="286">
        <v>815.75399999999991</v>
      </c>
      <c r="AM52" s="286">
        <v>2855.2870000000003</v>
      </c>
      <c r="AN52" s="286">
        <v>4000.9549999999999</v>
      </c>
      <c r="AO52" s="286">
        <v>2859.172</v>
      </c>
      <c r="AP52" s="286">
        <v>1923.4099999999999</v>
      </c>
    </row>
    <row r="53" spans="1:42" x14ac:dyDescent="0.25">
      <c r="A53" s="37" t="str">
        <f>IF('1'!$A$1=1,B53,C53)</f>
        <v xml:space="preserve">Центральний банк </v>
      </c>
      <c r="B53" s="45" t="s">
        <v>98</v>
      </c>
      <c r="C53" s="39" t="s">
        <v>99</v>
      </c>
      <c r="D53" s="40">
        <v>-7.2249999999999979</v>
      </c>
      <c r="E53" s="40">
        <v>39.881999999999998</v>
      </c>
      <c r="F53" s="40">
        <v>-17.016999999999999</v>
      </c>
      <c r="G53" s="40">
        <v>-61.004000000000005</v>
      </c>
      <c r="H53" s="40">
        <v>68.405000000000001</v>
      </c>
      <c r="I53" s="40">
        <v>29.023000000000003</v>
      </c>
      <c r="J53" s="40">
        <v>-47.656000000000006</v>
      </c>
      <c r="K53" s="40">
        <v>-66.59</v>
      </c>
      <c r="L53" s="40">
        <v>-22.561</v>
      </c>
      <c r="M53" s="40">
        <v>1.853</v>
      </c>
      <c r="N53" s="40">
        <v>2.649</v>
      </c>
      <c r="O53" s="40">
        <v>6.8049999999999997</v>
      </c>
      <c r="P53" s="40">
        <v>33.230999999999995</v>
      </c>
      <c r="Q53" s="40">
        <v>1.6600000000000001</v>
      </c>
      <c r="R53" s="40">
        <v>-4.968</v>
      </c>
      <c r="S53" s="40">
        <v>-49.197000000000003</v>
      </c>
      <c r="T53" s="40">
        <v>8.999999999999897E-3</v>
      </c>
      <c r="U53" s="40">
        <v>-3.6019999999999994</v>
      </c>
      <c r="V53" s="40">
        <v>-0.66099999999997294</v>
      </c>
      <c r="W53" s="40">
        <v>-3.6059999999999999</v>
      </c>
      <c r="X53" s="40">
        <v>4.5169999999999995</v>
      </c>
      <c r="Y53" s="40">
        <v>-8.0670000000000002</v>
      </c>
      <c r="Z53" s="40">
        <v>-6.9119999999999999</v>
      </c>
      <c r="AA53" s="40">
        <v>-2.4170000000000003</v>
      </c>
      <c r="AB53" s="40">
        <v>4.1630000000000003</v>
      </c>
      <c r="AC53" s="40">
        <v>-2.5329999999999999</v>
      </c>
      <c r="AD53" s="40">
        <v>12.735000000000001</v>
      </c>
      <c r="AE53" s="40">
        <v>14.836999999999998</v>
      </c>
      <c r="AF53" s="40">
        <v>4.3360000000000003</v>
      </c>
      <c r="AG53" s="40">
        <v>10.271000000000001</v>
      </c>
      <c r="AH53" s="40">
        <v>11.171000000000006</v>
      </c>
      <c r="AI53" s="40">
        <v>150.751</v>
      </c>
      <c r="AJ53" s="287">
        <v>24.285</v>
      </c>
      <c r="AK53" s="287">
        <v>-87.652000000000001</v>
      </c>
      <c r="AL53" s="287">
        <v>-15.883999999999999</v>
      </c>
      <c r="AM53" s="287">
        <v>17.509</v>
      </c>
      <c r="AN53" s="287">
        <v>-19.268000000000001</v>
      </c>
      <c r="AO53" s="287">
        <v>12.068000000000001</v>
      </c>
      <c r="AP53" s="287">
        <v>37.192</v>
      </c>
    </row>
    <row r="54" spans="1:42" x14ac:dyDescent="0.25">
      <c r="A54" s="37" t="str">
        <f>IF('1'!$A$1=1,B54,C54)</f>
        <v>Cектор державного управління</v>
      </c>
      <c r="B54" s="45" t="s">
        <v>84</v>
      </c>
      <c r="C54" s="39" t="s">
        <v>85</v>
      </c>
      <c r="D54" s="40">
        <v>0</v>
      </c>
      <c r="E54" s="40">
        <v>0</v>
      </c>
      <c r="F54" s="40">
        <v>0</v>
      </c>
      <c r="G54" s="40">
        <v>11.047000000000001</v>
      </c>
      <c r="H54" s="40">
        <v>0</v>
      </c>
      <c r="I54" s="40">
        <v>0</v>
      </c>
      <c r="J54" s="40">
        <v>0</v>
      </c>
      <c r="K54" s="40">
        <v>11.381</v>
      </c>
      <c r="L54" s="40">
        <v>0</v>
      </c>
      <c r="M54" s="40">
        <v>0</v>
      </c>
      <c r="N54" s="40">
        <v>0</v>
      </c>
      <c r="O54" s="40">
        <v>20.271999999999998</v>
      </c>
      <c r="P54" s="40">
        <v>0</v>
      </c>
      <c r="Q54" s="40">
        <v>19.527000000000001</v>
      </c>
      <c r="R54" s="40">
        <v>0</v>
      </c>
      <c r="S54" s="40">
        <v>0</v>
      </c>
      <c r="T54" s="40">
        <v>0</v>
      </c>
      <c r="U54" s="40">
        <v>0</v>
      </c>
      <c r="V54" s="40">
        <v>0</v>
      </c>
      <c r="W54" s="40">
        <v>0</v>
      </c>
      <c r="X54" s="40">
        <v>0</v>
      </c>
      <c r="Y54" s="40">
        <v>0</v>
      </c>
      <c r="Z54" s="40">
        <v>0</v>
      </c>
      <c r="AA54" s="40">
        <v>0</v>
      </c>
      <c r="AB54" s="40">
        <v>0</v>
      </c>
      <c r="AC54" s="40">
        <v>0</v>
      </c>
      <c r="AD54" s="40">
        <v>0</v>
      </c>
      <c r="AE54" s="40">
        <v>0</v>
      </c>
      <c r="AF54" s="40">
        <v>0</v>
      </c>
      <c r="AG54" s="40">
        <v>0</v>
      </c>
      <c r="AH54" s="40">
        <v>0</v>
      </c>
      <c r="AI54" s="40">
        <v>0</v>
      </c>
      <c r="AJ54" s="287">
        <v>0</v>
      </c>
      <c r="AK54" s="287">
        <v>0</v>
      </c>
      <c r="AL54" s="287">
        <v>0</v>
      </c>
      <c r="AM54" s="287">
        <v>0</v>
      </c>
      <c r="AN54" s="287">
        <v>0</v>
      </c>
      <c r="AO54" s="287">
        <v>0</v>
      </c>
      <c r="AP54" s="287">
        <v>0</v>
      </c>
    </row>
    <row r="55" spans="1:42" s="3" customFormat="1" x14ac:dyDescent="0.25">
      <c r="A55" s="37" t="str">
        <f>IF('1'!$A$1=1,B55,C55)</f>
        <v>Банки</v>
      </c>
      <c r="B55" s="45" t="s">
        <v>86</v>
      </c>
      <c r="C55" s="39" t="s">
        <v>87</v>
      </c>
      <c r="D55" s="40">
        <v>-404.81</v>
      </c>
      <c r="E55" s="40">
        <v>638.29200000000003</v>
      </c>
      <c r="F55" s="40">
        <v>136.601</v>
      </c>
      <c r="G55" s="40">
        <v>-49.705000000000005</v>
      </c>
      <c r="H55" s="40">
        <v>423.36700000000002</v>
      </c>
      <c r="I55" s="40">
        <v>-30.69399999999996</v>
      </c>
      <c r="J55" s="40">
        <v>-383.45600000000002</v>
      </c>
      <c r="K55" s="40">
        <v>-660.49399999999991</v>
      </c>
      <c r="L55" s="40">
        <v>256.69200000000001</v>
      </c>
      <c r="M55" s="40">
        <v>227.27100000000002</v>
      </c>
      <c r="N55" s="40">
        <v>286.48500000000001</v>
      </c>
      <c r="O55" s="40">
        <v>-1367.318</v>
      </c>
      <c r="P55" s="40">
        <v>165.95600000000002</v>
      </c>
      <c r="Q55" s="40">
        <v>6.3950000000000102</v>
      </c>
      <c r="R55" s="40">
        <v>329.54300000000001</v>
      </c>
      <c r="S55" s="40">
        <v>-807.59100000000001</v>
      </c>
      <c r="T55" s="40">
        <v>134.77599999999995</v>
      </c>
      <c r="U55" s="40">
        <v>1222.6000000000001</v>
      </c>
      <c r="V55" s="40">
        <v>585.16800000000001</v>
      </c>
      <c r="W55" s="40">
        <v>1415.5720000000001</v>
      </c>
      <c r="X55" s="40">
        <v>1181.7080000000001</v>
      </c>
      <c r="Y55" s="40">
        <v>-283.97000000000003</v>
      </c>
      <c r="Z55" s="40">
        <v>725.34199999999998</v>
      </c>
      <c r="AA55" s="40">
        <v>-837.149</v>
      </c>
      <c r="AB55" s="40">
        <v>468.94299999999998</v>
      </c>
      <c r="AC55" s="40">
        <v>916.74600000000009</v>
      </c>
      <c r="AD55" s="40">
        <v>255.46000000000004</v>
      </c>
      <c r="AE55" s="40">
        <v>-938.072</v>
      </c>
      <c r="AF55" s="40">
        <v>-914.38900000000012</v>
      </c>
      <c r="AG55" s="40">
        <v>1791.674</v>
      </c>
      <c r="AH55" s="40">
        <v>340.81400000000008</v>
      </c>
      <c r="AI55" s="40">
        <v>277.25299999999976</v>
      </c>
      <c r="AJ55" s="287">
        <v>1269.2139999999999</v>
      </c>
      <c r="AK55" s="287">
        <v>-162.92799999999994</v>
      </c>
      <c r="AL55" s="287">
        <v>-476.86699999999996</v>
      </c>
      <c r="AM55" s="287">
        <v>-127.60000000000001</v>
      </c>
      <c r="AN55" s="287">
        <v>763.03699999999992</v>
      </c>
      <c r="AO55" s="287">
        <v>470.34700000000004</v>
      </c>
      <c r="AP55" s="287">
        <v>-599.82299999999987</v>
      </c>
    </row>
    <row r="56" spans="1:42" x14ac:dyDescent="0.25">
      <c r="A56" s="37" t="str">
        <f>IF('1'!$A$1=1,B56,C56)</f>
        <v>Інші сектори</v>
      </c>
      <c r="B56" s="45" t="s">
        <v>88</v>
      </c>
      <c r="C56" s="39" t="s">
        <v>89</v>
      </c>
      <c r="D56" s="40">
        <v>498.06299999999999</v>
      </c>
      <c r="E56" s="40">
        <v>-264.23500000000001</v>
      </c>
      <c r="F56" s="40">
        <v>-253.36700000000002</v>
      </c>
      <c r="G56" s="40">
        <v>230.86099999999999</v>
      </c>
      <c r="H56" s="40">
        <v>-272.74599999999998</v>
      </c>
      <c r="I56" s="40">
        <v>-1090.278</v>
      </c>
      <c r="J56" s="40">
        <v>-861.29900000000009</v>
      </c>
      <c r="K56" s="40">
        <v>406.16399999999999</v>
      </c>
      <c r="L56" s="40">
        <v>468.46299999999997</v>
      </c>
      <c r="M56" s="40">
        <v>261.15400000000005</v>
      </c>
      <c r="N56" s="40">
        <v>-397.21800000000007</v>
      </c>
      <c r="O56" s="40">
        <v>885.447</v>
      </c>
      <c r="P56" s="40">
        <v>424.83099999999996</v>
      </c>
      <c r="Q56" s="40">
        <v>282.16500000000002</v>
      </c>
      <c r="R56" s="40">
        <v>536.49399999999991</v>
      </c>
      <c r="S56" s="40">
        <v>731.16399999999999</v>
      </c>
      <c r="T56" s="40">
        <v>848.93099999999993</v>
      </c>
      <c r="U56" s="40">
        <v>165.59900000000007</v>
      </c>
      <c r="V56" s="40">
        <v>244.60499999999999</v>
      </c>
      <c r="W56" s="40">
        <v>662.697</v>
      </c>
      <c r="X56" s="40">
        <v>833.04199999999992</v>
      </c>
      <c r="Y56" s="40">
        <v>1462.5540000000001</v>
      </c>
      <c r="Z56" s="40">
        <v>704.74</v>
      </c>
      <c r="AA56" s="40">
        <v>1785.5070000000001</v>
      </c>
      <c r="AB56" s="40">
        <v>1370.713</v>
      </c>
      <c r="AC56" s="40">
        <v>1441.1590000000001</v>
      </c>
      <c r="AD56" s="40">
        <v>1147.558</v>
      </c>
      <c r="AE56" s="40">
        <v>1803.8319999999999</v>
      </c>
      <c r="AF56" s="40">
        <v>5667.7919999999995</v>
      </c>
      <c r="AG56" s="40">
        <v>5947.9049999999997</v>
      </c>
      <c r="AH56" s="40">
        <v>3616.42</v>
      </c>
      <c r="AI56" s="40">
        <v>2924.145</v>
      </c>
      <c r="AJ56" s="287">
        <v>3164.8469999999998</v>
      </c>
      <c r="AK56" s="287">
        <v>2741.212</v>
      </c>
      <c r="AL56" s="287">
        <v>1308.5049999999999</v>
      </c>
      <c r="AM56" s="287">
        <v>2965.3779999999997</v>
      </c>
      <c r="AN56" s="287">
        <v>3257.1860000000001</v>
      </c>
      <c r="AO56" s="287">
        <v>2376.7570000000001</v>
      </c>
      <c r="AP56" s="287">
        <v>2486.0410000000002</v>
      </c>
    </row>
    <row r="57" spans="1:42" s="3" customFormat="1" x14ac:dyDescent="0.25">
      <c r="A57" s="37" t="str">
        <f>IF('1'!$A$1=1,B57,C57)</f>
        <v>у т. ч.</v>
      </c>
      <c r="B57" s="45" t="s">
        <v>68</v>
      </c>
      <c r="C57" s="39" t="s">
        <v>69</v>
      </c>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287">
        <v>0</v>
      </c>
      <c r="AK57" s="287">
        <v>0</v>
      </c>
      <c r="AL57" s="287">
        <v>0</v>
      </c>
      <c r="AM57" s="287">
        <v>0</v>
      </c>
      <c r="AN57" s="287">
        <v>0</v>
      </c>
      <c r="AO57" s="287">
        <v>0</v>
      </c>
      <c r="AP57" s="287">
        <v>0</v>
      </c>
    </row>
    <row r="58" spans="1:42" s="3" customFormat="1" x14ac:dyDescent="0.25">
      <c r="A58" s="67" t="str">
        <f>IF('1'!$A$1=1,B58,C58)</f>
        <v>готівкова валюта поза банками</v>
      </c>
      <c r="B58" s="68" t="s">
        <v>100</v>
      </c>
      <c r="C58" s="69" t="s">
        <v>101</v>
      </c>
      <c r="D58" s="40">
        <v>580.66100000000006</v>
      </c>
      <c r="E58" s="40">
        <v>-198.17500000000001</v>
      </c>
      <c r="F58" s="40">
        <v>-209.173</v>
      </c>
      <c r="G58" s="40">
        <v>-334.23500000000001</v>
      </c>
      <c r="H58" s="40">
        <v>-759.65499999999997</v>
      </c>
      <c r="I58" s="40">
        <v>-1069.9880000000001</v>
      </c>
      <c r="J58" s="40">
        <v>-675.73299999999995</v>
      </c>
      <c r="K58" s="40">
        <v>74.614000000000004</v>
      </c>
      <c r="L58" s="40">
        <v>259.96799999999996</v>
      </c>
      <c r="M58" s="40">
        <v>-566.35200000000009</v>
      </c>
      <c r="N58" s="40">
        <v>34.771999999999991</v>
      </c>
      <c r="O58" s="40">
        <v>588.54</v>
      </c>
      <c r="P58" s="40">
        <v>266.90899999999999</v>
      </c>
      <c r="Q58" s="40">
        <v>-133.91800000000001</v>
      </c>
      <c r="R58" s="40">
        <v>571.37400000000002</v>
      </c>
      <c r="S58" s="40">
        <v>1391.058</v>
      </c>
      <c r="T58" s="40">
        <v>248.75899999999999</v>
      </c>
      <c r="U58" s="40">
        <v>577.22</v>
      </c>
      <c r="V58" s="40">
        <v>748.66200000000003</v>
      </c>
      <c r="W58" s="40">
        <v>759.51099999999997</v>
      </c>
      <c r="X58" s="40">
        <v>756.13699999999994</v>
      </c>
      <c r="Y58" s="40">
        <v>1301.7809999999999</v>
      </c>
      <c r="Z58" s="40">
        <v>797.846</v>
      </c>
      <c r="AA58" s="40">
        <v>1288.6129999999998</v>
      </c>
      <c r="AB58" s="40">
        <v>1143.481</v>
      </c>
      <c r="AC58" s="40">
        <v>556.21199999999999</v>
      </c>
      <c r="AD58" s="40">
        <v>1137.1389999999999</v>
      </c>
      <c r="AE58" s="40">
        <v>1508.7329999999999</v>
      </c>
      <c r="AF58" s="40">
        <v>2174.0139999999997</v>
      </c>
      <c r="AG58" s="40">
        <v>2516.607</v>
      </c>
      <c r="AH58" s="40">
        <v>2622.7359999999999</v>
      </c>
      <c r="AI58" s="40">
        <v>2257.8029999999999</v>
      </c>
      <c r="AJ58" s="287">
        <v>3036.172</v>
      </c>
      <c r="AK58" s="287">
        <v>2640.5340000000001</v>
      </c>
      <c r="AL58" s="287">
        <v>1816.9570000000001</v>
      </c>
      <c r="AM58" s="287">
        <v>3349.8519999999999</v>
      </c>
      <c r="AN58" s="287">
        <v>3623.9679999999998</v>
      </c>
      <c r="AO58" s="287">
        <v>3521.8540000000003</v>
      </c>
      <c r="AP58" s="287">
        <v>3555.1530000000002</v>
      </c>
    </row>
    <row r="59" spans="1:42" s="3" customFormat="1" x14ac:dyDescent="0.25">
      <c r="A59" s="67" t="str">
        <f>IF('1'!$A$1=1,B59,C59)</f>
        <v>торгові кредити</v>
      </c>
      <c r="B59" s="70" t="s">
        <v>102</v>
      </c>
      <c r="C59" s="69" t="s">
        <v>103</v>
      </c>
      <c r="D59" s="40">
        <v>-185.58199999999997</v>
      </c>
      <c r="E59" s="40">
        <v>-27.106000000000005</v>
      </c>
      <c r="F59" s="40">
        <v>148.58000000000001</v>
      </c>
      <c r="G59" s="40">
        <v>640.42499999999995</v>
      </c>
      <c r="H59" s="40">
        <v>143.06399999999999</v>
      </c>
      <c r="I59" s="40">
        <v>-52.146000000000001</v>
      </c>
      <c r="J59" s="40">
        <v>47.257000000000005</v>
      </c>
      <c r="K59" s="40">
        <v>257.654</v>
      </c>
      <c r="L59" s="40">
        <v>354.08199999999999</v>
      </c>
      <c r="M59" s="40">
        <v>810.47</v>
      </c>
      <c r="N59" s="40">
        <v>-343.26300000000003</v>
      </c>
      <c r="O59" s="40">
        <v>145.84700000000001</v>
      </c>
      <c r="P59" s="40">
        <v>223.02699999999999</v>
      </c>
      <c r="Q59" s="40">
        <v>407.83299999999997</v>
      </c>
      <c r="R59" s="40">
        <v>-156.072</v>
      </c>
      <c r="S59" s="40">
        <v>-603.86199999999997</v>
      </c>
      <c r="T59" s="40">
        <v>379.28599999999994</v>
      </c>
      <c r="U59" s="40">
        <v>-317.19399999999996</v>
      </c>
      <c r="V59" s="40">
        <v>-581.54</v>
      </c>
      <c r="W59" s="40">
        <v>-88.58</v>
      </c>
      <c r="X59" s="40">
        <v>-14.647000000000006</v>
      </c>
      <c r="Y59" s="40">
        <v>-21.919</v>
      </c>
      <c r="Z59" s="40">
        <v>-89.808999999999997</v>
      </c>
      <c r="AA59" s="40">
        <v>163.94499999999999</v>
      </c>
      <c r="AB59" s="40">
        <v>102.67800000000001</v>
      </c>
      <c r="AC59" s="40">
        <v>778.71399999999994</v>
      </c>
      <c r="AD59" s="40">
        <v>-136.32100000000003</v>
      </c>
      <c r="AE59" s="40">
        <v>68.179000000000002</v>
      </c>
      <c r="AF59" s="40">
        <v>3146.835</v>
      </c>
      <c r="AG59" s="40">
        <v>3510.4640000000004</v>
      </c>
      <c r="AH59" s="40">
        <v>1246.3249999999998</v>
      </c>
      <c r="AI59" s="40">
        <v>1248.8400000000001</v>
      </c>
      <c r="AJ59" s="287">
        <v>-41.91500000000002</v>
      </c>
      <c r="AK59" s="287">
        <v>46.762</v>
      </c>
      <c r="AL59" s="287">
        <v>-271.96100000000001</v>
      </c>
      <c r="AM59" s="287">
        <v>-227.74599999999998</v>
      </c>
      <c r="AN59" s="287">
        <v>-499.23499999999996</v>
      </c>
      <c r="AO59" s="287">
        <v>-853.79799999999989</v>
      </c>
      <c r="AP59" s="287">
        <v>-1059.0940000000001</v>
      </c>
    </row>
    <row r="60" spans="1:42" s="3" customFormat="1" x14ac:dyDescent="0.25">
      <c r="A60" s="34" t="str">
        <f>IF('1'!$A$1=1,B60,C60)</f>
        <v>Інші інвестиції: пасиви</v>
      </c>
      <c r="B60" s="44" t="s">
        <v>104</v>
      </c>
      <c r="C60" s="36" t="s">
        <v>105</v>
      </c>
      <c r="D60" s="33">
        <v>-1889.5589999999997</v>
      </c>
      <c r="E60" s="33">
        <v>-579.71299999999997</v>
      </c>
      <c r="F60" s="33">
        <v>694.21900000000005</v>
      </c>
      <c r="G60" s="33">
        <v>-1705.0809999999999</v>
      </c>
      <c r="H60" s="33">
        <v>-862.40599999999995</v>
      </c>
      <c r="I60" s="33">
        <v>-1225.972</v>
      </c>
      <c r="J60" s="33">
        <v>-1046.6889999999999</v>
      </c>
      <c r="K60" s="33">
        <v>197.19899999999998</v>
      </c>
      <c r="L60" s="33">
        <v>-25.751000000000033</v>
      </c>
      <c r="M60" s="33">
        <v>657.28200000000015</v>
      </c>
      <c r="N60" s="33">
        <v>509.53899999999993</v>
      </c>
      <c r="O60" s="33">
        <v>-226.64600000000002</v>
      </c>
      <c r="P60" s="33">
        <v>-755.69100000000003</v>
      </c>
      <c r="Q60" s="33">
        <v>457.48199999999997</v>
      </c>
      <c r="R60" s="33">
        <v>873.245</v>
      </c>
      <c r="S60" s="33">
        <v>1776.8110000000001</v>
      </c>
      <c r="T60" s="33">
        <v>523.70000000000005</v>
      </c>
      <c r="U60" s="33">
        <v>885.13200000000006</v>
      </c>
      <c r="V60" s="33">
        <v>871.56899999999996</v>
      </c>
      <c r="W60" s="33">
        <v>1737.915</v>
      </c>
      <c r="X60" s="33">
        <v>-377.09399999999999</v>
      </c>
      <c r="Y60" s="33">
        <v>1043.2889999999998</v>
      </c>
      <c r="Z60" s="33">
        <v>309.70199999999988</v>
      </c>
      <c r="AA60" s="33">
        <v>1934.5260000000003</v>
      </c>
      <c r="AB60" s="33">
        <v>-239.93800000000005</v>
      </c>
      <c r="AC60" s="33">
        <v>-89.07199999999996</v>
      </c>
      <c r="AD60" s="33">
        <v>-46.074000000000041</v>
      </c>
      <c r="AE60" s="33">
        <v>2056.2510000000002</v>
      </c>
      <c r="AF60" s="33">
        <v>1519.6391580992354</v>
      </c>
      <c r="AG60" s="33">
        <v>2616.4882557543738</v>
      </c>
      <c r="AH60" s="33">
        <v>501.46886122708736</v>
      </c>
      <c r="AI60" s="33">
        <v>6913.2194419040561</v>
      </c>
      <c r="AJ60" s="286">
        <v>8291.5902451412603</v>
      </c>
      <c r="AK60" s="286">
        <v>4804.0142487023568</v>
      </c>
      <c r="AL60" s="286">
        <v>5652.1952913393652</v>
      </c>
      <c r="AM60" s="286">
        <v>6111.7656200451838</v>
      </c>
      <c r="AN60" s="286">
        <v>8010.6515367277798</v>
      </c>
      <c r="AO60" s="286">
        <v>2569.3583809047714</v>
      </c>
      <c r="AP60" s="286">
        <v>3206.5075903702327</v>
      </c>
    </row>
    <row r="61" spans="1:42" x14ac:dyDescent="0.25">
      <c r="A61" s="37" t="str">
        <f>IF('1'!$A$1=1,B61,C61)</f>
        <v xml:space="preserve">Центральний банк </v>
      </c>
      <c r="B61" s="45" t="s">
        <v>98</v>
      </c>
      <c r="C61" s="39" t="s">
        <v>99</v>
      </c>
      <c r="D61" s="40">
        <v>0</v>
      </c>
      <c r="E61" s="40">
        <v>522.63599999999997</v>
      </c>
      <c r="F61" s="40">
        <v>-59.850999999999885</v>
      </c>
      <c r="G61" s="40">
        <v>752.15</v>
      </c>
      <c r="H61" s="40">
        <v>-420.58799999999997</v>
      </c>
      <c r="I61" s="40">
        <v>-735.48800000000006</v>
      </c>
      <c r="J61" s="40">
        <v>0</v>
      </c>
      <c r="K61" s="40">
        <v>0</v>
      </c>
      <c r="L61" s="40">
        <v>93.7</v>
      </c>
      <c r="M61" s="40">
        <v>0</v>
      </c>
      <c r="N61" s="40">
        <v>0</v>
      </c>
      <c r="O61" s="40">
        <v>0</v>
      </c>
      <c r="P61" s="40">
        <v>0</v>
      </c>
      <c r="Q61" s="40">
        <v>0</v>
      </c>
      <c r="R61" s="40">
        <v>0</v>
      </c>
      <c r="S61" s="40">
        <v>0</v>
      </c>
      <c r="T61" s="40">
        <v>0</v>
      </c>
      <c r="U61" s="40">
        <v>0</v>
      </c>
      <c r="V61" s="40">
        <v>0</v>
      </c>
      <c r="W61" s="40">
        <v>0</v>
      </c>
      <c r="X61" s="40">
        <v>0</v>
      </c>
      <c r="Y61" s="40">
        <v>0</v>
      </c>
      <c r="Z61" s="40">
        <v>0</v>
      </c>
      <c r="AA61" s="40">
        <v>0</v>
      </c>
      <c r="AB61" s="40">
        <v>0</v>
      </c>
      <c r="AC61" s="40">
        <v>0</v>
      </c>
      <c r="AD61" s="40">
        <v>0</v>
      </c>
      <c r="AE61" s="40">
        <v>0</v>
      </c>
      <c r="AF61" s="40">
        <v>-17.789000000000001</v>
      </c>
      <c r="AG61" s="40">
        <v>24.388999999999996</v>
      </c>
      <c r="AH61" s="40">
        <v>-97.915000000000006</v>
      </c>
      <c r="AI61" s="40">
        <v>1.5259999999999998</v>
      </c>
      <c r="AJ61" s="287">
        <v>6.0000000000000053E-3</v>
      </c>
      <c r="AK61" s="287">
        <v>-0.91800000000000004</v>
      </c>
      <c r="AL61" s="287">
        <v>2.762</v>
      </c>
      <c r="AM61" s="287">
        <v>-2.8209999999999997</v>
      </c>
      <c r="AN61" s="287">
        <v>0.92</v>
      </c>
      <c r="AO61" s="287">
        <v>0</v>
      </c>
      <c r="AP61" s="287">
        <v>0.90900000000000003</v>
      </c>
    </row>
    <row r="62" spans="1:42" x14ac:dyDescent="0.25">
      <c r="A62" s="37" t="str">
        <f>IF('1'!$A$1=1,B62,C62)</f>
        <v>Cектор державного управління</v>
      </c>
      <c r="B62" s="45" t="s">
        <v>84</v>
      </c>
      <c r="C62" s="39" t="s">
        <v>106</v>
      </c>
      <c r="D62" s="40">
        <v>91.045000000000101</v>
      </c>
      <c r="E62" s="40">
        <v>287.59699999999998</v>
      </c>
      <c r="F62" s="40">
        <v>1477.2159999999999</v>
      </c>
      <c r="G62" s="40">
        <v>220.971</v>
      </c>
      <c r="H62" s="40">
        <v>231.20300000000003</v>
      </c>
      <c r="I62" s="40">
        <v>2.8189999999999955</v>
      </c>
      <c r="J62" s="40">
        <v>-46.629999999999995</v>
      </c>
      <c r="K62" s="40">
        <v>42.302000000000007</v>
      </c>
      <c r="L62" s="40">
        <v>-39.58</v>
      </c>
      <c r="M62" s="40">
        <v>532.62500000000011</v>
      </c>
      <c r="N62" s="40">
        <v>-62.60199999999999</v>
      </c>
      <c r="O62" s="40">
        <v>63.708000000000013</v>
      </c>
      <c r="P62" s="40">
        <v>-62.790999999999997</v>
      </c>
      <c r="Q62" s="40">
        <v>-19.693000000000012</v>
      </c>
      <c r="R62" s="40">
        <v>-3.5559999999999716</v>
      </c>
      <c r="S62" s="40">
        <v>901.75100000000009</v>
      </c>
      <c r="T62" s="40">
        <v>531.90199999999993</v>
      </c>
      <c r="U62" s="40">
        <v>30.943000000000008</v>
      </c>
      <c r="V62" s="40">
        <v>-74.921999999999997</v>
      </c>
      <c r="W62" s="40">
        <v>436.49400000000003</v>
      </c>
      <c r="X62" s="40">
        <v>-223.33800000000002</v>
      </c>
      <c r="Y62" s="40">
        <v>528.21799999999973</v>
      </c>
      <c r="Z62" s="40">
        <v>-354.029</v>
      </c>
      <c r="AA62" s="40">
        <v>1282.2840000000001</v>
      </c>
      <c r="AB62" s="40">
        <v>-379.35600000000005</v>
      </c>
      <c r="AC62" s="40">
        <v>345.80699999999996</v>
      </c>
      <c r="AD62" s="40">
        <v>10.114999999999991</v>
      </c>
      <c r="AE62" s="40">
        <v>1373.8290000000002</v>
      </c>
      <c r="AF62" s="40">
        <v>1573.9341580992359</v>
      </c>
      <c r="AG62" s="40">
        <v>3640.6532557543742</v>
      </c>
      <c r="AH62" s="40">
        <v>1948.5468612270872</v>
      </c>
      <c r="AI62" s="40">
        <v>7009.5724419040553</v>
      </c>
      <c r="AJ62" s="287">
        <v>6521.6982451412605</v>
      </c>
      <c r="AK62" s="287">
        <v>4727.1412487023563</v>
      </c>
      <c r="AL62" s="287">
        <v>5867.5962913393651</v>
      </c>
      <c r="AM62" s="287">
        <v>6803.0716200451834</v>
      </c>
      <c r="AN62" s="287">
        <v>7598.6195367277805</v>
      </c>
      <c r="AO62" s="287">
        <v>2685.5213809047718</v>
      </c>
      <c r="AP62" s="287">
        <v>2564.6415903702327</v>
      </c>
    </row>
    <row r="63" spans="1:42" x14ac:dyDescent="0.25">
      <c r="A63" s="37" t="str">
        <f>IF('1'!$A$1=1,B63,C63)</f>
        <v>Банки</v>
      </c>
      <c r="B63" s="45" t="s">
        <v>86</v>
      </c>
      <c r="C63" s="39" t="s">
        <v>87</v>
      </c>
      <c r="D63" s="40">
        <v>-739.38099999999986</v>
      </c>
      <c r="E63" s="40">
        <v>-983.45</v>
      </c>
      <c r="F63" s="40">
        <v>-1017.172</v>
      </c>
      <c r="G63" s="40">
        <v>-1161.432</v>
      </c>
      <c r="H63" s="40">
        <v>-1149.0529999999999</v>
      </c>
      <c r="I63" s="40">
        <v>-609.81500000000005</v>
      </c>
      <c r="J63" s="40">
        <v>-771.73400000000004</v>
      </c>
      <c r="K63" s="40">
        <v>182.06200000000001</v>
      </c>
      <c r="L63" s="40">
        <v>-482.77700000000004</v>
      </c>
      <c r="M63" s="40">
        <v>-510.68099999999993</v>
      </c>
      <c r="N63" s="40">
        <v>-224.61399999999998</v>
      </c>
      <c r="O63" s="40">
        <v>-157.97800000000001</v>
      </c>
      <c r="P63" s="40">
        <v>-127.901</v>
      </c>
      <c r="Q63" s="40">
        <v>-275.23100000000005</v>
      </c>
      <c r="R63" s="40">
        <v>-21.131</v>
      </c>
      <c r="S63" s="40">
        <v>43.74</v>
      </c>
      <c r="T63" s="40">
        <v>-296.78499999999997</v>
      </c>
      <c r="U63" s="40">
        <v>249.75800000000004</v>
      </c>
      <c r="V63" s="40">
        <v>-96.504999999999995</v>
      </c>
      <c r="W63" s="40">
        <v>-141.459</v>
      </c>
      <c r="X63" s="40">
        <v>-190.161</v>
      </c>
      <c r="Y63" s="40">
        <v>167.66</v>
      </c>
      <c r="Z63" s="40">
        <v>-85.123999999999995</v>
      </c>
      <c r="AA63" s="40">
        <v>-33.734999999999992</v>
      </c>
      <c r="AB63" s="40">
        <v>54.268999999999998</v>
      </c>
      <c r="AC63" s="40">
        <v>43.087999999999994</v>
      </c>
      <c r="AD63" s="40">
        <v>186.26699999999997</v>
      </c>
      <c r="AE63" s="40">
        <v>29.240000000000009</v>
      </c>
      <c r="AF63" s="40">
        <v>-135.29299999999998</v>
      </c>
      <c r="AG63" s="40">
        <v>-106.96100000000001</v>
      </c>
      <c r="AH63" s="40">
        <v>83.84</v>
      </c>
      <c r="AI63" s="40">
        <v>-246.22399999999999</v>
      </c>
      <c r="AJ63" s="287">
        <v>-60.628</v>
      </c>
      <c r="AK63" s="287">
        <v>-73.244</v>
      </c>
      <c r="AL63" s="287">
        <v>11.677000000000007</v>
      </c>
      <c r="AM63" s="287">
        <v>50.073999999999984</v>
      </c>
      <c r="AN63" s="287">
        <v>-16.217999999999993</v>
      </c>
      <c r="AO63" s="287">
        <v>23.303999999999991</v>
      </c>
      <c r="AP63" s="287">
        <v>-5.1319999999999997</v>
      </c>
    </row>
    <row r="64" spans="1:42" s="71" customFormat="1" x14ac:dyDescent="0.25">
      <c r="A64" s="37" t="str">
        <f>IF('1'!$A$1=1,B64,C64)</f>
        <v>Інші сектори</v>
      </c>
      <c r="B64" s="45" t="s">
        <v>88</v>
      </c>
      <c r="C64" s="39" t="s">
        <v>89</v>
      </c>
      <c r="D64" s="40">
        <v>-1241.223</v>
      </c>
      <c r="E64" s="40">
        <v>-406.49600000000004</v>
      </c>
      <c r="F64" s="40">
        <v>294.02599999999995</v>
      </c>
      <c r="G64" s="40">
        <v>-1516.77</v>
      </c>
      <c r="H64" s="40">
        <v>476.03200000000004</v>
      </c>
      <c r="I64" s="40">
        <v>116.512</v>
      </c>
      <c r="J64" s="40">
        <v>-228.32499999999999</v>
      </c>
      <c r="K64" s="40">
        <v>-27.16500000000002</v>
      </c>
      <c r="L64" s="40">
        <v>402.90600000000001</v>
      </c>
      <c r="M64" s="40">
        <v>635.33799999999997</v>
      </c>
      <c r="N64" s="40">
        <v>796.755</v>
      </c>
      <c r="O64" s="40">
        <v>-132.37599999999998</v>
      </c>
      <c r="P64" s="40">
        <v>-564.99900000000002</v>
      </c>
      <c r="Q64" s="40">
        <v>752.40599999999995</v>
      </c>
      <c r="R64" s="40">
        <v>897.93200000000002</v>
      </c>
      <c r="S64" s="40">
        <v>831.32</v>
      </c>
      <c r="T64" s="40">
        <v>288.58300000000003</v>
      </c>
      <c r="U64" s="40">
        <v>604.43100000000004</v>
      </c>
      <c r="V64" s="40">
        <v>1042.9960000000001</v>
      </c>
      <c r="W64" s="40">
        <v>1442.88</v>
      </c>
      <c r="X64" s="40">
        <v>36.405000000000001</v>
      </c>
      <c r="Y64" s="40">
        <v>347.41099999999994</v>
      </c>
      <c r="Z64" s="40">
        <v>748.85500000000002</v>
      </c>
      <c r="AA64" s="40">
        <v>685.97700000000009</v>
      </c>
      <c r="AB64" s="40">
        <v>85.149000000000058</v>
      </c>
      <c r="AC64" s="40">
        <v>-477.96699999999993</v>
      </c>
      <c r="AD64" s="40">
        <v>-242.45599999999999</v>
      </c>
      <c r="AE64" s="40">
        <v>653.18200000000002</v>
      </c>
      <c r="AF64" s="40">
        <v>98.786999999999864</v>
      </c>
      <c r="AG64" s="40">
        <v>-941.59299999999996</v>
      </c>
      <c r="AH64" s="40">
        <v>-1433.0029999999999</v>
      </c>
      <c r="AI64" s="40">
        <v>148.34500000000003</v>
      </c>
      <c r="AJ64" s="287">
        <v>1830.5140000000001</v>
      </c>
      <c r="AK64" s="287">
        <v>151.03500000000003</v>
      </c>
      <c r="AL64" s="287">
        <v>-229.84000000000003</v>
      </c>
      <c r="AM64" s="287">
        <v>-738.55899999999997</v>
      </c>
      <c r="AN64" s="287">
        <v>427.33000000000004</v>
      </c>
      <c r="AO64" s="287">
        <v>-139.46700000000004</v>
      </c>
      <c r="AP64" s="287">
        <v>646.08899999999994</v>
      </c>
    </row>
    <row r="65" spans="1:43" s="71" customFormat="1" x14ac:dyDescent="0.25">
      <c r="A65" s="67" t="str">
        <f>IF('1'!$A$1=1,B65,C65)</f>
        <v>Довгострокові кредити</v>
      </c>
      <c r="B65" s="70" t="s">
        <v>107</v>
      </c>
      <c r="C65" s="69" t="s">
        <v>108</v>
      </c>
      <c r="D65" s="40">
        <v>-113.07600000000002</v>
      </c>
      <c r="E65" s="40">
        <v>-349.84</v>
      </c>
      <c r="F65" s="40">
        <v>-679.14099999999996</v>
      </c>
      <c r="G65" s="40">
        <v>5.3720000000000141</v>
      </c>
      <c r="H65" s="40">
        <v>8.4320000000000022</v>
      </c>
      <c r="I65" s="40">
        <v>-242.71299999999999</v>
      </c>
      <c r="J65" s="40">
        <v>-173.89</v>
      </c>
      <c r="K65" s="40">
        <v>41.141999999999996</v>
      </c>
      <c r="L65" s="40">
        <v>-191.40200000000002</v>
      </c>
      <c r="M65" s="40">
        <v>-42.836999999999989</v>
      </c>
      <c r="N65" s="40">
        <v>230.221</v>
      </c>
      <c r="O65" s="40">
        <v>-253.26199999999994</v>
      </c>
      <c r="P65" s="40">
        <v>-208.28200000000001</v>
      </c>
      <c r="Q65" s="40">
        <v>80.411000000000001</v>
      </c>
      <c r="R65" s="40">
        <v>500.077</v>
      </c>
      <c r="S65" s="40">
        <v>266.738</v>
      </c>
      <c r="T65" s="40">
        <v>-165.059</v>
      </c>
      <c r="U65" s="40">
        <v>241.99</v>
      </c>
      <c r="V65" s="40">
        <v>55.048999999999999</v>
      </c>
      <c r="W65" s="40">
        <v>311.66200000000003</v>
      </c>
      <c r="X65" s="40">
        <v>-84.935999999999979</v>
      </c>
      <c r="Y65" s="40">
        <v>209.26</v>
      </c>
      <c r="Z65" s="40">
        <v>22.917999999999996</v>
      </c>
      <c r="AA65" s="40">
        <v>5.5869999999999891</v>
      </c>
      <c r="AB65" s="40">
        <v>-178.77099999999999</v>
      </c>
      <c r="AC65" s="40">
        <v>-16.345999999999997</v>
      </c>
      <c r="AD65" s="40">
        <v>-146.51999999999998</v>
      </c>
      <c r="AE65" s="40">
        <v>551.41100000000006</v>
      </c>
      <c r="AF65" s="40">
        <v>47.386000000000003</v>
      </c>
      <c r="AG65" s="40">
        <v>84.512</v>
      </c>
      <c r="AH65" s="40">
        <v>110.319</v>
      </c>
      <c r="AI65" s="40">
        <v>394.28399999999999</v>
      </c>
      <c r="AJ65" s="287">
        <v>15.475999999999999</v>
      </c>
      <c r="AK65" s="287">
        <v>190.82500000000002</v>
      </c>
      <c r="AL65" s="287">
        <v>268.65600000000001</v>
      </c>
      <c r="AM65" s="287">
        <v>154.505</v>
      </c>
      <c r="AN65" s="287">
        <v>-52.483000000000004</v>
      </c>
      <c r="AO65" s="287">
        <v>-41.944999999999993</v>
      </c>
      <c r="AP65" s="287">
        <v>-73.188999999999993</v>
      </c>
    </row>
    <row r="66" spans="1:43" s="72" customFormat="1" x14ac:dyDescent="0.25">
      <c r="A66" s="67" t="str">
        <f>IF('1'!$A$1=1,B66,C66)</f>
        <v>Короткострокові кредити</v>
      </c>
      <c r="B66" s="70" t="s">
        <v>109</v>
      </c>
      <c r="C66" s="69" t="s">
        <v>110</v>
      </c>
      <c r="D66" s="40">
        <v>-12.927999999999997</v>
      </c>
      <c r="E66" s="40">
        <v>-125.208</v>
      </c>
      <c r="F66" s="40">
        <v>-3.4870000000000001</v>
      </c>
      <c r="G66" s="40">
        <v>-31.395999999999997</v>
      </c>
      <c r="H66" s="40">
        <v>-8.1519999999999992</v>
      </c>
      <c r="I66" s="40">
        <v>85.137</v>
      </c>
      <c r="J66" s="40">
        <v>16.802000000000007</v>
      </c>
      <c r="K66" s="40">
        <v>75.153999999999982</v>
      </c>
      <c r="L66" s="40">
        <v>475.74599999999998</v>
      </c>
      <c r="M66" s="40">
        <v>23.004000000000005</v>
      </c>
      <c r="N66" s="40">
        <v>18.661999999999999</v>
      </c>
      <c r="O66" s="40">
        <v>24.648</v>
      </c>
      <c r="P66" s="40">
        <v>102.29600000000001</v>
      </c>
      <c r="Q66" s="40">
        <v>52.18</v>
      </c>
      <c r="R66" s="40">
        <v>114.075</v>
      </c>
      <c r="S66" s="40">
        <v>33.236000000000004</v>
      </c>
      <c r="T66" s="40">
        <v>96.109000000000009</v>
      </c>
      <c r="U66" s="40">
        <v>50</v>
      </c>
      <c r="V66" s="40">
        <v>126.03299999999999</v>
      </c>
      <c r="W66" s="40">
        <v>490.18599999999998</v>
      </c>
      <c r="X66" s="40">
        <v>-481.77400000000006</v>
      </c>
      <c r="Y66" s="40">
        <v>-82.302999999999997</v>
      </c>
      <c r="Z66" s="40">
        <v>112.086</v>
      </c>
      <c r="AA66" s="40">
        <v>15.6</v>
      </c>
      <c r="AB66" s="40">
        <v>4.1789999999999985</v>
      </c>
      <c r="AC66" s="40">
        <v>40.798999999999999</v>
      </c>
      <c r="AD66" s="40">
        <v>49.11</v>
      </c>
      <c r="AE66" s="40">
        <v>15.881</v>
      </c>
      <c r="AF66" s="40">
        <v>64.489999999999995</v>
      </c>
      <c r="AG66" s="40">
        <v>2.84</v>
      </c>
      <c r="AH66" s="40">
        <v>4.9749999999999996</v>
      </c>
      <c r="AI66" s="40">
        <v>21.855</v>
      </c>
      <c r="AJ66" s="287">
        <v>2.8029999999999999</v>
      </c>
      <c r="AK66" s="287">
        <v>35.933</v>
      </c>
      <c r="AL66" s="287">
        <v>8.1210000000000004</v>
      </c>
      <c r="AM66" s="287">
        <v>0.74400000000000088</v>
      </c>
      <c r="AN66" s="287">
        <v>-0.90699999999999981</v>
      </c>
      <c r="AO66" s="287">
        <v>-34.358999999999995</v>
      </c>
      <c r="AP66" s="287">
        <v>10.995000000000001</v>
      </c>
    </row>
    <row r="67" spans="1:43" s="72" customFormat="1" x14ac:dyDescent="0.25">
      <c r="A67" s="67" t="str">
        <f>IF('1'!$A$1=1,B67,C67)</f>
        <v>Торгові кредити</v>
      </c>
      <c r="B67" s="70" t="s">
        <v>111</v>
      </c>
      <c r="C67" s="69" t="s">
        <v>112</v>
      </c>
      <c r="D67" s="40">
        <v>-1115.2190000000001</v>
      </c>
      <c r="E67" s="40">
        <v>68.552000000000007</v>
      </c>
      <c r="F67" s="40">
        <v>976.654</v>
      </c>
      <c r="G67" s="40">
        <v>-1490.7460000000001</v>
      </c>
      <c r="H67" s="40">
        <v>475.75200000000001</v>
      </c>
      <c r="I67" s="40">
        <v>274.08800000000002</v>
      </c>
      <c r="J67" s="40">
        <v>-71.236999999999995</v>
      </c>
      <c r="K67" s="40">
        <v>-143.46100000000001</v>
      </c>
      <c r="L67" s="40">
        <v>118.56200000000001</v>
      </c>
      <c r="M67" s="40">
        <v>655.17100000000005</v>
      </c>
      <c r="N67" s="40">
        <v>547.87199999999996</v>
      </c>
      <c r="O67" s="40">
        <v>96.237999999999971</v>
      </c>
      <c r="P67" s="40">
        <v>-459.01299999999998</v>
      </c>
      <c r="Q67" s="40">
        <v>619.81499999999994</v>
      </c>
      <c r="R67" s="40">
        <v>283.78000000000003</v>
      </c>
      <c r="S67" s="40">
        <v>531.346</v>
      </c>
      <c r="T67" s="40">
        <v>357.53300000000002</v>
      </c>
      <c r="U67" s="40">
        <v>312.44099999999997</v>
      </c>
      <c r="V67" s="40">
        <v>861.91399999999999</v>
      </c>
      <c r="W67" s="40">
        <v>641.03200000000004</v>
      </c>
      <c r="X67" s="40">
        <v>603.11500000000001</v>
      </c>
      <c r="Y67" s="40">
        <v>220.45399999999998</v>
      </c>
      <c r="Z67" s="40">
        <v>613.851</v>
      </c>
      <c r="AA67" s="40">
        <v>664.79</v>
      </c>
      <c r="AB67" s="40">
        <v>259.74100000000004</v>
      </c>
      <c r="AC67" s="40">
        <v>-502.41999999999996</v>
      </c>
      <c r="AD67" s="40">
        <v>-145.04599999999999</v>
      </c>
      <c r="AE67" s="40">
        <v>85.889999999999986</v>
      </c>
      <c r="AF67" s="40">
        <v>-13.089000000000112</v>
      </c>
      <c r="AG67" s="40">
        <v>-1028.9450000000002</v>
      </c>
      <c r="AH67" s="40">
        <v>-1548.297</v>
      </c>
      <c r="AI67" s="40">
        <v>-267.79399999999998</v>
      </c>
      <c r="AJ67" s="287">
        <v>1812.2350000000001</v>
      </c>
      <c r="AK67" s="287">
        <v>-75.722999999999999</v>
      </c>
      <c r="AL67" s="287">
        <v>-506.61700000000002</v>
      </c>
      <c r="AM67" s="287">
        <v>-893.80799999999999</v>
      </c>
      <c r="AN67" s="287">
        <v>480.72</v>
      </c>
      <c r="AO67" s="287">
        <v>-246.6570000000001</v>
      </c>
      <c r="AP67" s="287">
        <v>708.28300000000002</v>
      </c>
    </row>
    <row r="68" spans="1:43" x14ac:dyDescent="0.25">
      <c r="A68" s="67" t="str">
        <f>IF('1'!$A$1=1,B68,C68)</f>
        <v>Інша кредиторська заборгованість</v>
      </c>
      <c r="B68" s="70" t="s">
        <v>442</v>
      </c>
      <c r="C68" s="69" t="s">
        <v>445</v>
      </c>
      <c r="D68" s="287">
        <v>0</v>
      </c>
      <c r="E68" s="287">
        <v>0</v>
      </c>
      <c r="F68" s="287">
        <v>0</v>
      </c>
      <c r="G68" s="287">
        <v>0</v>
      </c>
      <c r="H68" s="287">
        <v>0</v>
      </c>
      <c r="I68" s="287">
        <v>0</v>
      </c>
      <c r="J68" s="287">
        <v>0</v>
      </c>
      <c r="K68" s="287">
        <v>0</v>
      </c>
      <c r="L68" s="287">
        <v>0</v>
      </c>
      <c r="M68" s="287">
        <v>0</v>
      </c>
      <c r="N68" s="287">
        <v>0</v>
      </c>
      <c r="O68" s="287">
        <v>0</v>
      </c>
      <c r="P68" s="287">
        <v>0</v>
      </c>
      <c r="Q68" s="287">
        <v>0</v>
      </c>
      <c r="R68" s="287">
        <v>0</v>
      </c>
      <c r="S68" s="287">
        <v>0</v>
      </c>
      <c r="T68" s="287">
        <v>0</v>
      </c>
      <c r="U68" s="287">
        <v>0</v>
      </c>
      <c r="V68" s="287">
        <v>0</v>
      </c>
      <c r="W68" s="287">
        <v>0</v>
      </c>
      <c r="X68" s="287">
        <v>0</v>
      </c>
      <c r="Y68" s="287">
        <v>0</v>
      </c>
      <c r="Z68" s="287">
        <v>0</v>
      </c>
      <c r="AA68" s="287">
        <v>0</v>
      </c>
      <c r="AB68" s="287">
        <v>0</v>
      </c>
      <c r="AC68" s="287">
        <v>0</v>
      </c>
      <c r="AD68" s="287">
        <v>0</v>
      </c>
      <c r="AE68" s="287">
        <v>0</v>
      </c>
      <c r="AF68" s="287">
        <v>0</v>
      </c>
      <c r="AG68" s="287">
        <v>0</v>
      </c>
      <c r="AH68" s="287">
        <v>0</v>
      </c>
      <c r="AI68" s="287">
        <v>0</v>
      </c>
      <c r="AJ68" s="287">
        <v>0</v>
      </c>
      <c r="AK68" s="287">
        <v>0</v>
      </c>
      <c r="AL68" s="287">
        <v>0</v>
      </c>
      <c r="AM68" s="287">
        <v>0</v>
      </c>
      <c r="AN68" s="287">
        <v>0</v>
      </c>
      <c r="AO68" s="287">
        <v>183.494</v>
      </c>
      <c r="AP68" s="287">
        <v>0</v>
      </c>
    </row>
    <row r="69" spans="1:43" x14ac:dyDescent="0.25">
      <c r="A69" s="30" t="str">
        <f>IF('1'!$A$1=1,B69,C69)</f>
        <v>Помилки та упущення</v>
      </c>
      <c r="B69" s="50" t="s">
        <v>113</v>
      </c>
      <c r="C69" s="32" t="s">
        <v>114</v>
      </c>
      <c r="D69" s="33">
        <v>-39.159999999999968</v>
      </c>
      <c r="E69" s="33">
        <v>-558.82500000000175</v>
      </c>
      <c r="F69" s="33">
        <v>-1258.9890000000012</v>
      </c>
      <c r="G69" s="33">
        <v>1414.455999999999</v>
      </c>
      <c r="H69" s="33">
        <v>120.84000000000006</v>
      </c>
      <c r="I69" s="33">
        <v>-527.75000000000091</v>
      </c>
      <c r="J69" s="33">
        <v>-381.67600000000039</v>
      </c>
      <c r="K69" s="33">
        <v>285.40999999999985</v>
      </c>
      <c r="L69" s="33">
        <v>263.57700000000119</v>
      </c>
      <c r="M69" s="33">
        <v>60.608999999997849</v>
      </c>
      <c r="N69" s="33">
        <v>-488.4630000000007</v>
      </c>
      <c r="O69" s="33">
        <v>546.21100000000035</v>
      </c>
      <c r="P69" s="33">
        <v>793.77400000000171</v>
      </c>
      <c r="Q69" s="33">
        <v>-138.56600000000094</v>
      </c>
      <c r="R69" s="33">
        <v>708.83100000000059</v>
      </c>
      <c r="S69" s="33">
        <v>17.640999999999394</v>
      </c>
      <c r="T69" s="33">
        <v>345.27499999999969</v>
      </c>
      <c r="U69" s="33">
        <v>-299.28099999999961</v>
      </c>
      <c r="V69" s="33">
        <v>559.81800000000158</v>
      </c>
      <c r="W69" s="33">
        <v>464.51199999999926</v>
      </c>
      <c r="X69" s="33">
        <v>295.90199999999913</v>
      </c>
      <c r="Y69" s="33">
        <v>92.239000000002449</v>
      </c>
      <c r="Z69" s="33">
        <v>219.90200000000033</v>
      </c>
      <c r="AA69" s="33">
        <v>66.630999999999176</v>
      </c>
      <c r="AB69" s="33">
        <v>154.43599999999935</v>
      </c>
      <c r="AC69" s="33">
        <v>456.82199999999875</v>
      </c>
      <c r="AD69" s="33">
        <v>649.17399999999827</v>
      </c>
      <c r="AE69" s="33">
        <v>259.57399999999677</v>
      </c>
      <c r="AF69" s="33">
        <v>-96.191513268306295</v>
      </c>
      <c r="AG69" s="33">
        <v>-127.81880540104552</v>
      </c>
      <c r="AH69" s="33">
        <v>305.71725785571562</v>
      </c>
      <c r="AI69" s="33">
        <v>-286.63892380660889</v>
      </c>
      <c r="AJ69" s="286">
        <v>835.75918953552593</v>
      </c>
      <c r="AK69" s="286">
        <v>627.17780249276086</v>
      </c>
      <c r="AL69" s="286">
        <v>-120.13398028160532</v>
      </c>
      <c r="AM69" s="286">
        <v>213.04064398591004</v>
      </c>
      <c r="AN69" s="286">
        <v>204.98532703428145</v>
      </c>
      <c r="AO69" s="286">
        <v>22.655409602526333</v>
      </c>
      <c r="AP69" s="286">
        <v>245.01318658100718</v>
      </c>
    </row>
    <row r="70" spans="1:43" x14ac:dyDescent="0.25">
      <c r="A70" s="51" t="str">
        <f>IF('1'!$A$1=1,B70,C70)</f>
        <v xml:space="preserve">D. Зведений баланс (= A + B - C) </v>
      </c>
      <c r="B70" s="52" t="s">
        <v>115</v>
      </c>
      <c r="C70" s="27" t="s">
        <v>116</v>
      </c>
      <c r="D70" s="28">
        <v>-1830.7140000000004</v>
      </c>
      <c r="E70" s="28">
        <v>566.52099999999916</v>
      </c>
      <c r="F70" s="28">
        <v>1148.4609999999986</v>
      </c>
      <c r="G70" s="28">
        <v>779.48800000000006</v>
      </c>
      <c r="H70" s="28">
        <v>-731.01399999999978</v>
      </c>
      <c r="I70" s="28">
        <v>1079.1459999999993</v>
      </c>
      <c r="J70" s="28">
        <v>509.24600000000049</v>
      </c>
      <c r="K70" s="28">
        <v>348.85699999999986</v>
      </c>
      <c r="L70" s="28">
        <v>-548.3969999999988</v>
      </c>
      <c r="M70" s="28">
        <v>1499.2449999999981</v>
      </c>
      <c r="N70" s="28">
        <v>726.23899999999935</v>
      </c>
      <c r="O70" s="28">
        <v>551.18100000000118</v>
      </c>
      <c r="P70" s="28">
        <v>-225.92799999999835</v>
      </c>
      <c r="Q70" s="28">
        <v>480.12299999999891</v>
      </c>
      <c r="R70" s="28">
        <v>-620.94299999999828</v>
      </c>
      <c r="S70" s="28">
        <v>2900.9929999999986</v>
      </c>
      <c r="T70" s="28">
        <v>291.95</v>
      </c>
      <c r="U70" s="28">
        <v>362.11000000000092</v>
      </c>
      <c r="V70" s="28">
        <v>1297.1720000000009</v>
      </c>
      <c r="W70" s="28">
        <v>3408.48</v>
      </c>
      <c r="X70" s="28">
        <v>-123.25800000000038</v>
      </c>
      <c r="Y70" s="28">
        <v>1219.2830000000019</v>
      </c>
      <c r="Z70" s="28">
        <v>-1437.5009999999995</v>
      </c>
      <c r="AA70" s="28">
        <v>2029.7630000000001</v>
      </c>
      <c r="AB70" s="28">
        <v>-801.70200000000057</v>
      </c>
      <c r="AC70" s="28">
        <v>1059.8529999999989</v>
      </c>
      <c r="AD70" s="28">
        <v>-1406.8950000000018</v>
      </c>
      <c r="AE70" s="28">
        <v>1577.112999999996</v>
      </c>
      <c r="AF70" s="28">
        <v>-2936.3197414613378</v>
      </c>
      <c r="AG70" s="28">
        <v>-4482.076</v>
      </c>
      <c r="AH70" s="28">
        <v>2138.5145127839496</v>
      </c>
      <c r="AI70" s="28">
        <v>2930.1636805811395</v>
      </c>
      <c r="AJ70" s="285">
        <v>3636.3138516810222</v>
      </c>
      <c r="AK70" s="285">
        <v>3566.4283478367106</v>
      </c>
      <c r="AL70" s="285">
        <v>1520.5106730836276</v>
      </c>
      <c r="AM70" s="285">
        <v>-61.064291661721313</v>
      </c>
      <c r="AN70" s="285">
        <v>2917.7129891971208</v>
      </c>
      <c r="AO70" s="285">
        <v>-5241.9989579155417</v>
      </c>
      <c r="AP70" s="285">
        <v>-782.59375486162025</v>
      </c>
    </row>
    <row r="71" spans="1:43" x14ac:dyDescent="0.25">
      <c r="A71" s="51" t="str">
        <f>IF('1'!$A$1=1,B71,C71)</f>
        <v>E. Резерви та пов'язані статті</v>
      </c>
      <c r="B71" s="52" t="s">
        <v>117</v>
      </c>
      <c r="C71" s="27" t="s">
        <v>118</v>
      </c>
      <c r="D71" s="28">
        <v>-1830.7139999999999</v>
      </c>
      <c r="E71" s="28">
        <v>566.52099999999996</v>
      </c>
      <c r="F71" s="28">
        <v>1148.4610000000002</v>
      </c>
      <c r="G71" s="28">
        <v>779.48800000000006</v>
      </c>
      <c r="H71" s="28">
        <v>-731.01400000000012</v>
      </c>
      <c r="I71" s="28">
        <v>1079.1460000000002</v>
      </c>
      <c r="J71" s="28">
        <v>509.24600000000009</v>
      </c>
      <c r="K71" s="28">
        <v>348.85699999999991</v>
      </c>
      <c r="L71" s="28">
        <v>-548.39699999999993</v>
      </c>
      <c r="M71" s="28">
        <v>1499.2450000000003</v>
      </c>
      <c r="N71" s="28">
        <v>726.23899999999992</v>
      </c>
      <c r="O71" s="28">
        <v>551.18100000000004</v>
      </c>
      <c r="P71" s="28">
        <v>-225.92799999999997</v>
      </c>
      <c r="Q71" s="28">
        <v>480.12300000000005</v>
      </c>
      <c r="R71" s="28">
        <v>-620.94299999999998</v>
      </c>
      <c r="S71" s="28">
        <v>2900.9929999999995</v>
      </c>
      <c r="T71" s="28">
        <v>291.95000000000005</v>
      </c>
      <c r="U71" s="28">
        <v>362.11000000000013</v>
      </c>
      <c r="V71" s="28">
        <v>1297.1719999999998</v>
      </c>
      <c r="W71" s="28">
        <v>3408.48</v>
      </c>
      <c r="X71" s="28">
        <v>-123.25800000000027</v>
      </c>
      <c r="Y71" s="28">
        <v>1219.2829999999994</v>
      </c>
      <c r="Z71" s="28">
        <v>-1437.501</v>
      </c>
      <c r="AA71" s="28">
        <v>2029.7629999999999</v>
      </c>
      <c r="AB71" s="28">
        <v>-801.702</v>
      </c>
      <c r="AC71" s="28">
        <v>1059.8529999999998</v>
      </c>
      <c r="AD71" s="28">
        <v>-1406.8950000000004</v>
      </c>
      <c r="AE71" s="28">
        <v>1577.1129999999998</v>
      </c>
      <c r="AF71" s="28">
        <v>-2936.3197414613383</v>
      </c>
      <c r="AG71" s="28">
        <v>-4482.0760000000009</v>
      </c>
      <c r="AH71" s="28">
        <v>2138.5145127839492</v>
      </c>
      <c r="AI71" s="28">
        <v>2930.1636805811409</v>
      </c>
      <c r="AJ71" s="285">
        <v>3636.3138516810204</v>
      </c>
      <c r="AK71" s="285">
        <v>3566.4283478367115</v>
      </c>
      <c r="AL71" s="285">
        <v>1520.5106730836269</v>
      </c>
      <c r="AM71" s="285">
        <v>-61.064291661719835</v>
      </c>
      <c r="AN71" s="285">
        <v>2917.7129891971208</v>
      </c>
      <c r="AO71" s="285">
        <v>-5241.9989579155408</v>
      </c>
      <c r="AP71" s="285">
        <v>-782.59375486161662</v>
      </c>
    </row>
    <row r="72" spans="1:43" x14ac:dyDescent="0.25">
      <c r="A72" s="41" t="str">
        <f>IF('1'!$A$1=1,B72,C72)</f>
        <v>Резервні активи</v>
      </c>
      <c r="B72" s="42" t="s">
        <v>119</v>
      </c>
      <c r="C72" s="43" t="s">
        <v>120</v>
      </c>
      <c r="D72" s="40">
        <v>2430.1780000000003</v>
      </c>
      <c r="E72" s="40">
        <v>207.40899999999993</v>
      </c>
      <c r="F72" s="40">
        <v>2300.2500000000005</v>
      </c>
      <c r="G72" s="40">
        <v>620.22200000000009</v>
      </c>
      <c r="H72" s="40">
        <v>-731.01400000000012</v>
      </c>
      <c r="I72" s="40">
        <v>1079.1460000000002</v>
      </c>
      <c r="J72" s="40">
        <v>1401.8180000000002</v>
      </c>
      <c r="K72" s="40">
        <v>348.85699999999991</v>
      </c>
      <c r="L72" s="40">
        <v>-548.39699999999993</v>
      </c>
      <c r="M72" s="40">
        <v>2431.9990000000003</v>
      </c>
      <c r="N72" s="40">
        <v>418.4369999999999</v>
      </c>
      <c r="O72" s="40">
        <v>103.95699999999999</v>
      </c>
      <c r="P72" s="40">
        <v>-662.98599999999999</v>
      </c>
      <c r="Q72" s="40">
        <v>31.025000000000034</v>
      </c>
      <c r="R72" s="40">
        <v>-1071.931</v>
      </c>
      <c r="S72" s="40">
        <v>3662.0979999999995</v>
      </c>
      <c r="T72" s="40">
        <v>-165.50300000000004</v>
      </c>
      <c r="U72" s="40">
        <v>-96.26299999999992</v>
      </c>
      <c r="V72" s="40">
        <v>787.73299999999972</v>
      </c>
      <c r="W72" s="40">
        <v>3408.48</v>
      </c>
      <c r="X72" s="40">
        <v>-618.33800000000042</v>
      </c>
      <c r="Y72" s="40">
        <v>3049.4849999999997</v>
      </c>
      <c r="Z72" s="40">
        <v>-1908.5830000000001</v>
      </c>
      <c r="AA72" s="40">
        <v>2029.7629999999999</v>
      </c>
      <c r="AB72" s="40">
        <v>-1344.2959999999998</v>
      </c>
      <c r="AC72" s="40">
        <v>1059.8529999999998</v>
      </c>
      <c r="AD72" s="40">
        <v>382.22499999999991</v>
      </c>
      <c r="AE72" s="40">
        <v>2114.2959999999998</v>
      </c>
      <c r="AF72" s="40">
        <v>-2412.7950000000001</v>
      </c>
      <c r="AG72" s="40">
        <v>-4716.3240000000005</v>
      </c>
      <c r="AH72" s="40">
        <v>1380.8379999999997</v>
      </c>
      <c r="AI72" s="40">
        <v>4014.3110000000001</v>
      </c>
      <c r="AJ72" s="287">
        <v>2913.4500000000003</v>
      </c>
      <c r="AK72" s="287">
        <v>6637.5249999999996</v>
      </c>
      <c r="AL72" s="287">
        <v>575.35600000000022</v>
      </c>
      <c r="AM72" s="287">
        <v>300.21300000000019</v>
      </c>
      <c r="AN72" s="287">
        <v>2943.7310000000007</v>
      </c>
      <c r="AO72" s="287">
        <v>-5547.7280000000001</v>
      </c>
      <c r="AP72" s="287">
        <v>489.38599999999997</v>
      </c>
    </row>
    <row r="73" spans="1:43" x14ac:dyDescent="0.25">
      <c r="A73" s="41" t="str">
        <f>IF('1'!$A$1=1,B73,C73)</f>
        <v>Кредити МВФ</v>
      </c>
      <c r="B73" s="42" t="s">
        <v>121</v>
      </c>
      <c r="C73" s="43" t="s">
        <v>122</v>
      </c>
      <c r="D73" s="40">
        <v>4260.8919999999998</v>
      </c>
      <c r="E73" s="40">
        <v>-359.11199999999997</v>
      </c>
      <c r="F73" s="40">
        <v>1151.789</v>
      </c>
      <c r="G73" s="40">
        <v>-159.26599999999999</v>
      </c>
      <c r="H73" s="40">
        <v>0</v>
      </c>
      <c r="I73" s="40">
        <v>0</v>
      </c>
      <c r="J73" s="40">
        <v>892.572</v>
      </c>
      <c r="K73" s="40">
        <v>0</v>
      </c>
      <c r="L73" s="40">
        <v>0</v>
      </c>
      <c r="M73" s="40">
        <v>932.75400000000002</v>
      </c>
      <c r="N73" s="40">
        <v>-307.80200000000002</v>
      </c>
      <c r="O73" s="40">
        <v>-447.22399999999999</v>
      </c>
      <c r="P73" s="40">
        <v>-437.05799999999999</v>
      </c>
      <c r="Q73" s="40">
        <v>-449.09799999999996</v>
      </c>
      <c r="R73" s="40">
        <v>-450.98799999999994</v>
      </c>
      <c r="S73" s="40">
        <v>761.10499999999979</v>
      </c>
      <c r="T73" s="40">
        <v>-457.45300000000003</v>
      </c>
      <c r="U73" s="40">
        <v>-458.37299999999999</v>
      </c>
      <c r="V73" s="40">
        <v>-509.43900000000002</v>
      </c>
      <c r="W73" s="40">
        <v>0</v>
      </c>
      <c r="X73" s="40">
        <v>-495.08</v>
      </c>
      <c r="Y73" s="40">
        <v>1830.202</v>
      </c>
      <c r="Z73" s="40">
        <v>-471.08199999999999</v>
      </c>
      <c r="AA73" s="40">
        <v>0</v>
      </c>
      <c r="AB73" s="40">
        <v>-542.59399999999994</v>
      </c>
      <c r="AC73" s="40">
        <v>0</v>
      </c>
      <c r="AD73" s="40">
        <v>-550.00800000000004</v>
      </c>
      <c r="AE73" s="40">
        <v>537.18299999999999</v>
      </c>
      <c r="AF73" s="40">
        <v>523.52474146133818</v>
      </c>
      <c r="AG73" s="40">
        <v>-234.24799999999999</v>
      </c>
      <c r="AH73" s="40">
        <v>-757.67651278394965</v>
      </c>
      <c r="AI73" s="40">
        <v>1084.1473194188595</v>
      </c>
      <c r="AJ73" s="287">
        <v>-722.86385168101981</v>
      </c>
      <c r="AK73" s="287">
        <v>3071.096652163289</v>
      </c>
      <c r="AL73" s="287">
        <v>-945.15467308362668</v>
      </c>
      <c r="AM73" s="287">
        <v>361.27729166171991</v>
      </c>
      <c r="AN73" s="287">
        <v>26.018010802879928</v>
      </c>
      <c r="AO73" s="287">
        <v>-305.72904208445931</v>
      </c>
      <c r="AP73" s="287">
        <v>1271.979754861617</v>
      </c>
    </row>
    <row r="74" spans="1:43" ht="22.5" customHeight="1" x14ac:dyDescent="0.25">
      <c r="A74" s="73" t="str">
        <f>IF('1'!$A$1=1,B74,C74)</f>
        <v>Розподіл СПЗ</v>
      </c>
      <c r="B74" s="74" t="s">
        <v>123</v>
      </c>
      <c r="C74" s="75" t="s">
        <v>124</v>
      </c>
      <c r="D74" s="76">
        <v>0</v>
      </c>
      <c r="E74" s="76">
        <v>0</v>
      </c>
      <c r="F74" s="76">
        <v>0</v>
      </c>
      <c r="G74" s="76">
        <v>0</v>
      </c>
      <c r="H74" s="76">
        <v>0</v>
      </c>
      <c r="I74" s="76">
        <v>0</v>
      </c>
      <c r="J74" s="76">
        <v>0</v>
      </c>
      <c r="K74" s="76">
        <v>0</v>
      </c>
      <c r="L74" s="76">
        <v>0</v>
      </c>
      <c r="M74" s="76">
        <v>0</v>
      </c>
      <c r="N74" s="76">
        <v>0</v>
      </c>
      <c r="O74" s="76">
        <v>0</v>
      </c>
      <c r="P74" s="76">
        <v>0</v>
      </c>
      <c r="Q74" s="76">
        <v>0</v>
      </c>
      <c r="R74" s="76">
        <v>0</v>
      </c>
      <c r="S74" s="76">
        <v>0</v>
      </c>
      <c r="T74" s="76">
        <v>0</v>
      </c>
      <c r="U74" s="76">
        <v>0</v>
      </c>
      <c r="V74" s="76">
        <v>0</v>
      </c>
      <c r="W74" s="76">
        <v>0</v>
      </c>
      <c r="X74" s="76">
        <v>0</v>
      </c>
      <c r="Y74" s="76">
        <v>0</v>
      </c>
      <c r="Z74" s="76">
        <v>0</v>
      </c>
      <c r="AA74" s="76">
        <v>0</v>
      </c>
      <c r="AB74" s="76">
        <v>0</v>
      </c>
      <c r="AC74" s="76">
        <v>0</v>
      </c>
      <c r="AD74" s="76">
        <v>2339.1280000000002</v>
      </c>
      <c r="AE74" s="76">
        <v>0</v>
      </c>
      <c r="AF74" s="76">
        <v>0</v>
      </c>
      <c r="AG74" s="76">
        <v>0</v>
      </c>
      <c r="AH74" s="76">
        <v>0</v>
      </c>
      <c r="AI74" s="76">
        <v>0</v>
      </c>
      <c r="AJ74" s="291">
        <v>0</v>
      </c>
      <c r="AK74" s="291">
        <v>0</v>
      </c>
      <c r="AL74" s="291">
        <v>0</v>
      </c>
      <c r="AM74" s="291">
        <v>0</v>
      </c>
      <c r="AN74" s="291">
        <v>0</v>
      </c>
      <c r="AO74" s="291">
        <v>0</v>
      </c>
      <c r="AP74" s="291">
        <v>0</v>
      </c>
    </row>
    <row r="75" spans="1:43" x14ac:dyDescent="0.25">
      <c r="A75" s="292" t="s">
        <v>428</v>
      </c>
      <c r="D75" s="293"/>
      <c r="E75" s="293"/>
      <c r="F75" s="293"/>
      <c r="G75" s="293"/>
      <c r="H75" s="293"/>
      <c r="I75" s="293"/>
      <c r="J75" s="293"/>
      <c r="K75" s="293"/>
      <c r="L75" s="293"/>
      <c r="M75" s="293"/>
      <c r="N75" s="293"/>
      <c r="O75" s="293"/>
      <c r="P75" s="293"/>
      <c r="Q75" s="293"/>
      <c r="R75" s="293"/>
      <c r="S75" s="293"/>
      <c r="T75" s="293"/>
      <c r="U75" s="293"/>
      <c r="V75" s="293"/>
      <c r="W75" s="293"/>
      <c r="X75" s="293"/>
      <c r="Y75" s="293"/>
      <c r="Z75" s="293"/>
      <c r="AA75" s="293"/>
      <c r="AB75" s="293"/>
      <c r="AC75" s="293"/>
      <c r="AD75" s="293"/>
      <c r="AE75" s="293"/>
      <c r="AF75" s="293"/>
      <c r="AG75" s="293"/>
      <c r="AH75" s="293"/>
      <c r="AI75" s="293"/>
      <c r="AJ75" s="293"/>
      <c r="AK75" s="293"/>
      <c r="AL75" s="293"/>
      <c r="AM75" s="293"/>
      <c r="AN75" s="293"/>
      <c r="AO75" s="293"/>
      <c r="AP75" s="293"/>
      <c r="AQ75" s="293"/>
    </row>
    <row r="76" spans="1:43" x14ac:dyDescent="0.25">
      <c r="A76" s="294" t="s">
        <v>429</v>
      </c>
      <c r="B76" s="295" t="s">
        <v>429</v>
      </c>
      <c r="C76" s="296" t="s">
        <v>430</v>
      </c>
      <c r="D76" s="297"/>
      <c r="E76" s="297"/>
      <c r="F76" s="297"/>
      <c r="G76" s="297"/>
      <c r="H76" s="297"/>
      <c r="I76" s="297"/>
      <c r="J76" s="297"/>
      <c r="K76" s="297"/>
      <c r="L76" s="298"/>
      <c r="M76" s="298"/>
      <c r="N76" s="298"/>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299"/>
      <c r="AO76" s="299"/>
      <c r="AP76" s="299"/>
      <c r="AQ76" s="299"/>
    </row>
    <row r="77" spans="1:43" s="16" customFormat="1" ht="14.4" x14ac:dyDescent="0.3">
      <c r="A77" s="307" t="s">
        <v>446</v>
      </c>
      <c r="B77" s="308"/>
      <c r="C77" s="308"/>
      <c r="D77" s="308"/>
      <c r="E77" s="308"/>
      <c r="F77" s="308"/>
      <c r="G77" s="308"/>
      <c r="H77" s="308"/>
      <c r="I77" s="308"/>
      <c r="J77" s="308"/>
      <c r="K77" s="308"/>
      <c r="L77" s="308"/>
      <c r="M77" s="308"/>
      <c r="N77" s="308"/>
      <c r="O77" s="308"/>
      <c r="P77" s="308"/>
      <c r="Q77" s="308"/>
      <c r="R77" s="308"/>
      <c r="S77" s="308"/>
      <c r="T77" s="308"/>
      <c r="U77" s="308"/>
      <c r="V77" s="308"/>
      <c r="W77" s="308"/>
      <c r="X77" s="308"/>
      <c r="Y77" s="308"/>
      <c r="Z77" s="308"/>
      <c r="AA77" s="308"/>
      <c r="AB77" s="308"/>
      <c r="AC77" s="308"/>
      <c r="AD77" s="308"/>
      <c r="AE77" s="308"/>
      <c r="AF77" s="308"/>
      <c r="AG77" s="308"/>
      <c r="AH77" s="308"/>
      <c r="AI77" s="308"/>
      <c r="AJ77" s="308"/>
      <c r="AK77" s="308"/>
      <c r="AL77" s="308"/>
      <c r="AM77" s="308"/>
      <c r="AN77" s="308"/>
      <c r="AO77" s="308"/>
      <c r="AP77" s="306"/>
      <c r="AQ77" s="303"/>
    </row>
    <row r="78" spans="1:43" s="16" customFormat="1" ht="14.4" x14ac:dyDescent="0.3">
      <c r="A78" s="307" t="s">
        <v>431</v>
      </c>
      <c r="B78" s="308"/>
      <c r="C78" s="308"/>
      <c r="D78" s="308"/>
      <c r="E78" s="308"/>
      <c r="F78" s="308"/>
      <c r="G78" s="308"/>
      <c r="H78" s="308"/>
      <c r="I78" s="308"/>
      <c r="J78" s="308"/>
      <c r="K78" s="308"/>
      <c r="L78" s="308"/>
      <c r="M78" s="308"/>
      <c r="N78" s="308"/>
      <c r="O78" s="308"/>
      <c r="P78" s="308"/>
      <c r="Q78" s="308"/>
      <c r="R78" s="308"/>
      <c r="S78" s="308"/>
      <c r="T78" s="308"/>
      <c r="U78" s="308"/>
      <c r="V78" s="308"/>
      <c r="W78" s="308"/>
      <c r="X78" s="308"/>
      <c r="Y78" s="308"/>
      <c r="Z78" s="308"/>
      <c r="AA78" s="308"/>
      <c r="AB78" s="308"/>
      <c r="AC78" s="308"/>
      <c r="AD78" s="308"/>
      <c r="AE78" s="308"/>
      <c r="AF78" s="308"/>
      <c r="AG78" s="308"/>
      <c r="AH78" s="308"/>
      <c r="AI78" s="308"/>
      <c r="AJ78" s="308"/>
      <c r="AK78" s="308"/>
      <c r="AL78" s="308"/>
      <c r="AM78" s="308"/>
      <c r="AN78" s="308"/>
      <c r="AO78" s="308"/>
      <c r="AP78" s="306"/>
      <c r="AQ78" s="303"/>
    </row>
    <row r="79" spans="1:43" s="16" customFormat="1" ht="14.4" x14ac:dyDescent="0.3">
      <c r="A79" s="307" t="s">
        <v>447</v>
      </c>
      <c r="B79" s="308"/>
      <c r="C79" s="308"/>
      <c r="D79" s="308"/>
      <c r="E79" s="308"/>
      <c r="F79" s="308"/>
      <c r="G79" s="308"/>
      <c r="H79" s="308"/>
      <c r="I79" s="308"/>
      <c r="J79" s="308"/>
      <c r="K79" s="308"/>
      <c r="L79" s="308"/>
      <c r="M79" s="308"/>
      <c r="N79" s="308"/>
      <c r="O79" s="308"/>
      <c r="P79" s="308"/>
      <c r="Q79" s="308"/>
      <c r="R79" s="308"/>
      <c r="S79" s="308"/>
      <c r="T79" s="308"/>
      <c r="U79" s="308"/>
      <c r="V79" s="308"/>
      <c r="W79" s="308"/>
      <c r="X79" s="308"/>
      <c r="Y79" s="308"/>
      <c r="Z79" s="308"/>
      <c r="AA79" s="308"/>
      <c r="AB79" s="308"/>
      <c r="AC79" s="308"/>
      <c r="AD79" s="308"/>
      <c r="AE79" s="308"/>
      <c r="AF79" s="308"/>
      <c r="AG79" s="308"/>
      <c r="AH79" s="308"/>
      <c r="AI79" s="308"/>
      <c r="AJ79" s="308"/>
      <c r="AK79" s="308"/>
      <c r="AL79" s="308"/>
      <c r="AM79" s="308"/>
      <c r="AN79" s="308"/>
      <c r="AO79" s="308"/>
      <c r="AP79" s="306"/>
      <c r="AQ79" s="303"/>
    </row>
    <row r="80" spans="1:43" s="16" customFormat="1" ht="14.4" x14ac:dyDescent="0.3">
      <c r="A80" s="307" t="s">
        <v>448</v>
      </c>
      <c r="B80" s="308"/>
      <c r="C80" s="308"/>
      <c r="D80" s="308"/>
      <c r="E80" s="308"/>
      <c r="F80" s="308"/>
      <c r="G80" s="308"/>
      <c r="H80" s="308"/>
      <c r="I80" s="308"/>
      <c r="J80" s="308"/>
      <c r="K80" s="308"/>
      <c r="L80" s="308"/>
      <c r="M80" s="308"/>
      <c r="N80" s="308"/>
      <c r="O80" s="308"/>
      <c r="P80" s="308"/>
      <c r="Q80" s="308"/>
      <c r="R80" s="308"/>
      <c r="S80" s="308"/>
      <c r="T80" s="308"/>
      <c r="U80" s="308"/>
      <c r="V80" s="308"/>
      <c r="W80" s="308"/>
      <c r="X80" s="308"/>
      <c r="Y80" s="308"/>
      <c r="Z80" s="308"/>
      <c r="AA80" s="308"/>
      <c r="AB80" s="308"/>
      <c r="AC80" s="308"/>
      <c r="AD80" s="308"/>
      <c r="AE80" s="308"/>
      <c r="AF80" s="308"/>
      <c r="AG80" s="308"/>
      <c r="AH80" s="308"/>
      <c r="AI80" s="308"/>
      <c r="AJ80" s="308"/>
      <c r="AK80" s="308"/>
      <c r="AL80" s="308"/>
      <c r="AM80" s="308"/>
      <c r="AN80" s="308"/>
      <c r="AO80" s="308"/>
      <c r="AP80" s="306"/>
      <c r="AQ80" s="303"/>
    </row>
  </sheetData>
  <mergeCells count="7">
    <mergeCell ref="A77:AO77"/>
    <mergeCell ref="A78:AO78"/>
    <mergeCell ref="A79:AO79"/>
    <mergeCell ref="A80:AO80"/>
    <mergeCell ref="A5:A6"/>
    <mergeCell ref="B5:B6"/>
    <mergeCell ref="C5:C6"/>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98"/>
  <sheetViews>
    <sheetView zoomScale="55" zoomScaleNormal="55" workbookViewId="0">
      <pane xSplit="3" ySplit="6" topLeftCell="D7" activePane="bottomRight" state="frozen"/>
      <selection activeCell="W18" sqref="W18"/>
      <selection pane="topRight" activeCell="W18" sqref="W18"/>
      <selection pane="bottomLeft" activeCell="W18" sqref="W18"/>
      <selection pane="bottomRight" activeCell="A3" sqref="A3"/>
    </sheetView>
  </sheetViews>
  <sheetFormatPr defaultColWidth="9.109375" defaultRowHeight="13.2" outlineLevelRow="1" outlineLevelCol="2" x14ac:dyDescent="0.25"/>
  <cols>
    <col min="1" max="1" width="42.33203125" style="79" customWidth="1"/>
    <col min="2" max="3" width="66" style="132" hidden="1" customWidth="1" outlineLevel="2"/>
    <col min="4" max="4" width="6.5546875" style="16" bestFit="1" customWidth="1" collapsed="1"/>
    <col min="5" max="5" width="7" style="16" bestFit="1" customWidth="1"/>
    <col min="6" max="9" width="6.5546875" style="16" bestFit="1" customWidth="1"/>
    <col min="10" max="19" width="7" style="16" bestFit="1" customWidth="1"/>
    <col min="20" max="20" width="7" style="16" bestFit="1" customWidth="1" collapsed="1"/>
    <col min="21" max="23" width="7" style="16" bestFit="1" customWidth="1"/>
    <col min="24" max="24" width="7" style="16" bestFit="1" customWidth="1" collapsed="1"/>
    <col min="25" max="25" width="6.5546875" style="16" bestFit="1" customWidth="1"/>
    <col min="26" max="27" width="7" style="16" bestFit="1" customWidth="1"/>
    <col min="28" max="28" width="7" style="16" customWidth="1" collapsed="1"/>
    <col min="29" max="31" width="7" style="16" bestFit="1" customWidth="1"/>
    <col min="32" max="32" width="7" style="16" customWidth="1" collapsed="1"/>
    <col min="33" max="35" width="7" style="16" bestFit="1" customWidth="1"/>
    <col min="36" max="36" width="7" style="16" bestFit="1" customWidth="1" collapsed="1"/>
    <col min="37" max="39" width="7" style="16" bestFit="1" customWidth="1"/>
    <col min="40" max="40" width="7" style="16" bestFit="1" customWidth="1" collapsed="1"/>
    <col min="41" max="42" width="7" style="16" bestFit="1" customWidth="1"/>
    <col min="43" max="16384" width="9.109375" style="79"/>
  </cols>
  <sheetData>
    <row r="1" spans="1:42" x14ac:dyDescent="0.25">
      <c r="A1" s="10" t="str">
        <f>IF('1'!$A$1=1,"до змісту","to title")</f>
        <v>до змісту</v>
      </c>
      <c r="B1" s="12"/>
      <c r="C1" s="12"/>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row>
    <row r="2" spans="1:42" x14ac:dyDescent="0.25">
      <c r="A2" s="80" t="str">
        <f>IF('1'!$A$1=1,B2,C2)</f>
        <v>1.2. Динаміка платіжного балансу України: аналітична форма представлення (за секторами)</v>
      </c>
      <c r="B2" s="81" t="s">
        <v>5</v>
      </c>
      <c r="C2" s="81" t="s">
        <v>125</v>
      </c>
    </row>
    <row r="3" spans="1:42" x14ac:dyDescent="0.25">
      <c r="A3" s="82" t="str">
        <f>IF('1'!$A$1=1,B3,C3)</f>
        <v>(відповідно до КПБ6)</v>
      </c>
      <c r="B3" s="83" t="s">
        <v>127</v>
      </c>
      <c r="C3" s="83" t="s">
        <v>126</v>
      </c>
    </row>
    <row r="4" spans="1:42" s="9" customFormat="1" x14ac:dyDescent="0.25">
      <c r="A4" s="264" t="str">
        <f>IF('1'!$A$1=1,B4,C4)</f>
        <v>млн євро</v>
      </c>
      <c r="B4" s="162" t="s">
        <v>15</v>
      </c>
      <c r="C4" s="265" t="s">
        <v>432</v>
      </c>
    </row>
    <row r="5" spans="1:42" x14ac:dyDescent="0.25">
      <c r="A5" s="84" t="str">
        <f>IF('1'!$A$1=1,B5,C5)</f>
        <v>Статті</v>
      </c>
      <c r="B5" s="85" t="s">
        <v>128</v>
      </c>
      <c r="C5" s="85" t="s">
        <v>17</v>
      </c>
      <c r="D5" s="18">
        <v>2015</v>
      </c>
      <c r="E5" s="19"/>
      <c r="F5" s="20"/>
      <c r="G5" s="19"/>
      <c r="H5" s="18">
        <v>2016</v>
      </c>
      <c r="I5" s="19"/>
      <c r="J5" s="20"/>
      <c r="K5" s="19"/>
      <c r="L5" s="18">
        <v>2017</v>
      </c>
      <c r="M5" s="19"/>
      <c r="N5" s="20"/>
      <c r="O5" s="19"/>
      <c r="P5" s="18">
        <v>2018</v>
      </c>
      <c r="Q5" s="19"/>
      <c r="R5" s="20"/>
      <c r="S5" s="19"/>
      <c r="T5" s="18">
        <v>2019</v>
      </c>
      <c r="U5" s="19"/>
      <c r="V5" s="20"/>
      <c r="W5" s="19"/>
      <c r="X5" s="21">
        <v>2020</v>
      </c>
      <c r="Y5" s="21"/>
      <c r="Z5" s="21"/>
      <c r="AA5" s="21"/>
      <c r="AB5" s="21">
        <v>2021</v>
      </c>
      <c r="AC5" s="21"/>
      <c r="AD5" s="21"/>
      <c r="AE5" s="21"/>
      <c r="AF5" s="21">
        <v>2022</v>
      </c>
      <c r="AG5" s="21"/>
      <c r="AH5" s="21"/>
      <c r="AI5" s="21"/>
      <c r="AJ5" s="21">
        <v>2023</v>
      </c>
      <c r="AK5" s="21"/>
      <c r="AL5" s="22"/>
      <c r="AM5" s="22"/>
      <c r="AN5" s="22">
        <v>2024</v>
      </c>
      <c r="AO5" s="302"/>
      <c r="AP5" s="302"/>
    </row>
    <row r="6" spans="1:42" x14ac:dyDescent="0.25">
      <c r="A6" s="86"/>
      <c r="B6" s="87"/>
      <c r="C6" s="87"/>
      <c r="D6" s="23" t="s">
        <v>18</v>
      </c>
      <c r="E6" s="23" t="s">
        <v>19</v>
      </c>
      <c r="F6" s="23" t="s">
        <v>20</v>
      </c>
      <c r="G6" s="23" t="s">
        <v>21</v>
      </c>
      <c r="H6" s="23" t="s">
        <v>18</v>
      </c>
      <c r="I6" s="23" t="s">
        <v>19</v>
      </c>
      <c r="J6" s="23" t="s">
        <v>22</v>
      </c>
      <c r="K6" s="24" t="s">
        <v>23</v>
      </c>
      <c r="L6" s="23" t="s">
        <v>18</v>
      </c>
      <c r="M6" s="23" t="s">
        <v>19</v>
      </c>
      <c r="N6" s="23" t="s">
        <v>20</v>
      </c>
      <c r="O6" s="23" t="s">
        <v>23</v>
      </c>
      <c r="P6" s="23" t="s">
        <v>18</v>
      </c>
      <c r="Q6" s="23" t="s">
        <v>24</v>
      </c>
      <c r="R6" s="23" t="s">
        <v>20</v>
      </c>
      <c r="S6" s="23" t="s">
        <v>23</v>
      </c>
      <c r="T6" s="23" t="s">
        <v>18</v>
      </c>
      <c r="U6" s="23" t="s">
        <v>24</v>
      </c>
      <c r="V6" s="23" t="s">
        <v>25</v>
      </c>
      <c r="W6" s="23" t="s">
        <v>23</v>
      </c>
      <c r="X6" s="23" t="s">
        <v>18</v>
      </c>
      <c r="Y6" s="23" t="s">
        <v>24</v>
      </c>
      <c r="Z6" s="23" t="s">
        <v>25</v>
      </c>
      <c r="AA6" s="23" t="s">
        <v>23</v>
      </c>
      <c r="AB6" s="23" t="s">
        <v>18</v>
      </c>
      <c r="AC6" s="23" t="s">
        <v>24</v>
      </c>
      <c r="AD6" s="23" t="s">
        <v>25</v>
      </c>
      <c r="AE6" s="23" t="s">
        <v>23</v>
      </c>
      <c r="AF6" s="23" t="s">
        <v>18</v>
      </c>
      <c r="AG6" s="23" t="s">
        <v>24</v>
      </c>
      <c r="AH6" s="23" t="s">
        <v>25</v>
      </c>
      <c r="AI6" s="23" t="s">
        <v>23</v>
      </c>
      <c r="AJ6" s="23" t="s">
        <v>18</v>
      </c>
      <c r="AK6" s="23" t="s">
        <v>24</v>
      </c>
      <c r="AL6" s="23" t="s">
        <v>25</v>
      </c>
      <c r="AM6" s="23" t="s">
        <v>23</v>
      </c>
      <c r="AN6" s="23" t="s">
        <v>18</v>
      </c>
      <c r="AO6" s="24" t="s">
        <v>24</v>
      </c>
      <c r="AP6" s="24" t="s">
        <v>25</v>
      </c>
    </row>
    <row r="7" spans="1:42" x14ac:dyDescent="0.25">
      <c r="A7" s="88" t="str">
        <f>IF('1'!$A$1=1,B7,C7)</f>
        <v>A. Рахунок поточних операцій</v>
      </c>
      <c r="B7" s="89" t="s">
        <v>26</v>
      </c>
      <c r="C7" s="89" t="s">
        <v>27</v>
      </c>
      <c r="D7" s="90">
        <v>3247.5149999999994</v>
      </c>
      <c r="E7" s="90">
        <v>-1263.8859999999995</v>
      </c>
      <c r="F7" s="90">
        <v>564.30499999999984</v>
      </c>
      <c r="G7" s="90">
        <v>1964.4270000000006</v>
      </c>
      <c r="H7" s="90">
        <v>-159.98800000000003</v>
      </c>
      <c r="I7" s="90">
        <v>-213.62800000000004</v>
      </c>
      <c r="J7" s="90">
        <v>-1110.0949999999996</v>
      </c>
      <c r="K7" s="90">
        <v>-193.83500000000009</v>
      </c>
      <c r="L7" s="90">
        <v>-930.51400000000012</v>
      </c>
      <c r="M7" s="90">
        <v>-213.77799999999999</v>
      </c>
      <c r="N7" s="90">
        <v>-955.68600000000004</v>
      </c>
      <c r="O7" s="90">
        <v>-946.88199999999927</v>
      </c>
      <c r="P7" s="90">
        <v>-1589.2670000000001</v>
      </c>
      <c r="Q7" s="90">
        <v>-246.15100000000001</v>
      </c>
      <c r="R7" s="90">
        <v>-1778.0359999999994</v>
      </c>
      <c r="S7" s="90">
        <v>-1850.7430000000011</v>
      </c>
      <c r="T7" s="90">
        <v>-508.71800000000007</v>
      </c>
      <c r="U7" s="90">
        <v>-1131.8209999999992</v>
      </c>
      <c r="V7" s="90">
        <v>-3362.3510000000006</v>
      </c>
      <c r="W7" s="90">
        <v>1306.6320000000007</v>
      </c>
      <c r="X7" s="90">
        <v>1854.3930000000005</v>
      </c>
      <c r="Y7" s="90">
        <v>1835.0040000000001</v>
      </c>
      <c r="Z7" s="90">
        <v>470.54000000000008</v>
      </c>
      <c r="AA7" s="90">
        <v>575.09300000000076</v>
      </c>
      <c r="AB7" s="90">
        <v>-416.52900000000005</v>
      </c>
      <c r="AC7" s="90">
        <v>267.19400000000024</v>
      </c>
      <c r="AD7" s="90">
        <v>-1157.4009999999994</v>
      </c>
      <c r="AE7" s="90">
        <v>-2062.9350000000009</v>
      </c>
      <c r="AF7" s="90">
        <v>1994.9096137077322</v>
      </c>
      <c r="AG7" s="90">
        <v>537.1335496466711</v>
      </c>
      <c r="AH7" s="90">
        <v>5058.9123937011473</v>
      </c>
      <c r="AI7" s="90">
        <v>44.789162483691598</v>
      </c>
      <c r="AJ7" s="90">
        <v>-1637.4475829957639</v>
      </c>
      <c r="AK7" s="90">
        <v>-77.558703358406547</v>
      </c>
      <c r="AL7" s="90">
        <v>-3939.4176379741311</v>
      </c>
      <c r="AM7" s="90">
        <v>-3192.1565556928144</v>
      </c>
      <c r="AN7" s="28">
        <v>-3164.5088745649409</v>
      </c>
      <c r="AO7" s="28">
        <v>-5680.9357484228385</v>
      </c>
      <c r="AP7" s="28">
        <v>-1392.4565318128602</v>
      </c>
    </row>
    <row r="8" spans="1:42" hidden="1" outlineLevel="1" x14ac:dyDescent="0.25">
      <c r="A8" s="91" t="str">
        <f>IF('1'!$A$1=1,B8,C8)</f>
        <v>Баланс товарів та послуг</v>
      </c>
      <c r="B8" s="92" t="s">
        <v>28</v>
      </c>
      <c r="C8" s="92" t="s">
        <v>29</v>
      </c>
      <c r="D8" s="93">
        <v>-573.4550000000005</v>
      </c>
      <c r="E8" s="93">
        <v>-219.58299999999974</v>
      </c>
      <c r="F8" s="93">
        <v>-521.82800000000032</v>
      </c>
      <c r="G8" s="93">
        <v>-797.79199999999958</v>
      </c>
      <c r="H8" s="93">
        <v>-1607.0460000000003</v>
      </c>
      <c r="I8" s="93">
        <v>-497.601</v>
      </c>
      <c r="J8" s="93">
        <v>-2056.7099999999996</v>
      </c>
      <c r="K8" s="93">
        <v>-1692.9430000000002</v>
      </c>
      <c r="L8" s="93">
        <v>-1294.8050000000003</v>
      </c>
      <c r="M8" s="93">
        <v>-1601.076</v>
      </c>
      <c r="N8" s="93">
        <v>-2337.7110000000002</v>
      </c>
      <c r="O8" s="93">
        <v>-2427.6179999999995</v>
      </c>
      <c r="P8" s="93">
        <v>-1536.671</v>
      </c>
      <c r="Q8" s="93">
        <v>-1670.8980000000001</v>
      </c>
      <c r="R8" s="93">
        <v>-3647.1949999999997</v>
      </c>
      <c r="S8" s="93">
        <v>-2850.6640000000011</v>
      </c>
      <c r="T8" s="93">
        <v>-1643.8630000000001</v>
      </c>
      <c r="U8" s="93">
        <v>-2600.3979999999992</v>
      </c>
      <c r="V8" s="93">
        <v>-3747.2060000000001</v>
      </c>
      <c r="W8" s="93">
        <v>-3211.7199999999993</v>
      </c>
      <c r="X8" s="93">
        <v>-1050.9559999999997</v>
      </c>
      <c r="Y8" s="93">
        <v>759.48800000000017</v>
      </c>
      <c r="Z8" s="93">
        <v>-933.06699999999978</v>
      </c>
      <c r="AA8" s="93">
        <v>-797.56999999999914</v>
      </c>
      <c r="AB8" s="93">
        <v>-666.72900000000004</v>
      </c>
      <c r="AC8" s="93">
        <v>496.62800000000004</v>
      </c>
      <c r="AD8" s="93">
        <v>-533.78399999999965</v>
      </c>
      <c r="AE8" s="93">
        <v>-1616.1860000000008</v>
      </c>
      <c r="AF8" s="93">
        <v>-1313.6669999999997</v>
      </c>
      <c r="AG8" s="93">
        <v>-6432.4840000000004</v>
      </c>
      <c r="AH8" s="93">
        <v>-7581.5120000000015</v>
      </c>
      <c r="AI8" s="93">
        <v>-9539.3019999999997</v>
      </c>
      <c r="AJ8" s="93">
        <v>-8936.8529999999973</v>
      </c>
      <c r="AK8" s="93">
        <v>-7116.5580000000009</v>
      </c>
      <c r="AL8" s="93">
        <v>-9720.4410000000007</v>
      </c>
      <c r="AM8" s="93">
        <v>-9256.494999999999</v>
      </c>
      <c r="AN8" s="93">
        <v>-6293.3960000000006</v>
      </c>
      <c r="AO8" s="93">
        <v>-8009.6969999999983</v>
      </c>
      <c r="AP8" s="93">
        <v>-9004.5340000000015</v>
      </c>
    </row>
    <row r="9" spans="1:42" hidden="1" outlineLevel="1" x14ac:dyDescent="0.25">
      <c r="A9" s="94" t="str">
        <f>IF('1'!$A$1=1,B9,C9)</f>
        <v>Баланс товарів</v>
      </c>
      <c r="B9" s="95" t="s">
        <v>30</v>
      </c>
      <c r="C9" s="95" t="s">
        <v>31</v>
      </c>
      <c r="D9" s="93">
        <v>-1003.2860000000005</v>
      </c>
      <c r="E9" s="93">
        <v>-451.64399999999978</v>
      </c>
      <c r="F9" s="93">
        <v>-620.72200000000021</v>
      </c>
      <c r="G9" s="93">
        <v>-1017.0259999999998</v>
      </c>
      <c r="H9" s="93">
        <v>-1744.934</v>
      </c>
      <c r="I9" s="93">
        <v>-588.44200000000001</v>
      </c>
      <c r="J9" s="93">
        <v>-1904.1149999999998</v>
      </c>
      <c r="K9" s="93">
        <v>-2066.5410000000002</v>
      </c>
      <c r="L9" s="93">
        <v>-1416.2180000000003</v>
      </c>
      <c r="M9" s="93">
        <v>-1803.4450000000002</v>
      </c>
      <c r="N9" s="93">
        <v>-2476.9479999999999</v>
      </c>
      <c r="O9" s="93">
        <v>-2769.1779999999999</v>
      </c>
      <c r="P9" s="93">
        <v>-1701.6669999999999</v>
      </c>
      <c r="Q9" s="93">
        <v>-1899.63</v>
      </c>
      <c r="R9" s="93">
        <v>-3896.5929999999998</v>
      </c>
      <c r="S9" s="93">
        <v>-3350.498000000001</v>
      </c>
      <c r="T9" s="93">
        <v>-1978.0609999999997</v>
      </c>
      <c r="U9" s="93">
        <v>-2875.7599999999993</v>
      </c>
      <c r="V9" s="93">
        <v>-4006.154</v>
      </c>
      <c r="W9" s="93">
        <v>-3910.8449999999998</v>
      </c>
      <c r="X9" s="93">
        <v>-1582.569</v>
      </c>
      <c r="Y9" s="93">
        <v>-498.70099999999957</v>
      </c>
      <c r="Z9" s="93">
        <v>-1798.4609999999998</v>
      </c>
      <c r="AA9" s="93">
        <v>-1988.0939999999991</v>
      </c>
      <c r="AB9" s="93">
        <v>-1470.569</v>
      </c>
      <c r="AC9" s="93">
        <v>-240.21099999999979</v>
      </c>
      <c r="AD9" s="93">
        <v>-1215.549</v>
      </c>
      <c r="AE9" s="93">
        <v>-2762.6830000000009</v>
      </c>
      <c r="AF9" s="93">
        <v>-862.9190000000001</v>
      </c>
      <c r="AG9" s="93">
        <v>-3311.1619999999998</v>
      </c>
      <c r="AH9" s="93">
        <v>-4112.7800000000007</v>
      </c>
      <c r="AI9" s="93">
        <v>-5843.5890000000009</v>
      </c>
      <c r="AJ9" s="93">
        <v>-5580.5689999999986</v>
      </c>
      <c r="AK9" s="93">
        <v>-5531.9279999999999</v>
      </c>
      <c r="AL9" s="93">
        <v>-8051.7240000000002</v>
      </c>
      <c r="AM9" s="93">
        <v>-7768.3169999999991</v>
      </c>
      <c r="AN9" s="93">
        <v>-5182.6620000000003</v>
      </c>
      <c r="AO9" s="93">
        <v>-6712.5849999999991</v>
      </c>
      <c r="AP9" s="93">
        <v>-7546.3130000000001</v>
      </c>
    </row>
    <row r="10" spans="1:42" hidden="1" outlineLevel="1" x14ac:dyDescent="0.25">
      <c r="A10" s="96" t="str">
        <f>IF('1'!$A$1=1,B10,C10)</f>
        <v>Експорт товарів</v>
      </c>
      <c r="B10" s="97" t="s">
        <v>32</v>
      </c>
      <c r="C10" s="97" t="s">
        <v>33</v>
      </c>
      <c r="D10" s="98">
        <v>7795.4030000000002</v>
      </c>
      <c r="E10" s="98">
        <v>7696.1330000000007</v>
      </c>
      <c r="F10" s="98">
        <v>8124.5020000000004</v>
      </c>
      <c r="G10" s="98">
        <v>8303.7829999999994</v>
      </c>
      <c r="H10" s="98">
        <v>6384.5869999999995</v>
      </c>
      <c r="I10" s="98">
        <v>7243.085</v>
      </c>
      <c r="J10" s="98">
        <v>7627.7819999999992</v>
      </c>
      <c r="K10" s="98">
        <v>9090.0470000000005</v>
      </c>
      <c r="L10" s="98">
        <v>9018.32</v>
      </c>
      <c r="M10" s="98">
        <v>8553.1409999999996</v>
      </c>
      <c r="N10" s="98">
        <v>8273.8670000000002</v>
      </c>
      <c r="O10" s="98">
        <v>9330.9599999999991</v>
      </c>
      <c r="P10" s="98">
        <v>8484.9599999999991</v>
      </c>
      <c r="Q10" s="98">
        <v>9024.902</v>
      </c>
      <c r="R10" s="98">
        <v>8880.9510000000009</v>
      </c>
      <c r="S10" s="98">
        <v>10339.055</v>
      </c>
      <c r="T10" s="98">
        <v>9917.4940000000006</v>
      </c>
      <c r="U10" s="98">
        <v>9974.1419999999998</v>
      </c>
      <c r="V10" s="98">
        <v>10461.958000000001</v>
      </c>
      <c r="W10" s="98">
        <v>10829.681</v>
      </c>
      <c r="X10" s="98">
        <v>10214.046</v>
      </c>
      <c r="Y10" s="98">
        <v>8958.9440000000013</v>
      </c>
      <c r="Z10" s="98">
        <v>9407.58</v>
      </c>
      <c r="AA10" s="98">
        <v>10939.615000000002</v>
      </c>
      <c r="AB10" s="98">
        <v>10354.162</v>
      </c>
      <c r="AC10" s="98">
        <v>12419.746000000001</v>
      </c>
      <c r="AD10" s="98">
        <v>14533.342000000001</v>
      </c>
      <c r="AE10" s="98">
        <v>16208.831999999999</v>
      </c>
      <c r="AF10" s="98">
        <v>11282.005000000001</v>
      </c>
      <c r="AG10" s="98">
        <v>7449.5150000000012</v>
      </c>
      <c r="AH10" s="98">
        <v>9655.7170000000006</v>
      </c>
      <c r="AI10" s="98">
        <v>10319.200000000001</v>
      </c>
      <c r="AJ10" s="98">
        <v>9186.4530000000013</v>
      </c>
      <c r="AK10" s="98">
        <v>8005.7039999999997</v>
      </c>
      <c r="AL10" s="98">
        <v>6806.08</v>
      </c>
      <c r="AM10" s="98">
        <v>8083.616</v>
      </c>
      <c r="AN10" s="98">
        <v>9212.8050000000003</v>
      </c>
      <c r="AO10" s="98">
        <v>8848.0740000000005</v>
      </c>
      <c r="AP10" s="98">
        <v>8333.601999999999</v>
      </c>
    </row>
    <row r="11" spans="1:42" hidden="1" outlineLevel="1" x14ac:dyDescent="0.25">
      <c r="A11" s="96" t="str">
        <f>IF('1'!$A$1=1,B11,C11)</f>
        <v>Імпорт товарів</v>
      </c>
      <c r="B11" s="97" t="s">
        <v>34</v>
      </c>
      <c r="C11" s="97" t="s">
        <v>35</v>
      </c>
      <c r="D11" s="98">
        <v>8798.6890000000003</v>
      </c>
      <c r="E11" s="98">
        <v>8147.777</v>
      </c>
      <c r="F11" s="98">
        <v>8745.2240000000002</v>
      </c>
      <c r="G11" s="98">
        <v>9320.8090000000011</v>
      </c>
      <c r="H11" s="98">
        <v>8129.5210000000006</v>
      </c>
      <c r="I11" s="98">
        <v>7831.527</v>
      </c>
      <c r="J11" s="98">
        <v>9531.8970000000008</v>
      </c>
      <c r="K11" s="98">
        <v>11156.588</v>
      </c>
      <c r="L11" s="98">
        <v>10434.538</v>
      </c>
      <c r="M11" s="98">
        <v>10356.585999999999</v>
      </c>
      <c r="N11" s="98">
        <v>10750.815000000001</v>
      </c>
      <c r="O11" s="98">
        <v>12100.137999999999</v>
      </c>
      <c r="P11" s="98">
        <v>10186.627</v>
      </c>
      <c r="Q11" s="98">
        <v>10924.531999999999</v>
      </c>
      <c r="R11" s="98">
        <v>12777.544000000002</v>
      </c>
      <c r="S11" s="98">
        <v>13689.553000000002</v>
      </c>
      <c r="T11" s="98">
        <v>11895.555</v>
      </c>
      <c r="U11" s="98">
        <v>12849.901999999998</v>
      </c>
      <c r="V11" s="98">
        <v>14468.111999999999</v>
      </c>
      <c r="W11" s="98">
        <v>14740.525999999998</v>
      </c>
      <c r="X11" s="98">
        <v>11796.615</v>
      </c>
      <c r="Y11" s="98">
        <v>9457.6450000000004</v>
      </c>
      <c r="Z11" s="98">
        <v>11206.040999999999</v>
      </c>
      <c r="AA11" s="98">
        <v>12927.708999999999</v>
      </c>
      <c r="AB11" s="98">
        <v>11824.731</v>
      </c>
      <c r="AC11" s="98">
        <v>12659.957000000002</v>
      </c>
      <c r="AD11" s="98">
        <v>15748.891</v>
      </c>
      <c r="AE11" s="98">
        <v>18971.514999999999</v>
      </c>
      <c r="AF11" s="98">
        <v>12144.924000000001</v>
      </c>
      <c r="AG11" s="98">
        <v>10760.677</v>
      </c>
      <c r="AH11" s="98">
        <v>13768.496999999999</v>
      </c>
      <c r="AI11" s="98">
        <v>16162.789000000001</v>
      </c>
      <c r="AJ11" s="98">
        <v>14767.022000000001</v>
      </c>
      <c r="AK11" s="98">
        <v>13537.631999999998</v>
      </c>
      <c r="AL11" s="98">
        <v>14857.804</v>
      </c>
      <c r="AM11" s="98">
        <v>15851.933000000001</v>
      </c>
      <c r="AN11" s="98">
        <v>14395.467000000001</v>
      </c>
      <c r="AO11" s="98">
        <v>15560.658999999998</v>
      </c>
      <c r="AP11" s="98">
        <v>15879.915000000001</v>
      </c>
    </row>
    <row r="12" spans="1:42" hidden="1" outlineLevel="1" x14ac:dyDescent="0.25">
      <c r="A12" s="94" t="str">
        <f>IF('1'!$A$1=1,B12,C12)</f>
        <v>Баланс послуг</v>
      </c>
      <c r="B12" s="95" t="s">
        <v>36</v>
      </c>
      <c r="C12" s="95" t="s">
        <v>37</v>
      </c>
      <c r="D12" s="93">
        <v>429.83100000000002</v>
      </c>
      <c r="E12" s="93">
        <v>232.06100000000004</v>
      </c>
      <c r="F12" s="93">
        <v>98.893999999999892</v>
      </c>
      <c r="G12" s="93">
        <v>219.23400000000026</v>
      </c>
      <c r="H12" s="93">
        <v>137.88799999999969</v>
      </c>
      <c r="I12" s="93">
        <v>90.841000000000008</v>
      </c>
      <c r="J12" s="93">
        <v>-152.5949999999998</v>
      </c>
      <c r="K12" s="93">
        <v>373.59800000000007</v>
      </c>
      <c r="L12" s="93">
        <v>121.41300000000001</v>
      </c>
      <c r="M12" s="93">
        <v>202.36900000000026</v>
      </c>
      <c r="N12" s="93">
        <v>139.23699999999985</v>
      </c>
      <c r="O12" s="93">
        <v>341.56000000000051</v>
      </c>
      <c r="P12" s="93">
        <v>164.99599999999987</v>
      </c>
      <c r="Q12" s="93">
        <v>228.73200000000008</v>
      </c>
      <c r="R12" s="93">
        <v>249.39800000000037</v>
      </c>
      <c r="S12" s="93">
        <v>499.83399999999983</v>
      </c>
      <c r="T12" s="93">
        <v>334.19799999999964</v>
      </c>
      <c r="U12" s="93">
        <v>275.36199999999985</v>
      </c>
      <c r="V12" s="93">
        <v>258.94799999999964</v>
      </c>
      <c r="W12" s="93">
        <v>699.12500000000045</v>
      </c>
      <c r="X12" s="93">
        <v>531.61300000000028</v>
      </c>
      <c r="Y12" s="93">
        <v>1258.1889999999996</v>
      </c>
      <c r="Z12" s="93">
        <v>865.39400000000001</v>
      </c>
      <c r="AA12" s="93">
        <v>1190.5239999999999</v>
      </c>
      <c r="AB12" s="93">
        <v>803.83999999999992</v>
      </c>
      <c r="AC12" s="93">
        <v>736.83899999999983</v>
      </c>
      <c r="AD12" s="93">
        <v>681.76500000000033</v>
      </c>
      <c r="AE12" s="93">
        <v>1146.4970000000001</v>
      </c>
      <c r="AF12" s="93">
        <v>-450.74799999999959</v>
      </c>
      <c r="AG12" s="93">
        <v>-3121.3220000000006</v>
      </c>
      <c r="AH12" s="93">
        <v>-3468.7320000000009</v>
      </c>
      <c r="AI12" s="93">
        <v>-3695.7129999999997</v>
      </c>
      <c r="AJ12" s="93">
        <v>-3356.2839999999992</v>
      </c>
      <c r="AK12" s="93">
        <v>-1584.6300000000006</v>
      </c>
      <c r="AL12" s="93">
        <v>-1668.7170000000003</v>
      </c>
      <c r="AM12" s="93">
        <v>-1488.1780000000001</v>
      </c>
      <c r="AN12" s="93">
        <v>-1110.7340000000002</v>
      </c>
      <c r="AO12" s="93">
        <v>-1297.1120000000005</v>
      </c>
      <c r="AP12" s="93">
        <v>-1458.2210000000007</v>
      </c>
    </row>
    <row r="13" spans="1:42" hidden="1" outlineLevel="1" x14ac:dyDescent="0.25">
      <c r="A13" s="96" t="str">
        <f>IF('1'!$A$1=1,B13,C13)</f>
        <v>Експорт послуг</v>
      </c>
      <c r="B13" s="97" t="s">
        <v>38</v>
      </c>
      <c r="C13" s="97" t="s">
        <v>39</v>
      </c>
      <c r="D13" s="98">
        <v>2651.09</v>
      </c>
      <c r="E13" s="98">
        <v>2797.569</v>
      </c>
      <c r="F13" s="98">
        <v>2920.7809999999999</v>
      </c>
      <c r="G13" s="98">
        <v>2838.576</v>
      </c>
      <c r="H13" s="98">
        <v>2522.6759999999999</v>
      </c>
      <c r="I13" s="98">
        <v>2687.2449999999999</v>
      </c>
      <c r="J13" s="98">
        <v>2937.9070000000002</v>
      </c>
      <c r="K13" s="98">
        <v>3102.9740000000002</v>
      </c>
      <c r="L13" s="98">
        <v>2888.3240000000001</v>
      </c>
      <c r="M13" s="98">
        <v>3217.3550000000005</v>
      </c>
      <c r="N13" s="98">
        <v>3317.9870000000001</v>
      </c>
      <c r="O13" s="98">
        <v>3175.7400000000007</v>
      </c>
      <c r="P13" s="98">
        <v>2793.2690000000002</v>
      </c>
      <c r="Q13" s="98">
        <v>3271.2470000000003</v>
      </c>
      <c r="R13" s="98">
        <v>3718.956000000001</v>
      </c>
      <c r="S13" s="98">
        <v>3654.8899999999994</v>
      </c>
      <c r="T13" s="98">
        <v>3377.7449999999994</v>
      </c>
      <c r="U13" s="98">
        <v>3856.114</v>
      </c>
      <c r="V13" s="98">
        <v>4212.8649999999998</v>
      </c>
      <c r="W13" s="98">
        <v>4165.0840000000007</v>
      </c>
      <c r="X13" s="98">
        <v>3632.6080000000002</v>
      </c>
      <c r="Y13" s="98">
        <v>3079.4659999999994</v>
      </c>
      <c r="Z13" s="98">
        <v>3333.5680000000002</v>
      </c>
      <c r="AA13" s="98">
        <v>3587.7050000000004</v>
      </c>
      <c r="AB13" s="98">
        <v>3206.2650000000003</v>
      </c>
      <c r="AC13" s="98">
        <v>3557.5730000000003</v>
      </c>
      <c r="AD13" s="98">
        <v>4133.7110000000002</v>
      </c>
      <c r="AE13" s="98">
        <v>4692.5320000000002</v>
      </c>
      <c r="AF13" s="98">
        <v>4095.2639999999997</v>
      </c>
      <c r="AG13" s="98">
        <v>3509.0929999999998</v>
      </c>
      <c r="AH13" s="98">
        <v>3872.2169999999996</v>
      </c>
      <c r="AI13" s="98">
        <v>4260.6389999999992</v>
      </c>
      <c r="AJ13" s="98">
        <v>3732.3470000000002</v>
      </c>
      <c r="AK13" s="98">
        <v>3759.3230000000003</v>
      </c>
      <c r="AL13" s="98">
        <v>3730.4960000000001</v>
      </c>
      <c r="AM13" s="98">
        <v>4127.4319999999998</v>
      </c>
      <c r="AN13" s="98">
        <v>3891.8739999999998</v>
      </c>
      <c r="AO13" s="98">
        <v>4012.9609999999993</v>
      </c>
      <c r="AP13" s="98">
        <v>3859.4489999999996</v>
      </c>
    </row>
    <row r="14" spans="1:42" hidden="1" outlineLevel="1" x14ac:dyDescent="0.25">
      <c r="A14" s="96" t="str">
        <f>IF('1'!$A$1=1,B14,C14)</f>
        <v>Імпорт послуг</v>
      </c>
      <c r="B14" s="97" t="s">
        <v>40</v>
      </c>
      <c r="C14" s="97" t="s">
        <v>41</v>
      </c>
      <c r="D14" s="98">
        <v>2221.259</v>
      </c>
      <c r="E14" s="98">
        <v>2565.5079999999998</v>
      </c>
      <c r="F14" s="98">
        <v>2821.8869999999997</v>
      </c>
      <c r="G14" s="98">
        <v>2619.3419999999996</v>
      </c>
      <c r="H14" s="98">
        <v>2384.7880000000005</v>
      </c>
      <c r="I14" s="98">
        <v>2596.404</v>
      </c>
      <c r="J14" s="98">
        <v>3090.502</v>
      </c>
      <c r="K14" s="98">
        <v>2729.3760000000002</v>
      </c>
      <c r="L14" s="98">
        <v>2766.9110000000001</v>
      </c>
      <c r="M14" s="98">
        <v>3014.9859999999999</v>
      </c>
      <c r="N14" s="98">
        <v>3178.75</v>
      </c>
      <c r="O14" s="98">
        <v>2834.1800000000003</v>
      </c>
      <c r="P14" s="98">
        <v>2628.2730000000001</v>
      </c>
      <c r="Q14" s="98">
        <v>3042.5150000000003</v>
      </c>
      <c r="R14" s="98">
        <v>3469.558</v>
      </c>
      <c r="S14" s="98">
        <v>3155.056</v>
      </c>
      <c r="T14" s="98">
        <v>3043.547</v>
      </c>
      <c r="U14" s="98">
        <v>3580.7520000000004</v>
      </c>
      <c r="V14" s="98">
        <v>3953.9170000000004</v>
      </c>
      <c r="W14" s="98">
        <v>3465.9589999999998</v>
      </c>
      <c r="X14" s="98">
        <v>3100.9949999999999</v>
      </c>
      <c r="Y14" s="98">
        <v>1821.277</v>
      </c>
      <c r="Z14" s="98">
        <v>2468.174</v>
      </c>
      <c r="AA14" s="98">
        <v>2397.181</v>
      </c>
      <c r="AB14" s="98">
        <v>2402.4250000000002</v>
      </c>
      <c r="AC14" s="98">
        <v>2820.7339999999999</v>
      </c>
      <c r="AD14" s="98">
        <v>3451.9459999999999</v>
      </c>
      <c r="AE14" s="98">
        <v>3546.0349999999999</v>
      </c>
      <c r="AF14" s="98">
        <v>4546.0119999999997</v>
      </c>
      <c r="AG14" s="98">
        <v>6630.4150000000009</v>
      </c>
      <c r="AH14" s="98">
        <v>7340.9490000000005</v>
      </c>
      <c r="AI14" s="98">
        <v>7956.351999999999</v>
      </c>
      <c r="AJ14" s="98">
        <v>7088.6309999999994</v>
      </c>
      <c r="AK14" s="98">
        <v>5343.9530000000004</v>
      </c>
      <c r="AL14" s="98">
        <v>5399.2130000000006</v>
      </c>
      <c r="AM14" s="98">
        <v>5615.61</v>
      </c>
      <c r="AN14" s="98">
        <v>5002.6080000000002</v>
      </c>
      <c r="AO14" s="98">
        <v>5310.0730000000003</v>
      </c>
      <c r="AP14" s="98">
        <v>5317.67</v>
      </c>
    </row>
    <row r="15" spans="1:42" hidden="1" outlineLevel="1" x14ac:dyDescent="0.25">
      <c r="A15" s="91" t="str">
        <f>IF('1'!$A$1=1,B15,C15)</f>
        <v>Баланс первинних доходів</v>
      </c>
      <c r="B15" s="92" t="s">
        <v>42</v>
      </c>
      <c r="C15" s="92" t="s">
        <v>43</v>
      </c>
      <c r="D15" s="93">
        <v>3140.866</v>
      </c>
      <c r="E15" s="93">
        <v>-1930.8129999999996</v>
      </c>
      <c r="F15" s="93">
        <v>274.91000000000008</v>
      </c>
      <c r="G15" s="93">
        <v>1891.3789999999999</v>
      </c>
      <c r="H15" s="93">
        <v>740.78600000000006</v>
      </c>
      <c r="I15" s="93">
        <v>-517.65300000000002</v>
      </c>
      <c r="J15" s="93">
        <v>123.274</v>
      </c>
      <c r="K15" s="93">
        <v>541.45699999999999</v>
      </c>
      <c r="L15" s="93">
        <v>-453.57799999999986</v>
      </c>
      <c r="M15" s="93">
        <v>600.34599999999989</v>
      </c>
      <c r="N15" s="93">
        <v>624.55499999999995</v>
      </c>
      <c r="O15" s="93">
        <v>632.92100000000016</v>
      </c>
      <c r="P15" s="93">
        <v>-802.94600000000014</v>
      </c>
      <c r="Q15" s="93">
        <v>667.91700000000003</v>
      </c>
      <c r="R15" s="93">
        <v>1079.1599999999999</v>
      </c>
      <c r="S15" s="93">
        <v>204.55100000000004</v>
      </c>
      <c r="T15" s="93">
        <v>386.11099999999999</v>
      </c>
      <c r="U15" s="93">
        <v>713.54800000000012</v>
      </c>
      <c r="V15" s="93">
        <v>-409.8829999999997</v>
      </c>
      <c r="W15" s="93">
        <v>1020.4439999999998</v>
      </c>
      <c r="X15" s="93">
        <v>2067.9960000000001</v>
      </c>
      <c r="Y15" s="93">
        <v>214.13299999999981</v>
      </c>
      <c r="Z15" s="93">
        <v>521.19499999999982</v>
      </c>
      <c r="AA15" s="93">
        <v>370.7879999999999</v>
      </c>
      <c r="AB15" s="93">
        <v>-659.03999999999985</v>
      </c>
      <c r="AC15" s="93">
        <v>-1137.598</v>
      </c>
      <c r="AD15" s="93">
        <v>-1674.1599999999999</v>
      </c>
      <c r="AE15" s="93">
        <v>-1490.249</v>
      </c>
      <c r="AF15" s="93">
        <v>1244.568</v>
      </c>
      <c r="AG15" s="93">
        <v>2022.596</v>
      </c>
      <c r="AH15" s="93">
        <v>2673.0630000000001</v>
      </c>
      <c r="AI15" s="93">
        <v>2198.6520000000005</v>
      </c>
      <c r="AJ15" s="93">
        <v>1290.3560000000002</v>
      </c>
      <c r="AK15" s="93">
        <v>1119.2619999999999</v>
      </c>
      <c r="AL15" s="93">
        <v>784.02500000000032</v>
      </c>
      <c r="AM15" s="93">
        <v>1494.8879999999999</v>
      </c>
      <c r="AN15" s="93">
        <v>-24.132000000000062</v>
      </c>
      <c r="AO15" s="93">
        <v>231.601</v>
      </c>
      <c r="AP15" s="93">
        <v>186.04400000000021</v>
      </c>
    </row>
    <row r="16" spans="1:42" hidden="1" outlineLevel="1" x14ac:dyDescent="0.25">
      <c r="A16" s="99" t="str">
        <f>IF('1'!$A$1=1,B16,C16)</f>
        <v>Надходження</v>
      </c>
      <c r="B16" s="100" t="s">
        <v>44</v>
      </c>
      <c r="C16" s="100" t="s">
        <v>45</v>
      </c>
      <c r="D16" s="98">
        <v>1091.1349999999998</v>
      </c>
      <c r="E16" s="98">
        <v>1313.3879999999999</v>
      </c>
      <c r="F16" s="98">
        <v>1397.134</v>
      </c>
      <c r="G16" s="98">
        <v>1416.27</v>
      </c>
      <c r="H16" s="98">
        <v>1270.874</v>
      </c>
      <c r="I16" s="98">
        <v>1479.3320000000001</v>
      </c>
      <c r="J16" s="98">
        <v>1692.6709999999998</v>
      </c>
      <c r="K16" s="98">
        <v>1783.587</v>
      </c>
      <c r="L16" s="98">
        <v>1691.2579999999998</v>
      </c>
      <c r="M16" s="98">
        <v>2067.509</v>
      </c>
      <c r="N16" s="98">
        <v>2172.2200000000003</v>
      </c>
      <c r="O16" s="98">
        <v>2306.9090000000001</v>
      </c>
      <c r="P16" s="98">
        <v>2129.9639999999999</v>
      </c>
      <c r="Q16" s="98">
        <v>2353.4319999999998</v>
      </c>
      <c r="R16" s="98">
        <v>2705.3289999999997</v>
      </c>
      <c r="S16" s="98">
        <v>2890.5140000000001</v>
      </c>
      <c r="T16" s="98">
        <v>2634.2950000000001</v>
      </c>
      <c r="U16" s="98">
        <v>2860.8900000000003</v>
      </c>
      <c r="V16" s="98">
        <v>3189.239</v>
      </c>
      <c r="W16" s="98">
        <v>3199.7460000000001</v>
      </c>
      <c r="X16" s="98">
        <v>2823.297</v>
      </c>
      <c r="Y16" s="98">
        <v>2470.2749999999996</v>
      </c>
      <c r="Z16" s="98">
        <v>2569.6689999999999</v>
      </c>
      <c r="AA16" s="98">
        <v>2807.701</v>
      </c>
      <c r="AB16" s="98">
        <v>2852.703</v>
      </c>
      <c r="AC16" s="98">
        <v>2943.74</v>
      </c>
      <c r="AD16" s="98">
        <v>2865.91</v>
      </c>
      <c r="AE16" s="98">
        <v>3176.1890000000003</v>
      </c>
      <c r="AF16" s="98">
        <v>2977.4859999999999</v>
      </c>
      <c r="AG16" s="98">
        <v>3013.105</v>
      </c>
      <c r="AH16" s="98">
        <v>3212.3220000000001</v>
      </c>
      <c r="AI16" s="98">
        <v>3275.6180000000004</v>
      </c>
      <c r="AJ16" s="98">
        <v>3077.8070000000002</v>
      </c>
      <c r="AK16" s="98">
        <v>2880.0230000000001</v>
      </c>
      <c r="AL16" s="98">
        <v>2802.462</v>
      </c>
      <c r="AM16" s="98">
        <v>2628.5309999999999</v>
      </c>
      <c r="AN16" s="98">
        <v>2204.7219999999998</v>
      </c>
      <c r="AO16" s="98">
        <v>2190.0659999999998</v>
      </c>
      <c r="AP16" s="98">
        <v>2133.9349999999999</v>
      </c>
    </row>
    <row r="17" spans="1:42" hidden="1" outlineLevel="1" x14ac:dyDescent="0.25">
      <c r="A17" s="99" t="str">
        <f>IF('1'!$A$1=1,B17,C17)</f>
        <v>Виплати</v>
      </c>
      <c r="B17" s="100" t="s">
        <v>46</v>
      </c>
      <c r="C17" s="100" t="s">
        <v>129</v>
      </c>
      <c r="D17" s="98">
        <v>-2049.7309999999998</v>
      </c>
      <c r="E17" s="98">
        <v>3244.201</v>
      </c>
      <c r="F17" s="98">
        <v>1122.2239999999999</v>
      </c>
      <c r="G17" s="98">
        <v>-475.10899999999992</v>
      </c>
      <c r="H17" s="98">
        <v>530.08799999999985</v>
      </c>
      <c r="I17" s="98">
        <v>1996.9850000000001</v>
      </c>
      <c r="J17" s="98">
        <v>1569.3969999999999</v>
      </c>
      <c r="K17" s="98">
        <v>1242.1300000000001</v>
      </c>
      <c r="L17" s="98">
        <v>2144.8359999999998</v>
      </c>
      <c r="M17" s="98">
        <v>1467.1630000000002</v>
      </c>
      <c r="N17" s="98">
        <v>1547.665</v>
      </c>
      <c r="O17" s="98">
        <v>1673.9879999999998</v>
      </c>
      <c r="P17" s="98">
        <v>2932.9100000000003</v>
      </c>
      <c r="Q17" s="98">
        <v>1685.5149999999999</v>
      </c>
      <c r="R17" s="98">
        <v>1626.1690000000001</v>
      </c>
      <c r="S17" s="98">
        <v>2685.9629999999997</v>
      </c>
      <c r="T17" s="98">
        <v>2248.1840000000002</v>
      </c>
      <c r="U17" s="98">
        <v>2147.3419999999996</v>
      </c>
      <c r="V17" s="98">
        <v>3599.1219999999994</v>
      </c>
      <c r="W17" s="98">
        <v>2179.3020000000001</v>
      </c>
      <c r="X17" s="98">
        <v>755.30099999999982</v>
      </c>
      <c r="Y17" s="98">
        <v>2256.1419999999998</v>
      </c>
      <c r="Z17" s="98">
        <v>2048.4740000000002</v>
      </c>
      <c r="AA17" s="98">
        <v>2436.913</v>
      </c>
      <c r="AB17" s="98">
        <v>3511.7429999999999</v>
      </c>
      <c r="AC17" s="98">
        <v>4081.3379999999997</v>
      </c>
      <c r="AD17" s="98">
        <v>4540.07</v>
      </c>
      <c r="AE17" s="98">
        <v>4666.4380000000001</v>
      </c>
      <c r="AF17" s="98">
        <v>1732.9180000000001</v>
      </c>
      <c r="AG17" s="98">
        <v>990.50900000000001</v>
      </c>
      <c r="AH17" s="98">
        <v>539.25900000000001</v>
      </c>
      <c r="AI17" s="98">
        <v>1076.9659999999999</v>
      </c>
      <c r="AJ17" s="98">
        <v>1787.451</v>
      </c>
      <c r="AK17" s="98">
        <v>1760.761</v>
      </c>
      <c r="AL17" s="98">
        <v>2018.4369999999999</v>
      </c>
      <c r="AM17" s="98">
        <v>1133.643</v>
      </c>
      <c r="AN17" s="98">
        <v>2228.8539999999998</v>
      </c>
      <c r="AO17" s="98">
        <v>1958.4650000000001</v>
      </c>
      <c r="AP17" s="98">
        <v>1947.8910000000001</v>
      </c>
    </row>
    <row r="18" spans="1:42" hidden="1" outlineLevel="1" x14ac:dyDescent="0.25">
      <c r="A18" s="65" t="str">
        <f>IF('1'!$A$1=1,B18,C18)</f>
        <v>Оплата праці (баланс)</v>
      </c>
      <c r="B18" s="101" t="s">
        <v>48</v>
      </c>
      <c r="C18" s="36" t="s">
        <v>49</v>
      </c>
      <c r="D18" s="33">
        <v>1032.646</v>
      </c>
      <c r="E18" s="33">
        <v>1273.6469999999999</v>
      </c>
      <c r="F18" s="33">
        <v>1363.8150000000001</v>
      </c>
      <c r="G18" s="33">
        <v>1376.9169999999999</v>
      </c>
      <c r="H18" s="33">
        <v>1222.0450000000001</v>
      </c>
      <c r="I18" s="33">
        <v>1443.9290000000001</v>
      </c>
      <c r="J18" s="33">
        <v>1645.2829999999999</v>
      </c>
      <c r="K18" s="33">
        <v>1739.2820000000002</v>
      </c>
      <c r="L18" s="33">
        <v>1641.499</v>
      </c>
      <c r="M18" s="33">
        <v>2018.1690000000001</v>
      </c>
      <c r="N18" s="33">
        <v>2121.826</v>
      </c>
      <c r="O18" s="33">
        <v>2253.4340000000002</v>
      </c>
      <c r="P18" s="33">
        <v>2075.5820000000003</v>
      </c>
      <c r="Q18" s="33">
        <v>2291.6999999999998</v>
      </c>
      <c r="R18" s="33">
        <v>2615.951</v>
      </c>
      <c r="S18" s="33">
        <v>2757.252</v>
      </c>
      <c r="T18" s="33">
        <v>2523.4049999999997</v>
      </c>
      <c r="U18" s="33">
        <v>2752.2060000000001</v>
      </c>
      <c r="V18" s="33">
        <v>3033.84</v>
      </c>
      <c r="W18" s="33">
        <v>3091.366</v>
      </c>
      <c r="X18" s="33">
        <v>2689.9450000000002</v>
      </c>
      <c r="Y18" s="33">
        <v>2373.183</v>
      </c>
      <c r="Z18" s="33">
        <v>2479.7449999999999</v>
      </c>
      <c r="AA18" s="33">
        <v>2722.1819999999998</v>
      </c>
      <c r="AB18" s="33">
        <v>2766.3140000000003</v>
      </c>
      <c r="AC18" s="33">
        <v>2849.1959999999999</v>
      </c>
      <c r="AD18" s="33">
        <v>2770.8829999999998</v>
      </c>
      <c r="AE18" s="33">
        <v>3090.2539999999999</v>
      </c>
      <c r="AF18" s="33">
        <v>2909.4050000000002</v>
      </c>
      <c r="AG18" s="33">
        <v>2981.0909999999999</v>
      </c>
      <c r="AH18" s="33">
        <v>3134.7359999999999</v>
      </c>
      <c r="AI18" s="33">
        <v>3144.2090000000003</v>
      </c>
      <c r="AJ18" s="33">
        <v>2875.5</v>
      </c>
      <c r="AK18" s="33">
        <v>2605.4129999999996</v>
      </c>
      <c r="AL18" s="33">
        <v>2472.94</v>
      </c>
      <c r="AM18" s="33">
        <v>2318.4699999999998</v>
      </c>
      <c r="AN18" s="33">
        <v>1890.1599999999999</v>
      </c>
      <c r="AO18" s="33">
        <v>1853.7279999999998</v>
      </c>
      <c r="AP18" s="33">
        <v>1782.9070000000002</v>
      </c>
    </row>
    <row r="19" spans="1:42" hidden="1" outlineLevel="1" x14ac:dyDescent="0.25">
      <c r="A19" s="66" t="str">
        <f>IF('1'!$A$1=1,B19,C19)</f>
        <v>Надходження</v>
      </c>
      <c r="B19" s="102" t="s">
        <v>44</v>
      </c>
      <c r="C19" s="39" t="s">
        <v>45</v>
      </c>
      <c r="D19" s="40">
        <v>1038.8679999999999</v>
      </c>
      <c r="E19" s="40">
        <v>1279.9680000000001</v>
      </c>
      <c r="F19" s="40">
        <v>1371.8980000000001</v>
      </c>
      <c r="G19" s="40">
        <v>1388.664</v>
      </c>
      <c r="H19" s="40">
        <v>1230.1690000000001</v>
      </c>
      <c r="I19" s="40">
        <v>1451.902</v>
      </c>
      <c r="J19" s="40">
        <v>1654.221</v>
      </c>
      <c r="K19" s="40">
        <v>1747.6179999999999</v>
      </c>
      <c r="L19" s="40">
        <v>1649.0070000000001</v>
      </c>
      <c r="M19" s="40">
        <v>2025.5</v>
      </c>
      <c r="N19" s="40">
        <v>2126.9430000000002</v>
      </c>
      <c r="O19" s="40">
        <v>2257.683</v>
      </c>
      <c r="P19" s="40">
        <v>2078.8340000000003</v>
      </c>
      <c r="Q19" s="40">
        <v>2295.0259999999998</v>
      </c>
      <c r="R19" s="40">
        <v>2619.3869999999997</v>
      </c>
      <c r="S19" s="40">
        <v>2760.75</v>
      </c>
      <c r="T19" s="40">
        <v>2526.9279999999999</v>
      </c>
      <c r="U19" s="40">
        <v>2755.7710000000002</v>
      </c>
      <c r="V19" s="40">
        <v>3039.2529999999997</v>
      </c>
      <c r="W19" s="40">
        <v>3096.7870000000003</v>
      </c>
      <c r="X19" s="40">
        <v>2694.49</v>
      </c>
      <c r="Y19" s="40">
        <v>2377.7489999999998</v>
      </c>
      <c r="Z19" s="40">
        <v>2484.0370000000003</v>
      </c>
      <c r="AA19" s="40">
        <v>2727.2169999999996</v>
      </c>
      <c r="AB19" s="40">
        <v>2770.4650000000001</v>
      </c>
      <c r="AC19" s="40">
        <v>2854.1779999999999</v>
      </c>
      <c r="AD19" s="40">
        <v>2775.9700000000003</v>
      </c>
      <c r="AE19" s="40">
        <v>3095.5</v>
      </c>
      <c r="AF19" s="40">
        <v>2912.9390000000003</v>
      </c>
      <c r="AG19" s="40">
        <v>2984.8490000000002</v>
      </c>
      <c r="AH19" s="40">
        <v>3138.7080000000001</v>
      </c>
      <c r="AI19" s="40">
        <v>3148.1750000000002</v>
      </c>
      <c r="AJ19" s="40">
        <v>2880.16</v>
      </c>
      <c r="AK19" s="40">
        <v>2609.0869999999995</v>
      </c>
      <c r="AL19" s="40">
        <v>2476.6109999999999</v>
      </c>
      <c r="AM19" s="40">
        <v>2323.123</v>
      </c>
      <c r="AN19" s="40">
        <v>1893.8429999999998</v>
      </c>
      <c r="AO19" s="40">
        <v>1858.3719999999998</v>
      </c>
      <c r="AP19" s="40">
        <v>1787.4720000000002</v>
      </c>
    </row>
    <row r="20" spans="1:42" hidden="1" outlineLevel="1" x14ac:dyDescent="0.25">
      <c r="A20" s="66" t="str">
        <f>IF('1'!$A$1=1,B20,C20)</f>
        <v>Виплати</v>
      </c>
      <c r="B20" s="102" t="s">
        <v>46</v>
      </c>
      <c r="C20" s="39" t="s">
        <v>47</v>
      </c>
      <c r="D20" s="40">
        <v>6.2219999999999995</v>
      </c>
      <c r="E20" s="40">
        <v>6.3209999999999997</v>
      </c>
      <c r="F20" s="40">
        <v>8.0830000000000002</v>
      </c>
      <c r="G20" s="40">
        <v>11.746999999999998</v>
      </c>
      <c r="H20" s="40">
        <v>8.1240000000000006</v>
      </c>
      <c r="I20" s="40">
        <v>7.9730000000000008</v>
      </c>
      <c r="J20" s="40">
        <v>8.9379999999999988</v>
      </c>
      <c r="K20" s="40">
        <v>8.3360000000000003</v>
      </c>
      <c r="L20" s="40">
        <v>7.5079999999999991</v>
      </c>
      <c r="M20" s="40">
        <v>7.3310000000000004</v>
      </c>
      <c r="N20" s="40">
        <v>5.117</v>
      </c>
      <c r="O20" s="40">
        <v>4.2489999999999997</v>
      </c>
      <c r="P20" s="40">
        <v>3.2519999999999998</v>
      </c>
      <c r="Q20" s="40">
        <v>3.3260000000000001</v>
      </c>
      <c r="R20" s="40">
        <v>3.4359999999999999</v>
      </c>
      <c r="S20" s="40">
        <v>3.4980000000000002</v>
      </c>
      <c r="T20" s="40">
        <v>3.5229999999999997</v>
      </c>
      <c r="U20" s="40">
        <v>3.5649999999999999</v>
      </c>
      <c r="V20" s="40">
        <v>5.4130000000000003</v>
      </c>
      <c r="W20" s="40">
        <v>5.4209999999999994</v>
      </c>
      <c r="X20" s="40">
        <v>4.5449999999999999</v>
      </c>
      <c r="Y20" s="40">
        <v>4.5659999999999998</v>
      </c>
      <c r="Z20" s="40">
        <v>4.2919999999999998</v>
      </c>
      <c r="AA20" s="40">
        <v>5.0350000000000001</v>
      </c>
      <c r="AB20" s="40">
        <v>4.1509999999999998</v>
      </c>
      <c r="AC20" s="40">
        <v>4.9819999999999993</v>
      </c>
      <c r="AD20" s="40">
        <v>5.0869999999999997</v>
      </c>
      <c r="AE20" s="40">
        <v>5.2459999999999996</v>
      </c>
      <c r="AF20" s="40">
        <v>3.5339999999999998</v>
      </c>
      <c r="AG20" s="40">
        <v>3.758</v>
      </c>
      <c r="AH20" s="40">
        <v>3.9719999999999995</v>
      </c>
      <c r="AI20" s="40">
        <v>3.9660000000000002</v>
      </c>
      <c r="AJ20" s="40">
        <v>4.66</v>
      </c>
      <c r="AK20" s="40">
        <v>3.6739999999999999</v>
      </c>
      <c r="AL20" s="40">
        <v>3.6710000000000003</v>
      </c>
      <c r="AM20" s="40">
        <v>4.6529999999999996</v>
      </c>
      <c r="AN20" s="40">
        <v>3.6829999999999998</v>
      </c>
      <c r="AO20" s="40">
        <v>4.6440000000000001</v>
      </c>
      <c r="AP20" s="40">
        <v>4.5649999999999995</v>
      </c>
    </row>
    <row r="21" spans="1:42" hidden="1" outlineLevel="1" x14ac:dyDescent="0.25">
      <c r="A21" s="65" t="str">
        <f>IF('1'!$A$1=1,B21,C21)</f>
        <v>Доходи від інвестицій (баланс)</v>
      </c>
      <c r="B21" s="101" t="s">
        <v>50</v>
      </c>
      <c r="C21" s="36" t="s">
        <v>51</v>
      </c>
      <c r="D21" s="33">
        <v>2108.2199999999998</v>
      </c>
      <c r="E21" s="33">
        <v>-3204.4599999999991</v>
      </c>
      <c r="F21" s="33">
        <v>-1088.905</v>
      </c>
      <c r="G21" s="33">
        <v>514.46199999999999</v>
      </c>
      <c r="H21" s="33">
        <v>-481.2589999999999</v>
      </c>
      <c r="I21" s="33">
        <v>-1961.5819999999999</v>
      </c>
      <c r="J21" s="33">
        <v>-1522.009</v>
      </c>
      <c r="K21" s="33">
        <v>-1197.825</v>
      </c>
      <c r="L21" s="33">
        <v>-2095.0770000000002</v>
      </c>
      <c r="M21" s="33">
        <v>-1417.8230000000001</v>
      </c>
      <c r="N21" s="33">
        <v>-1497.2710000000002</v>
      </c>
      <c r="O21" s="33">
        <v>-1620.5129999999999</v>
      </c>
      <c r="P21" s="33">
        <v>-2878.5280000000002</v>
      </c>
      <c r="Q21" s="33">
        <v>-1623.7829999999999</v>
      </c>
      <c r="R21" s="33">
        <v>-1536.7909999999999</v>
      </c>
      <c r="S21" s="33">
        <v>-2552.701</v>
      </c>
      <c r="T21" s="33">
        <v>-2137.2939999999999</v>
      </c>
      <c r="U21" s="33">
        <v>-2038.6579999999999</v>
      </c>
      <c r="V21" s="33">
        <v>-3443.723</v>
      </c>
      <c r="W21" s="33">
        <v>-2070.922</v>
      </c>
      <c r="X21" s="33">
        <v>-621.94899999999984</v>
      </c>
      <c r="Y21" s="33">
        <v>-2159.0500000000002</v>
      </c>
      <c r="Z21" s="33">
        <v>-1958.55</v>
      </c>
      <c r="AA21" s="33">
        <v>-2351.3940000000002</v>
      </c>
      <c r="AB21" s="33">
        <v>-3425.3540000000003</v>
      </c>
      <c r="AC21" s="33">
        <v>-3986.7939999999999</v>
      </c>
      <c r="AD21" s="33">
        <v>-4445.0429999999997</v>
      </c>
      <c r="AE21" s="33">
        <v>-4580.5029999999997</v>
      </c>
      <c r="AF21" s="33">
        <v>-1664.8370000000002</v>
      </c>
      <c r="AG21" s="33">
        <v>-958.49500000000012</v>
      </c>
      <c r="AH21" s="33">
        <v>-461.67300000000006</v>
      </c>
      <c r="AI21" s="33">
        <v>-945.5569999999999</v>
      </c>
      <c r="AJ21" s="33">
        <v>-1634.4830000000002</v>
      </c>
      <c r="AK21" s="33">
        <v>-1533.807</v>
      </c>
      <c r="AL21" s="33">
        <v>-1740.8909999999998</v>
      </c>
      <c r="AM21" s="33">
        <v>-877.13699999999994</v>
      </c>
      <c r="AN21" s="33">
        <v>-1975.7939999999999</v>
      </c>
      <c r="AO21" s="33">
        <v>-1684.4549999999999</v>
      </c>
      <c r="AP21" s="33">
        <v>-1661.1949999999999</v>
      </c>
    </row>
    <row r="22" spans="1:42" hidden="1" outlineLevel="1" x14ac:dyDescent="0.25">
      <c r="A22" s="66" t="str">
        <f>IF('1'!$A$1=1,B22,C22)</f>
        <v>Надходження</v>
      </c>
      <c r="B22" s="102" t="s">
        <v>44</v>
      </c>
      <c r="C22" s="39" t="s">
        <v>45</v>
      </c>
      <c r="D22" s="40">
        <v>52.266999999999996</v>
      </c>
      <c r="E22" s="40">
        <v>33.42</v>
      </c>
      <c r="F22" s="40">
        <v>25.235999999999997</v>
      </c>
      <c r="G22" s="40">
        <v>27.606000000000002</v>
      </c>
      <c r="H22" s="40">
        <v>40.704999999999998</v>
      </c>
      <c r="I22" s="40">
        <v>27.430000000000003</v>
      </c>
      <c r="J22" s="40">
        <v>38.450000000000003</v>
      </c>
      <c r="K22" s="40">
        <v>35.969000000000001</v>
      </c>
      <c r="L22" s="40">
        <v>42.250999999999998</v>
      </c>
      <c r="M22" s="40">
        <v>42.009</v>
      </c>
      <c r="N22" s="40">
        <v>45.276999999999994</v>
      </c>
      <c r="O22" s="40">
        <v>49.225999999999999</v>
      </c>
      <c r="P22" s="40">
        <v>51.129999999999995</v>
      </c>
      <c r="Q22" s="40">
        <v>58.406000000000006</v>
      </c>
      <c r="R22" s="40">
        <v>85.941999999999993</v>
      </c>
      <c r="S22" s="40">
        <v>129.76400000000001</v>
      </c>
      <c r="T22" s="40">
        <v>107.36699999999999</v>
      </c>
      <c r="U22" s="40">
        <v>105.119</v>
      </c>
      <c r="V22" s="40">
        <v>149.98599999999999</v>
      </c>
      <c r="W22" s="40">
        <v>102.959</v>
      </c>
      <c r="X22" s="40">
        <v>128.80699999999999</v>
      </c>
      <c r="Y22" s="40">
        <v>92.52600000000001</v>
      </c>
      <c r="Z22" s="40">
        <v>85.632000000000005</v>
      </c>
      <c r="AA22" s="40">
        <v>80.484000000000009</v>
      </c>
      <c r="AB22" s="40">
        <v>82.238</v>
      </c>
      <c r="AC22" s="40">
        <v>89.561999999999983</v>
      </c>
      <c r="AD22" s="40">
        <v>89.94</v>
      </c>
      <c r="AE22" s="40">
        <v>80.689000000000007</v>
      </c>
      <c r="AF22" s="40">
        <v>64.546999999999997</v>
      </c>
      <c r="AG22" s="40">
        <v>28.256</v>
      </c>
      <c r="AH22" s="40">
        <v>73.614000000000004</v>
      </c>
      <c r="AI22" s="40">
        <v>127.443</v>
      </c>
      <c r="AJ22" s="40">
        <v>148.30799999999999</v>
      </c>
      <c r="AK22" s="40">
        <v>223.27999999999997</v>
      </c>
      <c r="AL22" s="40">
        <v>273.875</v>
      </c>
      <c r="AM22" s="40">
        <v>251.85299999999998</v>
      </c>
      <c r="AN22" s="40">
        <v>249.37699999999998</v>
      </c>
      <c r="AO22" s="40">
        <v>269.36599999999999</v>
      </c>
      <c r="AP22" s="40">
        <v>282.13100000000003</v>
      </c>
    </row>
    <row r="23" spans="1:42" hidden="1" outlineLevel="1" x14ac:dyDescent="0.25">
      <c r="A23" s="66" t="str">
        <f>IF('1'!$A$1=1,B23,C23)</f>
        <v>Виплати</v>
      </c>
      <c r="B23" s="102" t="s">
        <v>46</v>
      </c>
      <c r="C23" s="39" t="s">
        <v>47</v>
      </c>
      <c r="D23" s="40">
        <v>-2055.9529999999995</v>
      </c>
      <c r="E23" s="40">
        <v>3237.8799999999992</v>
      </c>
      <c r="F23" s="40">
        <v>1114.1410000000001</v>
      </c>
      <c r="G23" s="40">
        <v>-486.85599999999988</v>
      </c>
      <c r="H23" s="40">
        <v>521.96399999999994</v>
      </c>
      <c r="I23" s="40">
        <v>1989.0120000000002</v>
      </c>
      <c r="J23" s="40">
        <v>1560.4590000000001</v>
      </c>
      <c r="K23" s="40">
        <v>1233.7939999999999</v>
      </c>
      <c r="L23" s="40">
        <v>2137.328</v>
      </c>
      <c r="M23" s="40">
        <v>1459.8320000000001</v>
      </c>
      <c r="N23" s="40">
        <v>1542.548</v>
      </c>
      <c r="O23" s="40">
        <v>1669.739</v>
      </c>
      <c r="P23" s="40">
        <v>2929.6580000000004</v>
      </c>
      <c r="Q23" s="40">
        <v>1682.1889999999999</v>
      </c>
      <c r="R23" s="40">
        <v>1622.7330000000002</v>
      </c>
      <c r="S23" s="40">
        <v>2682.4650000000001</v>
      </c>
      <c r="T23" s="40">
        <v>2244.6610000000001</v>
      </c>
      <c r="U23" s="40">
        <v>2143.777</v>
      </c>
      <c r="V23" s="40">
        <v>3593.7089999999998</v>
      </c>
      <c r="W23" s="40">
        <v>2173.8809999999999</v>
      </c>
      <c r="X23" s="40">
        <v>750.75599999999974</v>
      </c>
      <c r="Y23" s="40">
        <v>2251.576</v>
      </c>
      <c r="Z23" s="40">
        <v>2044.182</v>
      </c>
      <c r="AA23" s="40">
        <v>2431.8780000000002</v>
      </c>
      <c r="AB23" s="40">
        <v>3507.5919999999996</v>
      </c>
      <c r="AC23" s="40">
        <v>4076.3559999999998</v>
      </c>
      <c r="AD23" s="40">
        <v>4534.9830000000002</v>
      </c>
      <c r="AE23" s="40">
        <v>4661.192</v>
      </c>
      <c r="AF23" s="40">
        <v>1729.384</v>
      </c>
      <c r="AG23" s="40">
        <v>986.75099999999998</v>
      </c>
      <c r="AH23" s="40">
        <v>535.28700000000003</v>
      </c>
      <c r="AI23" s="40">
        <v>1073</v>
      </c>
      <c r="AJ23" s="40">
        <v>1782.7910000000002</v>
      </c>
      <c r="AK23" s="40">
        <v>1757.087</v>
      </c>
      <c r="AL23" s="40">
        <v>2014.7659999999998</v>
      </c>
      <c r="AM23" s="40">
        <v>1128.9899999999998</v>
      </c>
      <c r="AN23" s="40">
        <v>2225.1710000000003</v>
      </c>
      <c r="AO23" s="40">
        <v>1953.8209999999999</v>
      </c>
      <c r="AP23" s="40">
        <v>1943.326</v>
      </c>
    </row>
    <row r="24" spans="1:42" hidden="1" outlineLevel="1" x14ac:dyDescent="0.25">
      <c r="A24" s="103" t="str">
        <f>IF('1'!$A$1=1,B24,C24)</f>
        <v>у т.ч.реінвестовані доходи</v>
      </c>
      <c r="B24" s="104" t="s">
        <v>52</v>
      </c>
      <c r="C24" s="48" t="s">
        <v>53</v>
      </c>
      <c r="D24" s="40">
        <v>-3299.1869999999999</v>
      </c>
      <c r="E24" s="40">
        <v>1989.8290000000002</v>
      </c>
      <c r="F24" s="40">
        <v>113.40899999999999</v>
      </c>
      <c r="G24" s="40">
        <v>-1834.8150000000001</v>
      </c>
      <c r="H24" s="40">
        <v>-806.15600000000006</v>
      </c>
      <c r="I24" s="40">
        <v>1195.3300000000002</v>
      </c>
      <c r="J24" s="40">
        <v>3.700999999999997</v>
      </c>
      <c r="K24" s="40">
        <v>55.820000000000007</v>
      </c>
      <c r="L24" s="40">
        <v>596.30500000000006</v>
      </c>
      <c r="M24" s="40">
        <v>429.85900000000004</v>
      </c>
      <c r="N24" s="40">
        <v>69.415000000000006</v>
      </c>
      <c r="O24" s="40">
        <v>256.28000000000003</v>
      </c>
      <c r="P24" s="40">
        <v>1213.8979999999999</v>
      </c>
      <c r="Q24" s="40">
        <v>288.84500000000003</v>
      </c>
      <c r="R24" s="40">
        <v>-489.74400000000003</v>
      </c>
      <c r="S24" s="40">
        <v>1164.779</v>
      </c>
      <c r="T24" s="40">
        <v>527.23</v>
      </c>
      <c r="U24" s="40">
        <v>742.65899999999999</v>
      </c>
      <c r="V24" s="40">
        <v>1273.4850000000001</v>
      </c>
      <c r="W24" s="40">
        <v>363.77199999999999</v>
      </c>
      <c r="X24" s="40">
        <v>-1617.1579999999999</v>
      </c>
      <c r="Y24" s="40">
        <v>953.49400000000003</v>
      </c>
      <c r="Z24" s="40">
        <v>-99.908999999999992</v>
      </c>
      <c r="AA24" s="40">
        <v>304.57499999999999</v>
      </c>
      <c r="AB24" s="40">
        <v>1490.537</v>
      </c>
      <c r="AC24" s="40">
        <v>1442.248</v>
      </c>
      <c r="AD24" s="40">
        <v>1644.261</v>
      </c>
      <c r="AE24" s="40">
        <v>-468.14299999999992</v>
      </c>
      <c r="AF24" s="40">
        <v>126.07600000000004</v>
      </c>
      <c r="AG24" s="40">
        <v>291.23099999999999</v>
      </c>
      <c r="AH24" s="40">
        <v>-141.42200000000003</v>
      </c>
      <c r="AI24" s="40">
        <v>16.350999999999999</v>
      </c>
      <c r="AJ24" s="40">
        <v>1039.7380000000001</v>
      </c>
      <c r="AK24" s="40">
        <v>905.82399999999996</v>
      </c>
      <c r="AL24" s="40">
        <v>1151.4000000000001</v>
      </c>
      <c r="AM24" s="40">
        <v>47.300999999999988</v>
      </c>
      <c r="AN24" s="40">
        <v>1183.9940000000001</v>
      </c>
      <c r="AO24" s="40">
        <v>848.12699999999995</v>
      </c>
      <c r="AP24" s="40">
        <v>263.09400000000005</v>
      </c>
    </row>
    <row r="25" spans="1:42" s="113" customFormat="1" hidden="1" outlineLevel="1" x14ac:dyDescent="0.25">
      <c r="A25" s="34" t="str">
        <f>IF('1'!$A$1=1,B25,C25)</f>
        <v>Інші первинні доходи</v>
      </c>
      <c r="B25" s="44" t="s">
        <v>439</v>
      </c>
      <c r="C25" s="36" t="s">
        <v>437</v>
      </c>
      <c r="D25" s="33" t="s">
        <v>441</v>
      </c>
      <c r="E25" s="33" t="s">
        <v>441</v>
      </c>
      <c r="F25" s="33" t="s">
        <v>441</v>
      </c>
      <c r="G25" s="33" t="s">
        <v>441</v>
      </c>
      <c r="H25" s="33" t="s">
        <v>441</v>
      </c>
      <c r="I25" s="33" t="s">
        <v>441</v>
      </c>
      <c r="J25" s="33" t="s">
        <v>441</v>
      </c>
      <c r="K25" s="33" t="s">
        <v>441</v>
      </c>
      <c r="L25" s="33" t="s">
        <v>441</v>
      </c>
      <c r="M25" s="33" t="s">
        <v>441</v>
      </c>
      <c r="N25" s="33" t="s">
        <v>441</v>
      </c>
      <c r="O25" s="33" t="s">
        <v>441</v>
      </c>
      <c r="P25" s="33" t="s">
        <v>441</v>
      </c>
      <c r="Q25" s="278" t="s">
        <v>441</v>
      </c>
      <c r="R25" s="278" t="s">
        <v>441</v>
      </c>
      <c r="S25" s="278" t="s">
        <v>441</v>
      </c>
      <c r="T25" s="278" t="s">
        <v>441</v>
      </c>
      <c r="U25" s="278" t="s">
        <v>441</v>
      </c>
      <c r="V25" s="278" t="s">
        <v>441</v>
      </c>
      <c r="W25" s="278" t="s">
        <v>441</v>
      </c>
      <c r="X25" s="278" t="s">
        <v>441</v>
      </c>
      <c r="Y25" s="278" t="s">
        <v>441</v>
      </c>
      <c r="Z25" s="278" t="s">
        <v>441</v>
      </c>
      <c r="AA25" s="278" t="s">
        <v>441</v>
      </c>
      <c r="AB25" s="278" t="s">
        <v>441</v>
      </c>
      <c r="AC25" s="278" t="s">
        <v>441</v>
      </c>
      <c r="AD25" s="278" t="s">
        <v>441</v>
      </c>
      <c r="AE25" s="278" t="s">
        <v>441</v>
      </c>
      <c r="AF25" s="278" t="s">
        <v>441</v>
      </c>
      <c r="AG25" s="278" t="s">
        <v>441</v>
      </c>
      <c r="AH25" s="278" t="s">
        <v>441</v>
      </c>
      <c r="AI25" s="278" t="s">
        <v>441</v>
      </c>
      <c r="AJ25" s="40">
        <v>49.338999999999999</v>
      </c>
      <c r="AK25" s="40">
        <v>47.655999999999999</v>
      </c>
      <c r="AL25" s="40">
        <v>51.975999999999999</v>
      </c>
      <c r="AM25" s="40">
        <v>53.555000000000007</v>
      </c>
      <c r="AN25" s="40">
        <v>61.502000000000002</v>
      </c>
      <c r="AO25" s="40">
        <v>62.328000000000003</v>
      </c>
      <c r="AP25" s="40">
        <v>64.331999999999994</v>
      </c>
    </row>
    <row r="26" spans="1:42" hidden="1" outlineLevel="1" x14ac:dyDescent="0.25">
      <c r="A26" s="37" t="str">
        <f>IF('1'!$A$1=1,B26,C26)</f>
        <v>Надходження</v>
      </c>
      <c r="B26" s="102" t="s">
        <v>44</v>
      </c>
      <c r="C26" s="39" t="s">
        <v>45</v>
      </c>
      <c r="D26" s="40" t="s">
        <v>441</v>
      </c>
      <c r="E26" s="40" t="s">
        <v>441</v>
      </c>
      <c r="F26" s="40" t="s">
        <v>441</v>
      </c>
      <c r="G26" s="40" t="s">
        <v>441</v>
      </c>
      <c r="H26" s="40" t="s">
        <v>441</v>
      </c>
      <c r="I26" s="40" t="s">
        <v>441</v>
      </c>
      <c r="J26" s="40" t="s">
        <v>441</v>
      </c>
      <c r="K26" s="40" t="s">
        <v>441</v>
      </c>
      <c r="L26" s="40" t="s">
        <v>441</v>
      </c>
      <c r="M26" s="40" t="s">
        <v>441</v>
      </c>
      <c r="N26" s="40" t="s">
        <v>441</v>
      </c>
      <c r="O26" s="40" t="s">
        <v>441</v>
      </c>
      <c r="P26" s="40" t="s">
        <v>441</v>
      </c>
      <c r="Q26" s="49" t="s">
        <v>441</v>
      </c>
      <c r="R26" s="49" t="s">
        <v>441</v>
      </c>
      <c r="S26" s="49" t="s">
        <v>441</v>
      </c>
      <c r="T26" s="49" t="s">
        <v>441</v>
      </c>
      <c r="U26" s="49" t="s">
        <v>441</v>
      </c>
      <c r="V26" s="49" t="s">
        <v>441</v>
      </c>
      <c r="W26" s="49" t="s">
        <v>441</v>
      </c>
      <c r="X26" s="49" t="s">
        <v>441</v>
      </c>
      <c r="Y26" s="49" t="s">
        <v>441</v>
      </c>
      <c r="Z26" s="49" t="s">
        <v>441</v>
      </c>
      <c r="AA26" s="49" t="s">
        <v>441</v>
      </c>
      <c r="AB26" s="49" t="s">
        <v>441</v>
      </c>
      <c r="AC26" s="49" t="s">
        <v>441</v>
      </c>
      <c r="AD26" s="49" t="s">
        <v>441</v>
      </c>
      <c r="AE26" s="49" t="s">
        <v>441</v>
      </c>
      <c r="AF26" s="49" t="s">
        <v>441</v>
      </c>
      <c r="AG26" s="49" t="s">
        <v>441</v>
      </c>
      <c r="AH26" s="49" t="s">
        <v>441</v>
      </c>
      <c r="AI26" s="49" t="s">
        <v>441</v>
      </c>
      <c r="AJ26" s="40">
        <v>49.338999999999999</v>
      </c>
      <c r="AK26" s="40">
        <v>47.655999999999999</v>
      </c>
      <c r="AL26" s="40">
        <v>51.975999999999999</v>
      </c>
      <c r="AM26" s="40">
        <v>53.555000000000007</v>
      </c>
      <c r="AN26" s="40">
        <v>61.502000000000002</v>
      </c>
      <c r="AO26" s="40">
        <v>62.328000000000003</v>
      </c>
      <c r="AP26" s="40">
        <v>64.331999999999994</v>
      </c>
    </row>
    <row r="27" spans="1:42" hidden="1" outlineLevel="1" x14ac:dyDescent="0.25">
      <c r="A27" s="37" t="str">
        <f>IF('1'!$A$1=1,B27,C27)</f>
        <v>Виплати</v>
      </c>
      <c r="B27" s="102" t="s">
        <v>46</v>
      </c>
      <c r="C27" s="39" t="s">
        <v>47</v>
      </c>
      <c r="D27" s="40" t="s">
        <v>441</v>
      </c>
      <c r="E27" s="40" t="s">
        <v>441</v>
      </c>
      <c r="F27" s="40" t="s">
        <v>441</v>
      </c>
      <c r="G27" s="40" t="s">
        <v>441</v>
      </c>
      <c r="H27" s="40" t="s">
        <v>441</v>
      </c>
      <c r="I27" s="40" t="s">
        <v>441</v>
      </c>
      <c r="J27" s="40" t="s">
        <v>441</v>
      </c>
      <c r="K27" s="40" t="s">
        <v>441</v>
      </c>
      <c r="L27" s="40" t="s">
        <v>441</v>
      </c>
      <c r="M27" s="40" t="s">
        <v>441</v>
      </c>
      <c r="N27" s="40" t="s">
        <v>441</v>
      </c>
      <c r="O27" s="40" t="s">
        <v>441</v>
      </c>
      <c r="P27" s="40" t="s">
        <v>441</v>
      </c>
      <c r="Q27" s="49" t="s">
        <v>441</v>
      </c>
      <c r="R27" s="49" t="s">
        <v>441</v>
      </c>
      <c r="S27" s="49" t="s">
        <v>441</v>
      </c>
      <c r="T27" s="49" t="s">
        <v>441</v>
      </c>
      <c r="U27" s="49" t="s">
        <v>441</v>
      </c>
      <c r="V27" s="49" t="s">
        <v>441</v>
      </c>
      <c r="W27" s="49" t="s">
        <v>441</v>
      </c>
      <c r="X27" s="49" t="s">
        <v>441</v>
      </c>
      <c r="Y27" s="49" t="s">
        <v>441</v>
      </c>
      <c r="Z27" s="49" t="s">
        <v>441</v>
      </c>
      <c r="AA27" s="49" t="s">
        <v>441</v>
      </c>
      <c r="AB27" s="49" t="s">
        <v>441</v>
      </c>
      <c r="AC27" s="49" t="s">
        <v>441</v>
      </c>
      <c r="AD27" s="49" t="s">
        <v>441</v>
      </c>
      <c r="AE27" s="49" t="s">
        <v>441</v>
      </c>
      <c r="AF27" s="49" t="s">
        <v>441</v>
      </c>
      <c r="AG27" s="49" t="s">
        <v>441</v>
      </c>
      <c r="AH27" s="49" t="s">
        <v>441</v>
      </c>
      <c r="AI27" s="49" t="s">
        <v>441</v>
      </c>
      <c r="AJ27" s="40">
        <v>0</v>
      </c>
      <c r="AK27" s="40">
        <v>0</v>
      </c>
      <c r="AL27" s="40">
        <v>0</v>
      </c>
      <c r="AM27" s="40">
        <v>0</v>
      </c>
      <c r="AN27" s="40">
        <v>0</v>
      </c>
      <c r="AO27" s="40">
        <v>0</v>
      </c>
      <c r="AP27" s="40">
        <v>0</v>
      </c>
    </row>
    <row r="28" spans="1:42" hidden="1" outlineLevel="1" x14ac:dyDescent="0.25">
      <c r="A28" s="91" t="str">
        <f>IF('1'!$A$1=1,B28,C28)</f>
        <v>Баланс вторинних доходів</v>
      </c>
      <c r="B28" s="92" t="s">
        <v>54</v>
      </c>
      <c r="C28" s="92" t="s">
        <v>130</v>
      </c>
      <c r="D28" s="93">
        <v>680.10400000000004</v>
      </c>
      <c r="E28" s="93">
        <v>886.51</v>
      </c>
      <c r="F28" s="93">
        <v>811.22299999999996</v>
      </c>
      <c r="G28" s="93">
        <v>870.84000000000015</v>
      </c>
      <c r="H28" s="93">
        <v>706.27200000000016</v>
      </c>
      <c r="I28" s="93">
        <v>801.62599999999998</v>
      </c>
      <c r="J28" s="93">
        <v>823.34100000000012</v>
      </c>
      <c r="K28" s="93">
        <v>957.65100000000007</v>
      </c>
      <c r="L28" s="93">
        <v>817.86900000000003</v>
      </c>
      <c r="M28" s="93">
        <v>786.952</v>
      </c>
      <c r="N28" s="93">
        <v>757.47</v>
      </c>
      <c r="O28" s="93">
        <v>847.81500000000005</v>
      </c>
      <c r="P28" s="93">
        <v>750.35</v>
      </c>
      <c r="Q28" s="93">
        <v>756.82999999999993</v>
      </c>
      <c r="R28" s="93">
        <v>789.99900000000002</v>
      </c>
      <c r="S28" s="93">
        <v>795.37000000000012</v>
      </c>
      <c r="T28" s="93">
        <v>749.03400000000011</v>
      </c>
      <c r="U28" s="93">
        <v>755.029</v>
      </c>
      <c r="V28" s="93">
        <v>794.73799999999994</v>
      </c>
      <c r="W28" s="93">
        <v>3497.9080000000004</v>
      </c>
      <c r="X28" s="93">
        <v>837.35299999999995</v>
      </c>
      <c r="Y28" s="93">
        <v>861.38300000000004</v>
      </c>
      <c r="Z28" s="93">
        <v>882.41200000000003</v>
      </c>
      <c r="AA28" s="93">
        <v>1001.875</v>
      </c>
      <c r="AB28" s="93">
        <v>909.24</v>
      </c>
      <c r="AC28" s="93">
        <v>908.1640000000001</v>
      </c>
      <c r="AD28" s="93">
        <v>1050.5430000000001</v>
      </c>
      <c r="AE28" s="93">
        <v>1043.5</v>
      </c>
      <c r="AF28" s="93">
        <v>2064.0086137077319</v>
      </c>
      <c r="AG28" s="93">
        <v>4947.0215496466717</v>
      </c>
      <c r="AH28" s="93">
        <v>9967.3613937011469</v>
      </c>
      <c r="AI28" s="93">
        <v>7385.4391624836917</v>
      </c>
      <c r="AJ28" s="93">
        <v>6009.0494170042339</v>
      </c>
      <c r="AK28" s="93">
        <v>5919.7372966415951</v>
      </c>
      <c r="AL28" s="93">
        <v>4996.998362025869</v>
      </c>
      <c r="AM28" s="93">
        <v>4569.4504443071837</v>
      </c>
      <c r="AN28" s="93">
        <v>3153.0191254350593</v>
      </c>
      <c r="AO28" s="93">
        <v>2097.1602515771601</v>
      </c>
      <c r="AP28" s="93">
        <v>7426.0334681871409</v>
      </c>
    </row>
    <row r="29" spans="1:42" hidden="1" outlineLevel="1" x14ac:dyDescent="0.25">
      <c r="A29" s="99" t="str">
        <f>IF('1'!$A$1=1,B29,C29)</f>
        <v>Надходження</v>
      </c>
      <c r="B29" s="100" t="s">
        <v>44</v>
      </c>
      <c r="C29" s="100" t="s">
        <v>45</v>
      </c>
      <c r="D29" s="98">
        <v>862.20500000000004</v>
      </c>
      <c r="E29" s="98">
        <v>1085.56</v>
      </c>
      <c r="F29" s="98">
        <v>1034.3630000000001</v>
      </c>
      <c r="G29" s="98">
        <v>1141.335</v>
      </c>
      <c r="H29" s="98">
        <v>904.92700000000013</v>
      </c>
      <c r="I29" s="98">
        <v>1007.769</v>
      </c>
      <c r="J29" s="98">
        <v>1063.1289999999999</v>
      </c>
      <c r="K29" s="98">
        <v>1208.9960000000001</v>
      </c>
      <c r="L29" s="98">
        <v>1031.9560000000001</v>
      </c>
      <c r="M29" s="98">
        <v>1042.9929999999999</v>
      </c>
      <c r="N29" s="98">
        <v>1030.1379999999999</v>
      </c>
      <c r="O29" s="98">
        <v>1152.4780000000001</v>
      </c>
      <c r="P29" s="98">
        <v>993.5619999999999</v>
      </c>
      <c r="Q29" s="98">
        <v>1020.674</v>
      </c>
      <c r="R29" s="98">
        <v>1073.6590000000001</v>
      </c>
      <c r="S29" s="98">
        <v>1102.8230000000001</v>
      </c>
      <c r="T29" s="98">
        <v>1006.9620000000001</v>
      </c>
      <c r="U29" s="98">
        <v>1058.6130000000001</v>
      </c>
      <c r="V29" s="98">
        <v>1126.5329999999999</v>
      </c>
      <c r="W29" s="98">
        <v>3872.8180000000002</v>
      </c>
      <c r="X29" s="98">
        <v>1161.348</v>
      </c>
      <c r="Y29" s="98">
        <v>1166.029</v>
      </c>
      <c r="Z29" s="98">
        <v>1250.4549999999999</v>
      </c>
      <c r="AA29" s="98">
        <v>1383.3519999999999</v>
      </c>
      <c r="AB29" s="98">
        <v>1317.932</v>
      </c>
      <c r="AC29" s="98">
        <v>1343.306</v>
      </c>
      <c r="AD29" s="98">
        <v>1512.6660000000002</v>
      </c>
      <c r="AE29" s="98">
        <v>1606.3249999999998</v>
      </c>
      <c r="AF29" s="98">
        <v>2468.5726137077318</v>
      </c>
      <c r="AG29" s="98">
        <v>5907.7375496466721</v>
      </c>
      <c r="AH29" s="98">
        <v>11251.362393701149</v>
      </c>
      <c r="AI29" s="98">
        <v>7664.8841624836914</v>
      </c>
      <c r="AJ29" s="98">
        <v>6283.1464170042336</v>
      </c>
      <c r="AK29" s="98">
        <v>6183.3492966415943</v>
      </c>
      <c r="AL29" s="98">
        <v>5240.4753620258689</v>
      </c>
      <c r="AM29" s="98">
        <v>4821.2964443071842</v>
      </c>
      <c r="AN29" s="98">
        <v>3384.1011254350597</v>
      </c>
      <c r="AO29" s="98">
        <v>2320.0462515771601</v>
      </c>
      <c r="AP29" s="98">
        <v>7656.3934681871415</v>
      </c>
    </row>
    <row r="30" spans="1:42" hidden="1" outlineLevel="1" x14ac:dyDescent="0.25">
      <c r="A30" s="99" t="str">
        <f>IF('1'!$A$1=1,B30,C30)</f>
        <v>Виплати</v>
      </c>
      <c r="B30" s="100" t="s">
        <v>46</v>
      </c>
      <c r="C30" s="100" t="s">
        <v>129</v>
      </c>
      <c r="D30" s="98">
        <v>182.101</v>
      </c>
      <c r="E30" s="98">
        <v>199.04999999999998</v>
      </c>
      <c r="F30" s="98">
        <v>223.14</v>
      </c>
      <c r="G30" s="98">
        <v>270.495</v>
      </c>
      <c r="H30" s="98">
        <v>198.65500000000003</v>
      </c>
      <c r="I30" s="98">
        <v>206.14299999999997</v>
      </c>
      <c r="J30" s="98">
        <v>239.78800000000001</v>
      </c>
      <c r="K30" s="98">
        <v>251.34500000000003</v>
      </c>
      <c r="L30" s="98">
        <v>214.08699999999999</v>
      </c>
      <c r="M30" s="98">
        <v>256.041</v>
      </c>
      <c r="N30" s="98">
        <v>272.66800000000001</v>
      </c>
      <c r="O30" s="98">
        <v>304.66300000000001</v>
      </c>
      <c r="P30" s="98">
        <v>243.21199999999999</v>
      </c>
      <c r="Q30" s="98">
        <v>263.84399999999999</v>
      </c>
      <c r="R30" s="98">
        <v>283.66000000000003</v>
      </c>
      <c r="S30" s="98">
        <v>307.45299999999997</v>
      </c>
      <c r="T30" s="98">
        <v>257.928</v>
      </c>
      <c r="U30" s="98">
        <v>303.584</v>
      </c>
      <c r="V30" s="98">
        <v>331.79500000000002</v>
      </c>
      <c r="W30" s="98">
        <v>374.90999999999997</v>
      </c>
      <c r="X30" s="98">
        <v>323.995</v>
      </c>
      <c r="Y30" s="98">
        <v>304.64600000000002</v>
      </c>
      <c r="Z30" s="98">
        <v>368.04300000000001</v>
      </c>
      <c r="AA30" s="98">
        <v>381.47699999999998</v>
      </c>
      <c r="AB30" s="98">
        <v>408.69200000000001</v>
      </c>
      <c r="AC30" s="98">
        <v>435.14200000000005</v>
      </c>
      <c r="AD30" s="98">
        <v>462.12300000000005</v>
      </c>
      <c r="AE30" s="98">
        <v>562.82499999999993</v>
      </c>
      <c r="AF30" s="98">
        <v>404.56399999999996</v>
      </c>
      <c r="AG30" s="98">
        <v>960.71600000000001</v>
      </c>
      <c r="AH30" s="98">
        <v>1284.001</v>
      </c>
      <c r="AI30" s="98">
        <v>279.44499999999999</v>
      </c>
      <c r="AJ30" s="98">
        <v>274.09699999999998</v>
      </c>
      <c r="AK30" s="98">
        <v>263.61200000000002</v>
      </c>
      <c r="AL30" s="98">
        <v>243.477</v>
      </c>
      <c r="AM30" s="98">
        <v>251.846</v>
      </c>
      <c r="AN30" s="98">
        <v>231.08199999999999</v>
      </c>
      <c r="AO30" s="98">
        <v>222.886</v>
      </c>
      <c r="AP30" s="98">
        <v>230.36</v>
      </c>
    </row>
    <row r="31" spans="1:42" collapsed="1" x14ac:dyDescent="0.25">
      <c r="A31" s="105" t="str">
        <f>IF('1'!$A$1=1,B31,C31)</f>
        <v>B. Рахунок операцій з капіталом</v>
      </c>
      <c r="B31" s="89" t="s">
        <v>56</v>
      </c>
      <c r="C31" s="89" t="s">
        <v>57</v>
      </c>
      <c r="D31" s="90">
        <v>226.86799999999999</v>
      </c>
      <c r="E31" s="90">
        <v>132.75399999999999</v>
      </c>
      <c r="F31" s="90">
        <v>48.942000000000007</v>
      </c>
      <c r="G31" s="90">
        <v>5.4990000000000006</v>
      </c>
      <c r="H31" s="90">
        <v>25.183000000000003</v>
      </c>
      <c r="I31" s="90">
        <v>13.257999999999999</v>
      </c>
      <c r="J31" s="90">
        <v>32.286999999999999</v>
      </c>
      <c r="K31" s="90">
        <v>11.701000000000001</v>
      </c>
      <c r="L31" s="90">
        <v>5.633</v>
      </c>
      <c r="M31" s="90">
        <v>-3.6380000000000003</v>
      </c>
      <c r="N31" s="90">
        <v>7.78</v>
      </c>
      <c r="O31" s="90">
        <v>-12.705000000000002</v>
      </c>
      <c r="P31" s="90">
        <v>1.621</v>
      </c>
      <c r="Q31" s="90">
        <v>-3.2539999999999996</v>
      </c>
      <c r="R31" s="90">
        <v>32.572000000000003</v>
      </c>
      <c r="S31" s="90">
        <v>0.89000000000000012</v>
      </c>
      <c r="T31" s="90">
        <v>-9.6900000000000013</v>
      </c>
      <c r="U31" s="90">
        <v>6.2469999999999999</v>
      </c>
      <c r="V31" s="90">
        <v>34.742000000000004</v>
      </c>
      <c r="W31" s="90">
        <v>2.7120000000000002</v>
      </c>
      <c r="X31" s="90">
        <v>4.5390000000000006</v>
      </c>
      <c r="Y31" s="90">
        <v>2.6970000000000001</v>
      </c>
      <c r="Z31" s="90">
        <v>3.4180000000000001</v>
      </c>
      <c r="AA31" s="90">
        <v>-12.339</v>
      </c>
      <c r="AB31" s="90">
        <v>4.9719999999999995</v>
      </c>
      <c r="AC31" s="90">
        <v>5.7859999999999996</v>
      </c>
      <c r="AD31" s="90">
        <v>-1.7050000000000005</v>
      </c>
      <c r="AE31" s="90">
        <v>3.4859999999999998</v>
      </c>
      <c r="AF31" s="90">
        <v>51.127000000000002</v>
      </c>
      <c r="AG31" s="90">
        <v>15.056000000000001</v>
      </c>
      <c r="AH31" s="90">
        <v>43.587000000000003</v>
      </c>
      <c r="AI31" s="90">
        <v>62.220999999999997</v>
      </c>
      <c r="AJ31" s="90">
        <v>46.603000000000002</v>
      </c>
      <c r="AK31" s="90">
        <v>35.736000000000004</v>
      </c>
      <c r="AL31" s="90">
        <v>23.778000000000002</v>
      </c>
      <c r="AM31" s="90">
        <v>27.866</v>
      </c>
      <c r="AN31" s="90">
        <v>53.262000000000008</v>
      </c>
      <c r="AO31" s="90">
        <v>86.295000000000002</v>
      </c>
      <c r="AP31" s="90">
        <v>56.554000000000002</v>
      </c>
    </row>
    <row r="32" spans="1:42" ht="26.4" x14ac:dyDescent="0.25">
      <c r="A32" s="106" t="str">
        <f>IF('1'!$A$1=1,B32,C32)</f>
        <v>Чисте кредитування (+)/ чисте запозичення (-) (=A+B)</v>
      </c>
      <c r="B32" s="107" t="s">
        <v>58</v>
      </c>
      <c r="C32" s="107" t="s">
        <v>131</v>
      </c>
      <c r="D32" s="108">
        <v>3474.3829999999989</v>
      </c>
      <c r="E32" s="108">
        <v>-1131.1319999999994</v>
      </c>
      <c r="F32" s="108">
        <v>613.24699999999984</v>
      </c>
      <c r="G32" s="108">
        <v>1969.9260000000004</v>
      </c>
      <c r="H32" s="108">
        <v>-134.80500000000001</v>
      </c>
      <c r="I32" s="108">
        <v>-200.37000000000003</v>
      </c>
      <c r="J32" s="108">
        <v>-1077.8079999999995</v>
      </c>
      <c r="K32" s="108">
        <v>-182.13400000000007</v>
      </c>
      <c r="L32" s="108">
        <v>-924.88100000000009</v>
      </c>
      <c r="M32" s="108">
        <v>-217.416</v>
      </c>
      <c r="N32" s="108">
        <v>-947.90599999999995</v>
      </c>
      <c r="O32" s="108">
        <v>-959.58699999999931</v>
      </c>
      <c r="P32" s="108">
        <v>-1587.6460000000002</v>
      </c>
      <c r="Q32" s="108">
        <v>-249.40500000000003</v>
      </c>
      <c r="R32" s="108">
        <v>-1745.4639999999993</v>
      </c>
      <c r="S32" s="108">
        <v>-1849.853000000001</v>
      </c>
      <c r="T32" s="108">
        <v>-518.40800000000013</v>
      </c>
      <c r="U32" s="108">
        <v>-1125.5739999999994</v>
      </c>
      <c r="V32" s="108">
        <v>-3327.6090000000004</v>
      </c>
      <c r="W32" s="108">
        <v>1309.344000000001</v>
      </c>
      <c r="X32" s="108">
        <v>1858.9320000000005</v>
      </c>
      <c r="Y32" s="108">
        <v>1837.701</v>
      </c>
      <c r="Z32" s="108">
        <v>473.95800000000008</v>
      </c>
      <c r="AA32" s="108">
        <v>562.7540000000007</v>
      </c>
      <c r="AB32" s="108">
        <v>-411.55700000000002</v>
      </c>
      <c r="AC32" s="108">
        <v>272.9800000000003</v>
      </c>
      <c r="AD32" s="108">
        <v>-1159.1059999999993</v>
      </c>
      <c r="AE32" s="108">
        <v>-2059.449000000001</v>
      </c>
      <c r="AF32" s="108">
        <v>2046.0366137077322</v>
      </c>
      <c r="AG32" s="108">
        <v>552.18954964667103</v>
      </c>
      <c r="AH32" s="108">
        <v>5102.4993937011468</v>
      </c>
      <c r="AI32" s="108">
        <v>107.01016248369154</v>
      </c>
      <c r="AJ32" s="108">
        <v>-1590.8445829957639</v>
      </c>
      <c r="AK32" s="108">
        <v>-41.822703358406542</v>
      </c>
      <c r="AL32" s="108">
        <v>-3915.6396379741313</v>
      </c>
      <c r="AM32" s="108">
        <v>-3164.2905556928145</v>
      </c>
      <c r="AN32" s="108">
        <v>-3111.2468745649408</v>
      </c>
      <c r="AO32" s="108">
        <v>-5594.6407484228384</v>
      </c>
      <c r="AP32" s="108">
        <v>-1335.9025318128602</v>
      </c>
    </row>
    <row r="33" spans="1:42" x14ac:dyDescent="0.25">
      <c r="A33" s="105" t="str">
        <f>IF('1'!$A$1=1,B33,C33)</f>
        <v>С. Фінансовий рахунок</v>
      </c>
      <c r="B33" s="89" t="s">
        <v>133</v>
      </c>
      <c r="C33" s="89" t="s">
        <v>132</v>
      </c>
      <c r="D33" s="90">
        <v>5305.0969999999998</v>
      </c>
      <c r="E33" s="90">
        <v>-1697.6519999999982</v>
      </c>
      <c r="F33" s="90">
        <v>-535.21499999999878</v>
      </c>
      <c r="G33" s="90">
        <v>1190.437000000001</v>
      </c>
      <c r="H33" s="90">
        <v>596.20799999999986</v>
      </c>
      <c r="I33" s="90">
        <v>-1279.5169999999989</v>
      </c>
      <c r="J33" s="90">
        <v>-1587.0539999999996</v>
      </c>
      <c r="K33" s="90">
        <v>-530.98899999999992</v>
      </c>
      <c r="L33" s="90">
        <v>-376.48500000000126</v>
      </c>
      <c r="M33" s="90">
        <v>-1716.659999999998</v>
      </c>
      <c r="N33" s="90">
        <v>-1674.1459999999993</v>
      </c>
      <c r="O33" s="90">
        <v>-1510.7690000000007</v>
      </c>
      <c r="P33" s="90">
        <v>-1361.7200000000018</v>
      </c>
      <c r="Q33" s="90">
        <v>-729.52799999999888</v>
      </c>
      <c r="R33" s="90">
        <v>-1124.5240000000008</v>
      </c>
      <c r="S33" s="90">
        <v>-4750.8490000000002</v>
      </c>
      <c r="T33" s="90">
        <v>-810.35699999999952</v>
      </c>
      <c r="U33" s="90">
        <v>-1487.6840000000007</v>
      </c>
      <c r="V33" s="90">
        <v>-4624.7810000000009</v>
      </c>
      <c r="W33" s="90">
        <v>-2099.1349999999993</v>
      </c>
      <c r="X33" s="90">
        <v>1982.1900000000007</v>
      </c>
      <c r="Y33" s="90">
        <v>618.41899999999782</v>
      </c>
      <c r="Z33" s="90">
        <v>1911.4589999999998</v>
      </c>
      <c r="AA33" s="90">
        <v>-1467.0089999999991</v>
      </c>
      <c r="AB33" s="90">
        <v>390.14500000000066</v>
      </c>
      <c r="AC33" s="90">
        <v>-786.87599999999873</v>
      </c>
      <c r="AD33" s="90">
        <v>247.78900000000158</v>
      </c>
      <c r="AE33" s="90">
        <v>-3636.5619999999967</v>
      </c>
      <c r="AF33" s="90">
        <v>4982.3583551690699</v>
      </c>
      <c r="AG33" s="90">
        <v>5034.2695496466713</v>
      </c>
      <c r="AH33" s="90">
        <v>2963.9838809171979</v>
      </c>
      <c r="AI33" s="90">
        <v>-2823.1505180974473</v>
      </c>
      <c r="AJ33" s="90">
        <v>-5227.1584346767859</v>
      </c>
      <c r="AK33" s="90">
        <v>-3608.2500511951171</v>
      </c>
      <c r="AL33" s="90">
        <v>-5436.1503110577596</v>
      </c>
      <c r="AM33" s="90">
        <v>-3103.2232640310931</v>
      </c>
      <c r="AN33" s="90">
        <v>-6028.9588637620618</v>
      </c>
      <c r="AO33" s="90">
        <v>-352.64479050729767</v>
      </c>
      <c r="AP33" s="90">
        <v>-553.3077769512397</v>
      </c>
    </row>
    <row r="34" spans="1:42" x14ac:dyDescent="0.25">
      <c r="A34" s="91" t="str">
        <f>IF('1'!$A$1=1,B34,C34)</f>
        <v>Державний сектор</v>
      </c>
      <c r="B34" s="92" t="s">
        <v>135</v>
      </c>
      <c r="C34" s="92" t="s">
        <v>134</v>
      </c>
      <c r="D34" s="93">
        <v>1.6179999999999808</v>
      </c>
      <c r="E34" s="93">
        <v>-1582.7760000000001</v>
      </c>
      <c r="F34" s="93">
        <v>-1406.1109999999999</v>
      </c>
      <c r="G34" s="93">
        <v>-1192.972</v>
      </c>
      <c r="H34" s="93">
        <v>298.30299999999994</v>
      </c>
      <c r="I34" s="93">
        <v>766.97800000000007</v>
      </c>
      <c r="J34" s="93">
        <v>-731.16300000000001</v>
      </c>
      <c r="K34" s="93">
        <v>373.57799999999997</v>
      </c>
      <c r="L34" s="93">
        <v>-39.154000000000003</v>
      </c>
      <c r="M34" s="93">
        <v>-544.18500000000006</v>
      </c>
      <c r="N34" s="93">
        <v>-1132.4970000000003</v>
      </c>
      <c r="O34" s="93">
        <v>-117.25800000000001</v>
      </c>
      <c r="P34" s="93">
        <v>-182.95600000000002</v>
      </c>
      <c r="Q34" s="93">
        <v>182.566</v>
      </c>
      <c r="R34" s="93">
        <v>-503.23100000000005</v>
      </c>
      <c r="S34" s="93">
        <v>-2064.4539999999997</v>
      </c>
      <c r="T34" s="93">
        <v>-1298.8899999999999</v>
      </c>
      <c r="U34" s="93">
        <v>-1389.1920000000002</v>
      </c>
      <c r="V34" s="93">
        <v>-804.71799999999996</v>
      </c>
      <c r="W34" s="93">
        <v>-1162.7150000000001</v>
      </c>
      <c r="X34" s="93">
        <v>-1180.6249999999998</v>
      </c>
      <c r="Y34" s="93">
        <v>1102.5840000000001</v>
      </c>
      <c r="Z34" s="93">
        <v>1311.7380000000003</v>
      </c>
      <c r="AA34" s="93">
        <v>-1897.454</v>
      </c>
      <c r="AB34" s="93">
        <v>-184.14199999999994</v>
      </c>
      <c r="AC34" s="93">
        <v>-1535.9539999999997</v>
      </c>
      <c r="AD34" s="93">
        <v>1630.6869999999999</v>
      </c>
      <c r="AE34" s="93">
        <v>-954.93500000000006</v>
      </c>
      <c r="AF34" s="93">
        <v>-819.59315809923544</v>
      </c>
      <c r="AG34" s="93">
        <v>-3510.3562557543737</v>
      </c>
      <c r="AH34" s="93">
        <v>-1769.2608612270874</v>
      </c>
      <c r="AI34" s="93">
        <v>-6589.1034419040552</v>
      </c>
      <c r="AJ34" s="93">
        <v>-6538.2442451412599</v>
      </c>
      <c r="AK34" s="93">
        <v>-4751.3672487023559</v>
      </c>
      <c r="AL34" s="93">
        <v>-5825.2732913393647</v>
      </c>
      <c r="AM34" s="93">
        <v>-6719.1846200451828</v>
      </c>
      <c r="AN34" s="93">
        <v>-7619.58553672778</v>
      </c>
      <c r="AO34" s="93">
        <v>-2514.8233809047715</v>
      </c>
      <c r="AP34" s="93">
        <v>-2009.2015903702329</v>
      </c>
    </row>
    <row r="35" spans="1:42" x14ac:dyDescent="0.25">
      <c r="A35" s="94" t="str">
        <f>IF('1'!$A$1=1,B35,C35)</f>
        <v>Сектор державного управління</v>
      </c>
      <c r="B35" s="95" t="s">
        <v>136</v>
      </c>
      <c r="C35" s="95" t="s">
        <v>85</v>
      </c>
      <c r="D35" s="93">
        <v>8.8429999999999893</v>
      </c>
      <c r="E35" s="93">
        <v>-1100.0220000000002</v>
      </c>
      <c r="F35" s="93">
        <v>-1448.9449999999999</v>
      </c>
      <c r="G35" s="93">
        <v>-379.81799999999998</v>
      </c>
      <c r="H35" s="93">
        <v>-190.69000000000003</v>
      </c>
      <c r="I35" s="93">
        <v>2.4670000000000059</v>
      </c>
      <c r="J35" s="93">
        <v>-683.50700000000006</v>
      </c>
      <c r="K35" s="93">
        <v>440.16799999999995</v>
      </c>
      <c r="L35" s="93">
        <v>77.106999999999999</v>
      </c>
      <c r="M35" s="93">
        <v>-546.03800000000001</v>
      </c>
      <c r="N35" s="93">
        <v>-1135.1460000000002</v>
      </c>
      <c r="O35" s="93">
        <v>-124.06299999999999</v>
      </c>
      <c r="P35" s="93">
        <v>-216.18700000000001</v>
      </c>
      <c r="Q35" s="93">
        <v>180.90600000000001</v>
      </c>
      <c r="R35" s="93">
        <v>-498.26300000000003</v>
      </c>
      <c r="S35" s="93">
        <v>-2015.2570000000001</v>
      </c>
      <c r="T35" s="93">
        <v>-1298.8989999999999</v>
      </c>
      <c r="U35" s="93">
        <v>-1385.5900000000001</v>
      </c>
      <c r="V35" s="93">
        <v>-804.05699999999979</v>
      </c>
      <c r="W35" s="93">
        <v>-1159.1089999999999</v>
      </c>
      <c r="X35" s="93">
        <v>-1185.1419999999998</v>
      </c>
      <c r="Y35" s="93">
        <v>1110.6510000000001</v>
      </c>
      <c r="Z35" s="93">
        <v>1318.65</v>
      </c>
      <c r="AA35" s="93">
        <v>-1895.0369999999998</v>
      </c>
      <c r="AB35" s="93">
        <v>-188.30499999999998</v>
      </c>
      <c r="AC35" s="93">
        <v>-1533.4209999999998</v>
      </c>
      <c r="AD35" s="93">
        <v>1617.952</v>
      </c>
      <c r="AE35" s="93">
        <v>-969.77199999999993</v>
      </c>
      <c r="AF35" s="93">
        <v>-841.71815809923544</v>
      </c>
      <c r="AG35" s="93">
        <v>-3496.2382557543742</v>
      </c>
      <c r="AH35" s="93">
        <v>-1878.3468612270872</v>
      </c>
      <c r="AI35" s="93">
        <v>-6738.3284419040565</v>
      </c>
      <c r="AJ35" s="93">
        <v>-6562.5232451412603</v>
      </c>
      <c r="AK35" s="93">
        <v>-4664.6332487023556</v>
      </c>
      <c r="AL35" s="93">
        <v>-5806.6272913393641</v>
      </c>
      <c r="AM35" s="93">
        <v>-6739.5146200451827</v>
      </c>
      <c r="AN35" s="93">
        <v>-7599.3975367277799</v>
      </c>
      <c r="AO35" s="93">
        <v>-2526.8913809047717</v>
      </c>
      <c r="AP35" s="93">
        <v>-2045.4845903702328</v>
      </c>
    </row>
    <row r="36" spans="1:42" x14ac:dyDescent="0.25">
      <c r="A36" s="109" t="str">
        <f>IF('1'!$A$1=1,B36,C36)</f>
        <v>Активи</v>
      </c>
      <c r="B36" s="110" t="s">
        <v>138</v>
      </c>
      <c r="C36" s="110" t="s">
        <v>137</v>
      </c>
      <c r="D36" s="93">
        <v>0</v>
      </c>
      <c r="E36" s="93">
        <v>0</v>
      </c>
      <c r="F36" s="93">
        <v>0</v>
      </c>
      <c r="G36" s="93">
        <v>11.047000000000001</v>
      </c>
      <c r="H36" s="93">
        <v>0</v>
      </c>
      <c r="I36" s="93">
        <v>0</v>
      </c>
      <c r="J36" s="93">
        <v>0</v>
      </c>
      <c r="K36" s="93">
        <v>11.381</v>
      </c>
      <c r="L36" s="93">
        <v>0</v>
      </c>
      <c r="M36" s="93">
        <v>0</v>
      </c>
      <c r="N36" s="93">
        <v>0</v>
      </c>
      <c r="O36" s="93">
        <v>20.271999999999998</v>
      </c>
      <c r="P36" s="93">
        <v>0</v>
      </c>
      <c r="Q36" s="93">
        <v>19.527000000000001</v>
      </c>
      <c r="R36" s="93">
        <v>0</v>
      </c>
      <c r="S36" s="93">
        <v>0</v>
      </c>
      <c r="T36" s="93">
        <v>0</v>
      </c>
      <c r="U36" s="93">
        <v>0</v>
      </c>
      <c r="V36" s="93">
        <v>0</v>
      </c>
      <c r="W36" s="93">
        <v>0</v>
      </c>
      <c r="X36" s="93">
        <v>0</v>
      </c>
      <c r="Y36" s="93">
        <v>0</v>
      </c>
      <c r="Z36" s="93">
        <v>0</v>
      </c>
      <c r="AA36" s="93">
        <v>0</v>
      </c>
      <c r="AB36" s="93">
        <v>0</v>
      </c>
      <c r="AC36" s="93">
        <v>0</v>
      </c>
      <c r="AD36" s="93">
        <v>0</v>
      </c>
      <c r="AE36" s="93">
        <v>0</v>
      </c>
      <c r="AF36" s="93">
        <v>0</v>
      </c>
      <c r="AG36" s="93">
        <v>0</v>
      </c>
      <c r="AH36" s="93">
        <v>0</v>
      </c>
      <c r="AI36" s="93">
        <v>0</v>
      </c>
      <c r="AJ36" s="93">
        <v>0</v>
      </c>
      <c r="AK36" s="93">
        <v>0</v>
      </c>
      <c r="AL36" s="93">
        <v>0</v>
      </c>
      <c r="AM36" s="93">
        <v>0</v>
      </c>
      <c r="AN36" s="93">
        <v>0</v>
      </c>
      <c r="AO36" s="93">
        <v>0</v>
      </c>
      <c r="AP36" s="93">
        <v>0</v>
      </c>
    </row>
    <row r="37" spans="1:42" x14ac:dyDescent="0.25">
      <c r="A37" s="109" t="str">
        <f>IF('1'!$A$1=1,B37,C37)</f>
        <v>Пасиви</v>
      </c>
      <c r="B37" s="110" t="s">
        <v>140</v>
      </c>
      <c r="C37" s="110" t="s">
        <v>139</v>
      </c>
      <c r="D37" s="93">
        <v>-8.8429999999999893</v>
      </c>
      <c r="E37" s="93">
        <v>1100.0220000000002</v>
      </c>
      <c r="F37" s="93">
        <v>1448.9449999999999</v>
      </c>
      <c r="G37" s="93">
        <v>390.86500000000001</v>
      </c>
      <c r="H37" s="93">
        <v>190.69000000000003</v>
      </c>
      <c r="I37" s="93">
        <v>-2.4670000000000059</v>
      </c>
      <c r="J37" s="93">
        <v>683.50700000000006</v>
      </c>
      <c r="K37" s="93">
        <v>-428.78699999999998</v>
      </c>
      <c r="L37" s="93">
        <v>-77.106999999999999</v>
      </c>
      <c r="M37" s="93">
        <v>546.03800000000001</v>
      </c>
      <c r="N37" s="93">
        <v>1135.1460000000002</v>
      </c>
      <c r="O37" s="93">
        <v>144.33499999999998</v>
      </c>
      <c r="P37" s="93">
        <v>216.18700000000001</v>
      </c>
      <c r="Q37" s="93">
        <v>-161.37900000000002</v>
      </c>
      <c r="R37" s="93">
        <v>498.26300000000003</v>
      </c>
      <c r="S37" s="93">
        <v>2015.2570000000001</v>
      </c>
      <c r="T37" s="93">
        <v>1298.8989999999999</v>
      </c>
      <c r="U37" s="93">
        <v>1385.5900000000001</v>
      </c>
      <c r="V37" s="93">
        <v>804.05699999999979</v>
      </c>
      <c r="W37" s="93">
        <v>1159.1089999999999</v>
      </c>
      <c r="X37" s="93">
        <v>1185.1419999999998</v>
      </c>
      <c r="Y37" s="93">
        <v>-1110.6510000000001</v>
      </c>
      <c r="Z37" s="93">
        <v>-1318.65</v>
      </c>
      <c r="AA37" s="93">
        <v>1895.0369999999998</v>
      </c>
      <c r="AB37" s="93">
        <v>188.30499999999998</v>
      </c>
      <c r="AC37" s="93">
        <v>1533.4209999999998</v>
      </c>
      <c r="AD37" s="93">
        <v>-1617.952</v>
      </c>
      <c r="AE37" s="93">
        <v>969.77199999999993</v>
      </c>
      <c r="AF37" s="93">
        <v>841.71815809923544</v>
      </c>
      <c r="AG37" s="93">
        <v>3496.2382557543742</v>
      </c>
      <c r="AH37" s="93">
        <v>1878.3468612270872</v>
      </c>
      <c r="AI37" s="93">
        <v>6738.3284419040565</v>
      </c>
      <c r="AJ37" s="93">
        <v>6562.5232451412603</v>
      </c>
      <c r="AK37" s="93">
        <v>4664.6332487023556</v>
      </c>
      <c r="AL37" s="93">
        <v>5806.6272913393641</v>
      </c>
      <c r="AM37" s="93">
        <v>6739.5146200451827</v>
      </c>
      <c r="AN37" s="93">
        <v>7599.3975367277799</v>
      </c>
      <c r="AO37" s="93">
        <v>2526.8913809047717</v>
      </c>
      <c r="AP37" s="93">
        <v>2045.4845903702328</v>
      </c>
    </row>
    <row r="38" spans="1:42" x14ac:dyDescent="0.25">
      <c r="A38" s="111" t="str">
        <f>IF('1'!$A$1=1,B38,C38)</f>
        <v>Портфельні інвестиції</v>
      </c>
      <c r="B38" s="112" t="s">
        <v>142</v>
      </c>
      <c r="C38" s="112" t="s">
        <v>141</v>
      </c>
      <c r="D38" s="98">
        <v>-99.888000000000005</v>
      </c>
      <c r="E38" s="98">
        <v>812.42500000000007</v>
      </c>
      <c r="F38" s="98">
        <v>-28.271000000000001</v>
      </c>
      <c r="G38" s="98">
        <v>169.89400000000001</v>
      </c>
      <c r="H38" s="98">
        <v>-40.513000000000005</v>
      </c>
      <c r="I38" s="98">
        <v>-5.2859999999999996</v>
      </c>
      <c r="J38" s="98">
        <v>730.13700000000006</v>
      </c>
      <c r="K38" s="98">
        <v>-471.089</v>
      </c>
      <c r="L38" s="98">
        <v>-37.527000000000001</v>
      </c>
      <c r="M38" s="98">
        <v>13.413</v>
      </c>
      <c r="N38" s="98">
        <v>1197.748</v>
      </c>
      <c r="O38" s="98">
        <v>80.62700000000001</v>
      </c>
      <c r="P38" s="98">
        <v>278.97800000000001</v>
      </c>
      <c r="Q38" s="98">
        <v>-141.68600000000001</v>
      </c>
      <c r="R38" s="98">
        <v>501.81900000000013</v>
      </c>
      <c r="S38" s="98">
        <v>1113.5060000000001</v>
      </c>
      <c r="T38" s="98">
        <v>766.99700000000007</v>
      </c>
      <c r="U38" s="98">
        <v>1354.6470000000002</v>
      </c>
      <c r="V38" s="98">
        <v>878.97899999999981</v>
      </c>
      <c r="W38" s="98">
        <v>722.61500000000001</v>
      </c>
      <c r="X38" s="98">
        <v>1408.48</v>
      </c>
      <c r="Y38" s="98">
        <v>-1638.8689999999999</v>
      </c>
      <c r="Z38" s="98">
        <v>-685.70800000000008</v>
      </c>
      <c r="AA38" s="98">
        <v>612.75299999999993</v>
      </c>
      <c r="AB38" s="98">
        <v>567.66100000000006</v>
      </c>
      <c r="AC38" s="98">
        <v>1187.614</v>
      </c>
      <c r="AD38" s="98">
        <v>-1628.0670000000002</v>
      </c>
      <c r="AE38" s="98">
        <v>-253.77100000000002</v>
      </c>
      <c r="AF38" s="98">
        <v>-690.73300000000006</v>
      </c>
      <c r="AG38" s="98">
        <v>-144.41499999999999</v>
      </c>
      <c r="AH38" s="98">
        <v>-70.2</v>
      </c>
      <c r="AI38" s="98">
        <v>-271.24399999999997</v>
      </c>
      <c r="AJ38" s="98">
        <v>40.824999999999989</v>
      </c>
      <c r="AK38" s="98">
        <v>-62.507999999999996</v>
      </c>
      <c r="AL38" s="98">
        <v>-60.968999999999994</v>
      </c>
      <c r="AM38" s="98">
        <v>-63.557000000000002</v>
      </c>
      <c r="AN38" s="98">
        <v>0.77799999999999692</v>
      </c>
      <c r="AO38" s="98">
        <v>-158.63</v>
      </c>
      <c r="AP38" s="98">
        <v>-348.36099999999999</v>
      </c>
    </row>
    <row r="39" spans="1:42" x14ac:dyDescent="0.25">
      <c r="A39" s="111" t="str">
        <f>IF('1'!$A$1=1,B39,C39)</f>
        <v>Похідні фінансові інструменти</v>
      </c>
      <c r="B39" s="112" t="s">
        <v>144</v>
      </c>
      <c r="C39" s="112" t="s">
        <v>143</v>
      </c>
      <c r="D39" s="98">
        <v>0</v>
      </c>
      <c r="E39" s="98">
        <v>0</v>
      </c>
      <c r="F39" s="98">
        <v>0</v>
      </c>
      <c r="G39" s="98">
        <v>0</v>
      </c>
      <c r="H39" s="98">
        <v>0</v>
      </c>
      <c r="I39" s="98">
        <v>0</v>
      </c>
      <c r="J39" s="98">
        <v>0</v>
      </c>
      <c r="K39" s="98">
        <v>0</v>
      </c>
      <c r="L39" s="98">
        <v>0</v>
      </c>
      <c r="M39" s="98">
        <v>0</v>
      </c>
      <c r="N39" s="98">
        <v>0</v>
      </c>
      <c r="O39" s="98">
        <v>0</v>
      </c>
      <c r="P39" s="98">
        <v>0</v>
      </c>
      <c r="Q39" s="98">
        <v>0</v>
      </c>
      <c r="R39" s="98">
        <v>0</v>
      </c>
      <c r="S39" s="98">
        <v>0</v>
      </c>
      <c r="T39" s="98">
        <v>0</v>
      </c>
      <c r="U39" s="98">
        <v>0</v>
      </c>
      <c r="V39" s="98">
        <v>0</v>
      </c>
      <c r="W39" s="98">
        <v>0</v>
      </c>
      <c r="X39" s="98">
        <v>0</v>
      </c>
      <c r="Y39" s="98">
        <v>0</v>
      </c>
      <c r="Z39" s="98">
        <v>-278.91300000000001</v>
      </c>
      <c r="AA39" s="98">
        <v>0</v>
      </c>
      <c r="AB39" s="98">
        <v>0</v>
      </c>
      <c r="AC39" s="98">
        <v>0</v>
      </c>
      <c r="AD39" s="98">
        <v>0</v>
      </c>
      <c r="AE39" s="98">
        <v>-150.286</v>
      </c>
      <c r="AF39" s="98">
        <v>-41.482999999999997</v>
      </c>
      <c r="AG39" s="98">
        <v>0</v>
      </c>
      <c r="AH39" s="98">
        <v>0</v>
      </c>
      <c r="AI39" s="98">
        <v>0</v>
      </c>
      <c r="AJ39" s="98">
        <v>0</v>
      </c>
      <c r="AK39" s="98">
        <v>0</v>
      </c>
      <c r="AL39" s="98">
        <v>0</v>
      </c>
      <c r="AM39" s="98">
        <v>0</v>
      </c>
      <c r="AN39" s="98">
        <v>0</v>
      </c>
      <c r="AO39" s="98">
        <v>0</v>
      </c>
      <c r="AP39" s="98">
        <v>-170.79599999999999</v>
      </c>
    </row>
    <row r="40" spans="1:42" ht="26.4" x14ac:dyDescent="0.25">
      <c r="A40" s="111" t="str">
        <f>IF('1'!$A$1=1,B40,C40)</f>
        <v>Iнші інвестиції, позики крім кредитів МВФ</v>
      </c>
      <c r="B40" s="112" t="s">
        <v>146</v>
      </c>
      <c r="C40" s="112" t="s">
        <v>145</v>
      </c>
      <c r="D40" s="98">
        <v>91.045000000000016</v>
      </c>
      <c r="E40" s="98">
        <v>287.59699999999998</v>
      </c>
      <c r="F40" s="98">
        <v>1477.2159999999999</v>
      </c>
      <c r="G40" s="98">
        <v>220.971</v>
      </c>
      <c r="H40" s="98">
        <v>231.20300000000003</v>
      </c>
      <c r="I40" s="98">
        <v>2.8189999999999955</v>
      </c>
      <c r="J40" s="98">
        <v>-46.629999999999995</v>
      </c>
      <c r="K40" s="98">
        <v>42.302000000000007</v>
      </c>
      <c r="L40" s="98">
        <v>-39.58</v>
      </c>
      <c r="M40" s="98">
        <v>532.62500000000011</v>
      </c>
      <c r="N40" s="98">
        <v>-62.602000000000004</v>
      </c>
      <c r="O40" s="98">
        <v>63.708000000000006</v>
      </c>
      <c r="P40" s="98">
        <v>-62.790999999999997</v>
      </c>
      <c r="Q40" s="98">
        <v>-19.692999999999994</v>
      </c>
      <c r="R40" s="98">
        <v>-3.556</v>
      </c>
      <c r="S40" s="98">
        <v>901.75100000000009</v>
      </c>
      <c r="T40" s="98">
        <v>531.90199999999993</v>
      </c>
      <c r="U40" s="98">
        <v>30.943000000000001</v>
      </c>
      <c r="V40" s="98">
        <v>-74.921999999999997</v>
      </c>
      <c r="W40" s="98">
        <v>436.49400000000003</v>
      </c>
      <c r="X40" s="98">
        <v>-223.33800000000002</v>
      </c>
      <c r="Y40" s="98">
        <v>528.21799999999996</v>
      </c>
      <c r="Z40" s="98">
        <v>-354.029</v>
      </c>
      <c r="AA40" s="98">
        <v>1282.2840000000001</v>
      </c>
      <c r="AB40" s="98">
        <v>-379.35599999999999</v>
      </c>
      <c r="AC40" s="98">
        <v>345.80699999999996</v>
      </c>
      <c r="AD40" s="98">
        <v>10.114999999999998</v>
      </c>
      <c r="AE40" s="98">
        <v>1373.829</v>
      </c>
      <c r="AF40" s="98">
        <v>1573.9341580992357</v>
      </c>
      <c r="AG40" s="98">
        <v>3640.6532557543742</v>
      </c>
      <c r="AH40" s="98">
        <v>1948.5468612270872</v>
      </c>
      <c r="AI40" s="98">
        <v>7009.5724419040562</v>
      </c>
      <c r="AJ40" s="98">
        <v>6521.6982451412605</v>
      </c>
      <c r="AK40" s="98">
        <v>4727.1412487023563</v>
      </c>
      <c r="AL40" s="98">
        <v>5867.5962913393651</v>
      </c>
      <c r="AM40" s="98">
        <v>6803.0716200451825</v>
      </c>
      <c r="AN40" s="98">
        <v>7598.6195367277805</v>
      </c>
      <c r="AO40" s="98">
        <v>2685.5213809047718</v>
      </c>
      <c r="AP40" s="98">
        <v>2564.6415903702327</v>
      </c>
    </row>
    <row r="41" spans="1:42" x14ac:dyDescent="0.25">
      <c r="A41" s="94" t="str">
        <f>IF('1'!$A$1=1,B41,C41)</f>
        <v xml:space="preserve">Центральний банк </v>
      </c>
      <c r="B41" s="95" t="s">
        <v>98</v>
      </c>
      <c r="C41" s="95" t="s">
        <v>99</v>
      </c>
      <c r="D41" s="93">
        <v>-7.2249999999999979</v>
      </c>
      <c r="E41" s="93">
        <v>-482.75399999999996</v>
      </c>
      <c r="F41" s="93">
        <v>42.833999999999861</v>
      </c>
      <c r="G41" s="93">
        <v>-813.154</v>
      </c>
      <c r="H41" s="93">
        <v>488.99299999999994</v>
      </c>
      <c r="I41" s="93">
        <v>764.51099999999997</v>
      </c>
      <c r="J41" s="93">
        <v>-47.656000000000006</v>
      </c>
      <c r="K41" s="93">
        <v>-66.59</v>
      </c>
      <c r="L41" s="93">
        <v>-116.26100000000001</v>
      </c>
      <c r="M41" s="93">
        <v>1.853</v>
      </c>
      <c r="N41" s="93">
        <v>2.649</v>
      </c>
      <c r="O41" s="93">
        <v>6.8049999999999997</v>
      </c>
      <c r="P41" s="93">
        <v>33.230999999999995</v>
      </c>
      <c r="Q41" s="93">
        <v>1.6600000000000001</v>
      </c>
      <c r="R41" s="93">
        <v>-4.968</v>
      </c>
      <c r="S41" s="93">
        <v>-49.197000000000003</v>
      </c>
      <c r="T41" s="93">
        <v>8.999999999999897E-3</v>
      </c>
      <c r="U41" s="93">
        <v>-3.6019999999999994</v>
      </c>
      <c r="V41" s="93">
        <v>-0.66099999999997294</v>
      </c>
      <c r="W41" s="93">
        <v>-3.6059999999999999</v>
      </c>
      <c r="X41" s="93">
        <v>4.5169999999999995</v>
      </c>
      <c r="Y41" s="93">
        <v>-8.0670000000000002</v>
      </c>
      <c r="Z41" s="93">
        <v>-6.9119999999999999</v>
      </c>
      <c r="AA41" s="93">
        <v>-2.4170000000000003</v>
      </c>
      <c r="AB41" s="93">
        <v>4.1630000000000003</v>
      </c>
      <c r="AC41" s="93">
        <v>-2.5329999999999999</v>
      </c>
      <c r="AD41" s="93">
        <v>12.735000000000001</v>
      </c>
      <c r="AE41" s="93">
        <v>14.836999999999998</v>
      </c>
      <c r="AF41" s="93">
        <v>22.125</v>
      </c>
      <c r="AG41" s="93">
        <v>-14.117999999999995</v>
      </c>
      <c r="AH41" s="93">
        <v>109.08600000000001</v>
      </c>
      <c r="AI41" s="93">
        <v>149.22500000000002</v>
      </c>
      <c r="AJ41" s="93">
        <v>24.279</v>
      </c>
      <c r="AK41" s="93">
        <v>-86.734000000000009</v>
      </c>
      <c r="AL41" s="93">
        <v>-18.646000000000001</v>
      </c>
      <c r="AM41" s="93">
        <v>20.330000000000002</v>
      </c>
      <c r="AN41" s="93">
        <v>-20.187999999999999</v>
      </c>
      <c r="AO41" s="93">
        <v>12.068000000000001</v>
      </c>
      <c r="AP41" s="93">
        <v>36.283000000000001</v>
      </c>
    </row>
    <row r="42" spans="1:42" s="113" customFormat="1" x14ac:dyDescent="0.25">
      <c r="A42" s="109" t="str">
        <f>IF('1'!$A$1=1,B42,C42)</f>
        <v>Активи</v>
      </c>
      <c r="B42" s="110" t="s">
        <v>138</v>
      </c>
      <c r="C42" s="110" t="s">
        <v>137</v>
      </c>
      <c r="D42" s="93">
        <v>-7.2249999999999979</v>
      </c>
      <c r="E42" s="93">
        <v>39.881999999999998</v>
      </c>
      <c r="F42" s="93">
        <v>-17.016999999999999</v>
      </c>
      <c r="G42" s="93">
        <v>-61.004000000000005</v>
      </c>
      <c r="H42" s="93">
        <v>68.405000000000001</v>
      </c>
      <c r="I42" s="93">
        <v>29.023000000000003</v>
      </c>
      <c r="J42" s="93">
        <v>-47.656000000000006</v>
      </c>
      <c r="K42" s="93">
        <v>-66.59</v>
      </c>
      <c r="L42" s="93">
        <v>-22.561</v>
      </c>
      <c r="M42" s="93">
        <v>1.853</v>
      </c>
      <c r="N42" s="93">
        <v>2.649</v>
      </c>
      <c r="O42" s="93">
        <v>6.8049999999999997</v>
      </c>
      <c r="P42" s="93">
        <v>33.230999999999995</v>
      </c>
      <c r="Q42" s="93">
        <v>1.6600000000000001</v>
      </c>
      <c r="R42" s="93">
        <v>-4.968</v>
      </c>
      <c r="S42" s="93">
        <v>-49.197000000000003</v>
      </c>
      <c r="T42" s="93">
        <v>8.999999999999897E-3</v>
      </c>
      <c r="U42" s="93">
        <v>-3.6019999999999994</v>
      </c>
      <c r="V42" s="93">
        <v>-0.66099999999997294</v>
      </c>
      <c r="W42" s="93">
        <v>-3.6059999999999999</v>
      </c>
      <c r="X42" s="93">
        <v>4.5169999999999995</v>
      </c>
      <c r="Y42" s="93">
        <v>-8.0670000000000002</v>
      </c>
      <c r="Z42" s="93">
        <v>-6.9119999999999999</v>
      </c>
      <c r="AA42" s="93">
        <v>-2.4170000000000003</v>
      </c>
      <c r="AB42" s="93">
        <v>4.1630000000000003</v>
      </c>
      <c r="AC42" s="93">
        <v>-2.5329999999999999</v>
      </c>
      <c r="AD42" s="93">
        <v>12.735000000000001</v>
      </c>
      <c r="AE42" s="93">
        <v>14.836999999999998</v>
      </c>
      <c r="AF42" s="93">
        <v>4.3360000000000003</v>
      </c>
      <c r="AG42" s="93">
        <v>10.271000000000001</v>
      </c>
      <c r="AH42" s="93">
        <v>11.171000000000006</v>
      </c>
      <c r="AI42" s="93">
        <v>150.751</v>
      </c>
      <c r="AJ42" s="93">
        <v>24.285</v>
      </c>
      <c r="AK42" s="93">
        <v>-87.652000000000001</v>
      </c>
      <c r="AL42" s="93">
        <v>-15.883999999999999</v>
      </c>
      <c r="AM42" s="93">
        <v>17.509</v>
      </c>
      <c r="AN42" s="93">
        <v>-19.268000000000001</v>
      </c>
      <c r="AO42" s="93">
        <v>12.068000000000001</v>
      </c>
      <c r="AP42" s="93">
        <v>37.192</v>
      </c>
    </row>
    <row r="43" spans="1:42" s="113" customFormat="1" x14ac:dyDescent="0.25">
      <c r="A43" s="109" t="str">
        <f>IF('1'!$A$1=1,B43,C43)</f>
        <v>Пасиви</v>
      </c>
      <c r="B43" s="110" t="s">
        <v>140</v>
      </c>
      <c r="C43" s="110" t="s">
        <v>139</v>
      </c>
      <c r="D43" s="93">
        <v>0</v>
      </c>
      <c r="E43" s="93">
        <v>522.63599999999997</v>
      </c>
      <c r="F43" s="93">
        <v>-59.850999999999885</v>
      </c>
      <c r="G43" s="93">
        <v>752.15</v>
      </c>
      <c r="H43" s="93">
        <v>-420.58799999999997</v>
      </c>
      <c r="I43" s="93">
        <v>-735.48800000000006</v>
      </c>
      <c r="J43" s="93">
        <v>0</v>
      </c>
      <c r="K43" s="93">
        <v>0</v>
      </c>
      <c r="L43" s="93">
        <v>93.7</v>
      </c>
      <c r="M43" s="93">
        <v>0</v>
      </c>
      <c r="N43" s="93">
        <v>0</v>
      </c>
      <c r="O43" s="93">
        <v>0</v>
      </c>
      <c r="P43" s="93">
        <v>0</v>
      </c>
      <c r="Q43" s="93">
        <v>0</v>
      </c>
      <c r="R43" s="93">
        <v>0</v>
      </c>
      <c r="S43" s="93">
        <v>0</v>
      </c>
      <c r="T43" s="93">
        <v>0</v>
      </c>
      <c r="U43" s="93">
        <v>0</v>
      </c>
      <c r="V43" s="93">
        <v>0</v>
      </c>
      <c r="W43" s="93">
        <v>0</v>
      </c>
      <c r="X43" s="93">
        <v>0</v>
      </c>
      <c r="Y43" s="93">
        <v>0</v>
      </c>
      <c r="Z43" s="93">
        <v>0</v>
      </c>
      <c r="AA43" s="93">
        <v>0</v>
      </c>
      <c r="AB43" s="93">
        <v>0</v>
      </c>
      <c r="AC43" s="93">
        <v>0</v>
      </c>
      <c r="AD43" s="93">
        <v>0</v>
      </c>
      <c r="AE43" s="93">
        <v>0</v>
      </c>
      <c r="AF43" s="93">
        <v>-17.789000000000001</v>
      </c>
      <c r="AG43" s="93">
        <v>24.388999999999996</v>
      </c>
      <c r="AH43" s="93">
        <v>-97.915000000000006</v>
      </c>
      <c r="AI43" s="93">
        <v>1.5259999999999998</v>
      </c>
      <c r="AJ43" s="93">
        <v>6.0000000000000053E-3</v>
      </c>
      <c r="AK43" s="93">
        <v>-0.91800000000000004</v>
      </c>
      <c r="AL43" s="93">
        <v>2.762</v>
      </c>
      <c r="AM43" s="93">
        <v>-2.8209999999999997</v>
      </c>
      <c r="AN43" s="93">
        <v>0.92</v>
      </c>
      <c r="AO43" s="93">
        <v>0</v>
      </c>
      <c r="AP43" s="93">
        <v>0.90900000000000003</v>
      </c>
    </row>
    <row r="44" spans="1:42" x14ac:dyDescent="0.25">
      <c r="A44" s="114" t="str">
        <f>IF('1'!$A$1=1,B44,C44)</f>
        <v>Інші інвестиції</v>
      </c>
      <c r="B44" s="115" t="s">
        <v>148</v>
      </c>
      <c r="C44" s="115" t="s">
        <v>147</v>
      </c>
      <c r="D44" s="98">
        <v>0</v>
      </c>
      <c r="E44" s="98">
        <v>522.63599999999997</v>
      </c>
      <c r="F44" s="98">
        <v>-59.850999999999885</v>
      </c>
      <c r="G44" s="98">
        <v>752.15</v>
      </c>
      <c r="H44" s="98">
        <v>-420.58799999999997</v>
      </c>
      <c r="I44" s="98">
        <v>-735.48800000000006</v>
      </c>
      <c r="J44" s="98">
        <v>0</v>
      </c>
      <c r="K44" s="98">
        <v>0</v>
      </c>
      <c r="L44" s="98">
        <v>93.7</v>
      </c>
      <c r="M44" s="98">
        <v>0</v>
      </c>
      <c r="N44" s="98">
        <v>0</v>
      </c>
      <c r="O44" s="98">
        <v>0</v>
      </c>
      <c r="P44" s="98">
        <v>0</v>
      </c>
      <c r="Q44" s="98">
        <v>0</v>
      </c>
      <c r="R44" s="98">
        <v>0</v>
      </c>
      <c r="S44" s="98">
        <v>0</v>
      </c>
      <c r="T44" s="98">
        <v>0</v>
      </c>
      <c r="U44" s="98">
        <v>0</v>
      </c>
      <c r="V44" s="98">
        <v>0</v>
      </c>
      <c r="W44" s="98">
        <v>0</v>
      </c>
      <c r="X44" s="98">
        <v>0</v>
      </c>
      <c r="Y44" s="98">
        <v>0</v>
      </c>
      <c r="Z44" s="98">
        <v>0</v>
      </c>
      <c r="AA44" s="98">
        <v>0</v>
      </c>
      <c r="AB44" s="98">
        <v>0</v>
      </c>
      <c r="AC44" s="98">
        <v>0</v>
      </c>
      <c r="AD44" s="98">
        <v>0</v>
      </c>
      <c r="AE44" s="98">
        <v>0</v>
      </c>
      <c r="AF44" s="98">
        <v>-17.789000000000001</v>
      </c>
      <c r="AG44" s="98">
        <v>24.388999999999996</v>
      </c>
      <c r="AH44" s="98">
        <v>-97.915000000000006</v>
      </c>
      <c r="AI44" s="98">
        <v>1.5259999999999998</v>
      </c>
      <c r="AJ44" s="98">
        <v>6.0000000000000053E-3</v>
      </c>
      <c r="AK44" s="98">
        <v>-0.91800000000000004</v>
      </c>
      <c r="AL44" s="98">
        <v>2.762</v>
      </c>
      <c r="AM44" s="98">
        <v>-2.8209999999999997</v>
      </c>
      <c r="AN44" s="98">
        <v>0.92</v>
      </c>
      <c r="AO44" s="98">
        <v>0</v>
      </c>
      <c r="AP44" s="98">
        <v>0.90900000000000003</v>
      </c>
    </row>
    <row r="45" spans="1:42" ht="26.4" x14ac:dyDescent="0.25">
      <c r="A45" s="91" t="str">
        <f>IF('1'!$A$1=1,B45,C45)</f>
        <v>Приватний сектор (включно з помилками та упущеннями)</v>
      </c>
      <c r="B45" s="92" t="s">
        <v>150</v>
      </c>
      <c r="C45" s="92" t="s">
        <v>149</v>
      </c>
      <c r="D45" s="93">
        <v>5303.4790000000003</v>
      </c>
      <c r="E45" s="93">
        <v>-114.87599999999827</v>
      </c>
      <c r="F45" s="93">
        <v>870.89600000000132</v>
      </c>
      <c r="G45" s="93">
        <v>2383.4090000000015</v>
      </c>
      <c r="H45" s="93">
        <v>297.90499999999986</v>
      </c>
      <c r="I45" s="93">
        <v>-2046.494999999999</v>
      </c>
      <c r="J45" s="93">
        <v>-855.89099999999974</v>
      </c>
      <c r="K45" s="93">
        <v>-904.56699999999989</v>
      </c>
      <c r="L45" s="93">
        <v>-337.33100000000121</v>
      </c>
      <c r="M45" s="93">
        <v>-1172.4749999999979</v>
      </c>
      <c r="N45" s="93">
        <v>-541.64899999999921</v>
      </c>
      <c r="O45" s="93">
        <v>-1393.5110000000004</v>
      </c>
      <c r="P45" s="93">
        <v>-1178.7640000000017</v>
      </c>
      <c r="Q45" s="93">
        <v>-912.09399999999891</v>
      </c>
      <c r="R45" s="93">
        <v>-621.29300000000069</v>
      </c>
      <c r="S45" s="93">
        <v>-2686.3949999999995</v>
      </c>
      <c r="T45" s="93">
        <v>488.53300000000024</v>
      </c>
      <c r="U45" s="93">
        <v>-98.492000000000388</v>
      </c>
      <c r="V45" s="93">
        <v>-3820.063000000001</v>
      </c>
      <c r="W45" s="93">
        <v>-936.41999999999916</v>
      </c>
      <c r="X45" s="93">
        <v>3162.8150000000005</v>
      </c>
      <c r="Y45" s="93">
        <v>-484.16500000000241</v>
      </c>
      <c r="Z45" s="93">
        <v>599.72099999999966</v>
      </c>
      <c r="AA45" s="93">
        <v>430.44500000000085</v>
      </c>
      <c r="AB45" s="93">
        <v>574.2870000000006</v>
      </c>
      <c r="AC45" s="93">
        <v>749.07800000000111</v>
      </c>
      <c r="AD45" s="93">
        <v>-1382.8979999999983</v>
      </c>
      <c r="AE45" s="93">
        <v>-2681.6269999999968</v>
      </c>
      <c r="AF45" s="93">
        <v>5801.9515132683055</v>
      </c>
      <c r="AG45" s="93">
        <v>8544.6258054010468</v>
      </c>
      <c r="AH45" s="93">
        <v>4733.2447421442848</v>
      </c>
      <c r="AI45" s="93">
        <v>3765.9529238066089</v>
      </c>
      <c r="AJ45" s="93">
        <v>1311.0858104644742</v>
      </c>
      <c r="AK45" s="93">
        <v>1143.1171975072393</v>
      </c>
      <c r="AL45" s="93">
        <v>389.12298028160529</v>
      </c>
      <c r="AM45" s="93">
        <v>3615.9613560140897</v>
      </c>
      <c r="AN45" s="93">
        <v>1590.6266729657184</v>
      </c>
      <c r="AO45" s="93">
        <v>2162.1785903974737</v>
      </c>
      <c r="AP45" s="93">
        <v>1455.893813418993</v>
      </c>
    </row>
    <row r="46" spans="1:42" x14ac:dyDescent="0.25">
      <c r="A46" s="109" t="str">
        <f>IF('1'!$A$1=1,B46,C46)</f>
        <v>Банки</v>
      </c>
      <c r="B46" s="110" t="s">
        <v>86</v>
      </c>
      <c r="C46" s="110" t="s">
        <v>87</v>
      </c>
      <c r="D46" s="93">
        <v>197.85599999999994</v>
      </c>
      <c r="E46" s="93">
        <v>1097.0039999999999</v>
      </c>
      <c r="F46" s="93">
        <v>436.49</v>
      </c>
      <c r="G46" s="93">
        <v>385.30599999999998</v>
      </c>
      <c r="H46" s="93">
        <v>277.30799999999994</v>
      </c>
      <c r="I46" s="93">
        <v>32.769000000000119</v>
      </c>
      <c r="J46" s="93">
        <v>-41.666000000000011</v>
      </c>
      <c r="K46" s="93">
        <v>-1007.1609999999999</v>
      </c>
      <c r="L46" s="93">
        <v>640.77299999999991</v>
      </c>
      <c r="M46" s="93">
        <v>370.94799999999987</v>
      </c>
      <c r="N46" s="93">
        <v>335.73700000000002</v>
      </c>
      <c r="O46" s="93">
        <v>-1389.607</v>
      </c>
      <c r="P46" s="93">
        <v>50.950999999999965</v>
      </c>
      <c r="Q46" s="93">
        <v>-96.56299999999996</v>
      </c>
      <c r="R46" s="93">
        <v>240.53699999999995</v>
      </c>
      <c r="S46" s="93">
        <v>-994.80199999999991</v>
      </c>
      <c r="T46" s="93">
        <v>553.6869999999999</v>
      </c>
      <c r="U46" s="93">
        <v>1327.0160000000001</v>
      </c>
      <c r="V46" s="93">
        <v>962.31500000000028</v>
      </c>
      <c r="W46" s="93">
        <v>1310.097</v>
      </c>
      <c r="X46" s="93">
        <v>1432.6689999999999</v>
      </c>
      <c r="Y46" s="93">
        <v>-484.41300000000001</v>
      </c>
      <c r="Z46" s="93">
        <v>925.71899999999994</v>
      </c>
      <c r="AA46" s="93">
        <v>-356.54199999999992</v>
      </c>
      <c r="AB46" s="93">
        <v>478.57999999999993</v>
      </c>
      <c r="AC46" s="93">
        <v>687.49</v>
      </c>
      <c r="AD46" s="93">
        <v>-4.7029999999999887</v>
      </c>
      <c r="AE46" s="93">
        <v>-1112.104</v>
      </c>
      <c r="AF46" s="93">
        <v>-884.45200000000023</v>
      </c>
      <c r="AG46" s="93">
        <v>1744.2670000000001</v>
      </c>
      <c r="AH46" s="93">
        <v>125.70600000000002</v>
      </c>
      <c r="AI46" s="93">
        <v>570.45399999999984</v>
      </c>
      <c r="AJ46" s="93">
        <v>1463.539</v>
      </c>
      <c r="AK46" s="93">
        <v>17.661000000000115</v>
      </c>
      <c r="AL46" s="93">
        <v>-85.317000000000007</v>
      </c>
      <c r="AM46" s="93">
        <v>555.65300000000002</v>
      </c>
      <c r="AN46" s="93">
        <v>433.00799999999987</v>
      </c>
      <c r="AO46" s="93">
        <v>327.07900000000001</v>
      </c>
      <c r="AP46" s="93">
        <v>-326.37299999999993</v>
      </c>
    </row>
    <row r="47" spans="1:42" x14ac:dyDescent="0.25">
      <c r="A47" s="116" t="str">
        <f>IF('1'!$A$1=1,B47,C47)</f>
        <v>Активи</v>
      </c>
      <c r="B47" s="117" t="s">
        <v>138</v>
      </c>
      <c r="C47" s="117" t="s">
        <v>137</v>
      </c>
      <c r="D47" s="93">
        <v>-403.892</v>
      </c>
      <c r="E47" s="93">
        <v>640.07300000000009</v>
      </c>
      <c r="F47" s="93">
        <v>136.601</v>
      </c>
      <c r="G47" s="93">
        <v>-49.705000000000005</v>
      </c>
      <c r="H47" s="93">
        <v>423.36700000000002</v>
      </c>
      <c r="I47" s="93">
        <v>-30.69399999999996</v>
      </c>
      <c r="J47" s="93">
        <v>-383.45600000000002</v>
      </c>
      <c r="K47" s="93">
        <v>-731.72</v>
      </c>
      <c r="L47" s="93">
        <v>256.69200000000001</v>
      </c>
      <c r="M47" s="93">
        <v>227.27100000000002</v>
      </c>
      <c r="N47" s="93">
        <v>286.48500000000001</v>
      </c>
      <c r="O47" s="93">
        <v>-1366.473</v>
      </c>
      <c r="P47" s="93">
        <v>168.411</v>
      </c>
      <c r="Q47" s="93">
        <v>11.533000000000001</v>
      </c>
      <c r="R47" s="93">
        <v>335.55799999999999</v>
      </c>
      <c r="S47" s="93">
        <v>-796.15399999999988</v>
      </c>
      <c r="T47" s="93">
        <v>150.68300000000011</v>
      </c>
      <c r="U47" s="93">
        <v>1250.248</v>
      </c>
      <c r="V47" s="93">
        <v>914.89700000000016</v>
      </c>
      <c r="W47" s="93">
        <v>1388.9659999999999</v>
      </c>
      <c r="X47" s="93">
        <v>1060.326</v>
      </c>
      <c r="Y47" s="93">
        <v>-242.36900000000003</v>
      </c>
      <c r="Z47" s="93">
        <v>727.85500000000002</v>
      </c>
      <c r="AA47" s="93">
        <v>-713.93599999999992</v>
      </c>
      <c r="AB47" s="93">
        <v>316.06099999999992</v>
      </c>
      <c r="AC47" s="93">
        <v>820.37200000000007</v>
      </c>
      <c r="AD47" s="93">
        <v>243.61100000000005</v>
      </c>
      <c r="AE47" s="93">
        <v>-923.803</v>
      </c>
      <c r="AF47" s="93">
        <v>-920.65200000000004</v>
      </c>
      <c r="AG47" s="93">
        <v>1879.21</v>
      </c>
      <c r="AH47" s="93">
        <v>444.55000000000007</v>
      </c>
      <c r="AI47" s="93">
        <v>629.81299999999976</v>
      </c>
      <c r="AJ47" s="93">
        <v>1580.7969999999998</v>
      </c>
      <c r="AK47" s="93">
        <v>186.96500000000009</v>
      </c>
      <c r="AL47" s="93">
        <v>141.62800000000001</v>
      </c>
      <c r="AM47" s="93">
        <v>432.42500000000001</v>
      </c>
      <c r="AN47" s="93">
        <v>591.779</v>
      </c>
      <c r="AO47" s="93">
        <v>599.34100000000012</v>
      </c>
      <c r="AP47" s="93">
        <v>-161.85699999999991</v>
      </c>
    </row>
    <row r="48" spans="1:42" x14ac:dyDescent="0.25">
      <c r="A48" s="118" t="str">
        <f>IF('1'!$A$1=1,B48,C48)</f>
        <v>Портфельні інвестиції</v>
      </c>
      <c r="B48" s="119" t="s">
        <v>142</v>
      </c>
      <c r="C48" s="119" t="s">
        <v>141</v>
      </c>
      <c r="D48" s="98">
        <v>0.91800000000000004</v>
      </c>
      <c r="E48" s="98">
        <v>1.7809999999999999</v>
      </c>
      <c r="F48" s="98">
        <v>0</v>
      </c>
      <c r="G48" s="98">
        <v>0</v>
      </c>
      <c r="H48" s="98">
        <v>0</v>
      </c>
      <c r="I48" s="98">
        <v>0</v>
      </c>
      <c r="J48" s="98">
        <v>0</v>
      </c>
      <c r="K48" s="98">
        <v>-71.225999999999999</v>
      </c>
      <c r="L48" s="98">
        <v>0</v>
      </c>
      <c r="M48" s="98">
        <v>0</v>
      </c>
      <c r="N48" s="98">
        <v>0</v>
      </c>
      <c r="O48" s="98">
        <v>0.84499999999999997</v>
      </c>
      <c r="P48" s="98">
        <v>2.4550000000000001</v>
      </c>
      <c r="Q48" s="98">
        <v>5.1379999999999999</v>
      </c>
      <c r="R48" s="98">
        <v>6.0150000000000006</v>
      </c>
      <c r="S48" s="98">
        <v>11.436999999999999</v>
      </c>
      <c r="T48" s="98">
        <v>15.907</v>
      </c>
      <c r="U48" s="98">
        <v>27.648</v>
      </c>
      <c r="V48" s="98">
        <v>329.72899999999998</v>
      </c>
      <c r="W48" s="98">
        <v>-26.60599999999998</v>
      </c>
      <c r="X48" s="98">
        <v>-121.38199999999999</v>
      </c>
      <c r="Y48" s="98">
        <v>41.601000000000013</v>
      </c>
      <c r="Z48" s="98">
        <v>2.5129999999999999</v>
      </c>
      <c r="AA48" s="98">
        <v>123.21299999999999</v>
      </c>
      <c r="AB48" s="98">
        <v>-152.88200000000001</v>
      </c>
      <c r="AC48" s="98">
        <v>-96.373999999999995</v>
      </c>
      <c r="AD48" s="98">
        <v>-11.849</v>
      </c>
      <c r="AE48" s="98">
        <v>14.268999999999998</v>
      </c>
      <c r="AF48" s="98">
        <v>-6.2630000000000017</v>
      </c>
      <c r="AG48" s="98">
        <v>87.536000000000001</v>
      </c>
      <c r="AH48" s="98">
        <v>103.73599999999999</v>
      </c>
      <c r="AI48" s="98">
        <v>352.56000000000006</v>
      </c>
      <c r="AJ48" s="98">
        <v>311.58299999999997</v>
      </c>
      <c r="AK48" s="98">
        <v>349.89300000000003</v>
      </c>
      <c r="AL48" s="98">
        <v>618.495</v>
      </c>
      <c r="AM48" s="98">
        <v>560.02499999999998</v>
      </c>
      <c r="AN48" s="98">
        <v>-171.25800000000004</v>
      </c>
      <c r="AO48" s="98">
        <v>128.994</v>
      </c>
      <c r="AP48" s="98">
        <v>437.96600000000001</v>
      </c>
    </row>
    <row r="49" spans="1:42" ht="26.4" x14ac:dyDescent="0.25">
      <c r="A49" s="120" t="str">
        <f>IF('1'!$A$1=1,B49,C49)</f>
        <v>Цінні папери, що дають право на участь в капіталі</v>
      </c>
      <c r="B49" s="121" t="s">
        <v>152</v>
      </c>
      <c r="C49" s="121" t="s">
        <v>151</v>
      </c>
      <c r="D49" s="98">
        <v>0.91800000000000004</v>
      </c>
      <c r="E49" s="98">
        <v>1.7809999999999999</v>
      </c>
      <c r="F49" s="98">
        <v>0</v>
      </c>
      <c r="G49" s="98">
        <v>0</v>
      </c>
      <c r="H49" s="98">
        <v>0</v>
      </c>
      <c r="I49" s="98">
        <v>0</v>
      </c>
      <c r="J49" s="98">
        <v>0</v>
      </c>
      <c r="K49" s="98">
        <v>-71.225999999999999</v>
      </c>
      <c r="L49" s="98">
        <v>0</v>
      </c>
      <c r="M49" s="98">
        <v>0</v>
      </c>
      <c r="N49" s="98">
        <v>0</v>
      </c>
      <c r="O49" s="98">
        <v>0</v>
      </c>
      <c r="P49" s="98">
        <v>0.81100000000000005</v>
      </c>
      <c r="Q49" s="98">
        <v>0</v>
      </c>
      <c r="R49" s="98">
        <v>0.85599999999999998</v>
      </c>
      <c r="S49" s="98">
        <v>0</v>
      </c>
      <c r="T49" s="98">
        <v>0</v>
      </c>
      <c r="U49" s="98">
        <v>0</v>
      </c>
      <c r="V49" s="98">
        <v>0</v>
      </c>
      <c r="W49" s="98">
        <v>0</v>
      </c>
      <c r="X49" s="98">
        <v>0</v>
      </c>
      <c r="Y49" s="98">
        <v>0</v>
      </c>
      <c r="Z49" s="98">
        <v>0</v>
      </c>
      <c r="AA49" s="98">
        <v>0</v>
      </c>
      <c r="AB49" s="98">
        <v>0</v>
      </c>
      <c r="AC49" s="98">
        <v>0</v>
      </c>
      <c r="AD49" s="98">
        <v>0</v>
      </c>
      <c r="AE49" s="98">
        <v>0</v>
      </c>
      <c r="AF49" s="98">
        <v>0</v>
      </c>
      <c r="AG49" s="98">
        <v>0</v>
      </c>
      <c r="AH49" s="98">
        <v>0</v>
      </c>
      <c r="AI49" s="98">
        <v>0</v>
      </c>
      <c r="AJ49" s="98">
        <v>0</v>
      </c>
      <c r="AK49" s="98">
        <v>0</v>
      </c>
      <c r="AL49" s="98">
        <v>0</v>
      </c>
      <c r="AM49" s="98">
        <v>0</v>
      </c>
      <c r="AN49" s="98">
        <v>0</v>
      </c>
      <c r="AO49" s="98">
        <v>0</v>
      </c>
      <c r="AP49" s="98">
        <v>-16.213999999999999</v>
      </c>
    </row>
    <row r="50" spans="1:42" x14ac:dyDescent="0.25">
      <c r="A50" s="120" t="str">
        <f>IF('1'!$A$1=1,B50,C50)</f>
        <v>Боргові цінні папери</v>
      </c>
      <c r="B50" s="121" t="s">
        <v>153</v>
      </c>
      <c r="C50" s="121" t="s">
        <v>83</v>
      </c>
      <c r="D50" s="98">
        <v>0</v>
      </c>
      <c r="E50" s="98">
        <v>0</v>
      </c>
      <c r="F50" s="98">
        <v>0</v>
      </c>
      <c r="G50" s="98">
        <v>0</v>
      </c>
      <c r="H50" s="98">
        <v>0</v>
      </c>
      <c r="I50" s="98">
        <v>0</v>
      </c>
      <c r="J50" s="98">
        <v>0</v>
      </c>
      <c r="K50" s="98">
        <v>0</v>
      </c>
      <c r="L50" s="98">
        <v>0</v>
      </c>
      <c r="M50" s="98">
        <v>0</v>
      </c>
      <c r="N50" s="98">
        <v>0</v>
      </c>
      <c r="O50" s="98">
        <v>0.84499999999999997</v>
      </c>
      <c r="P50" s="98">
        <v>1.6439999999999999</v>
      </c>
      <c r="Q50" s="98">
        <v>5.1379999999999999</v>
      </c>
      <c r="R50" s="98">
        <v>5.1589999999999998</v>
      </c>
      <c r="S50" s="98">
        <v>11.436999999999999</v>
      </c>
      <c r="T50" s="98">
        <v>15.907</v>
      </c>
      <c r="U50" s="98">
        <v>27.648</v>
      </c>
      <c r="V50" s="98">
        <v>329.72899999999998</v>
      </c>
      <c r="W50" s="98">
        <v>-26.60599999999998</v>
      </c>
      <c r="X50" s="98">
        <v>-121.38199999999999</v>
      </c>
      <c r="Y50" s="98">
        <v>41.601000000000013</v>
      </c>
      <c r="Z50" s="98">
        <v>2.5129999999999999</v>
      </c>
      <c r="AA50" s="98">
        <v>123.21299999999999</v>
      </c>
      <c r="AB50" s="98">
        <v>-152.88200000000001</v>
      </c>
      <c r="AC50" s="98">
        <v>-96.373999999999995</v>
      </c>
      <c r="AD50" s="98">
        <v>-11.849</v>
      </c>
      <c r="AE50" s="98">
        <v>14.268999999999998</v>
      </c>
      <c r="AF50" s="98">
        <v>-6.2630000000000017</v>
      </c>
      <c r="AG50" s="98">
        <v>87.536000000000001</v>
      </c>
      <c r="AH50" s="98">
        <v>103.73599999999999</v>
      </c>
      <c r="AI50" s="98">
        <v>352.56000000000006</v>
      </c>
      <c r="AJ50" s="98">
        <v>311.58299999999997</v>
      </c>
      <c r="AK50" s="98">
        <v>349.89300000000003</v>
      </c>
      <c r="AL50" s="98">
        <v>618.495</v>
      </c>
      <c r="AM50" s="98">
        <v>560.02499999999998</v>
      </c>
      <c r="AN50" s="98">
        <v>-171.25800000000004</v>
      </c>
      <c r="AO50" s="98">
        <v>128.994</v>
      </c>
      <c r="AP50" s="98">
        <v>454.17999999999995</v>
      </c>
    </row>
    <row r="51" spans="1:42" x14ac:dyDescent="0.25">
      <c r="A51" s="118" t="str">
        <f>IF('1'!$A$1=1,B51,C51)</f>
        <v>Iнші інвестиції</v>
      </c>
      <c r="B51" s="119" t="s">
        <v>154</v>
      </c>
      <c r="C51" s="119" t="s">
        <v>147</v>
      </c>
      <c r="D51" s="98">
        <v>-404.81</v>
      </c>
      <c r="E51" s="98">
        <v>638.29200000000003</v>
      </c>
      <c r="F51" s="98">
        <v>136.601</v>
      </c>
      <c r="G51" s="98">
        <v>-49.705000000000005</v>
      </c>
      <c r="H51" s="98">
        <v>423.36700000000002</v>
      </c>
      <c r="I51" s="98">
        <v>-30.69399999999996</v>
      </c>
      <c r="J51" s="98">
        <v>-383.45600000000002</v>
      </c>
      <c r="K51" s="98">
        <v>-660.49399999999991</v>
      </c>
      <c r="L51" s="98">
        <v>256.69200000000001</v>
      </c>
      <c r="M51" s="98">
        <v>227.27100000000002</v>
      </c>
      <c r="N51" s="98">
        <v>286.48500000000001</v>
      </c>
      <c r="O51" s="98">
        <v>-1367.318</v>
      </c>
      <c r="P51" s="98">
        <v>165.95600000000002</v>
      </c>
      <c r="Q51" s="98">
        <v>6.3950000000000102</v>
      </c>
      <c r="R51" s="98">
        <v>329.54300000000001</v>
      </c>
      <c r="S51" s="98">
        <v>-807.59100000000001</v>
      </c>
      <c r="T51" s="98">
        <v>134.77599999999995</v>
      </c>
      <c r="U51" s="98">
        <v>1222.6000000000001</v>
      </c>
      <c r="V51" s="98">
        <v>585.16800000000001</v>
      </c>
      <c r="W51" s="98">
        <v>1415.5720000000001</v>
      </c>
      <c r="X51" s="98">
        <v>1181.7080000000001</v>
      </c>
      <c r="Y51" s="98">
        <v>-283.97000000000003</v>
      </c>
      <c r="Z51" s="98">
        <v>725.34199999999998</v>
      </c>
      <c r="AA51" s="98">
        <v>-837.149</v>
      </c>
      <c r="AB51" s="98">
        <v>468.94299999999998</v>
      </c>
      <c r="AC51" s="98">
        <v>916.74600000000009</v>
      </c>
      <c r="AD51" s="98">
        <v>255.46000000000004</v>
      </c>
      <c r="AE51" s="98">
        <v>-938.072</v>
      </c>
      <c r="AF51" s="98">
        <v>-914.38900000000012</v>
      </c>
      <c r="AG51" s="98">
        <v>1791.674</v>
      </c>
      <c r="AH51" s="98">
        <v>340.81400000000008</v>
      </c>
      <c r="AI51" s="98">
        <v>277.25299999999976</v>
      </c>
      <c r="AJ51" s="98">
        <v>1269.2139999999999</v>
      </c>
      <c r="AK51" s="98">
        <v>-162.92799999999994</v>
      </c>
      <c r="AL51" s="98">
        <v>-476.86699999999996</v>
      </c>
      <c r="AM51" s="98">
        <v>-127.60000000000001</v>
      </c>
      <c r="AN51" s="98">
        <v>763.03699999999992</v>
      </c>
      <c r="AO51" s="98">
        <v>470.34700000000004</v>
      </c>
      <c r="AP51" s="98">
        <v>-599.82299999999987</v>
      </c>
    </row>
    <row r="52" spans="1:42" x14ac:dyDescent="0.25">
      <c r="A52" s="120" t="str">
        <f>IF('1'!$A$1=1,B52,C52)</f>
        <v xml:space="preserve">Позики </v>
      </c>
      <c r="B52" s="121" t="s">
        <v>156</v>
      </c>
      <c r="C52" s="121" t="s">
        <v>155</v>
      </c>
      <c r="D52" s="98">
        <v>-17.852</v>
      </c>
      <c r="E52" s="98">
        <v>-9.8029999999999937</v>
      </c>
      <c r="F52" s="98">
        <v>-7.2249999999999996</v>
      </c>
      <c r="G52" s="98">
        <v>71.963999999999999</v>
      </c>
      <c r="H52" s="98">
        <v>-28.043999999999997</v>
      </c>
      <c r="I52" s="98">
        <v>-12.388</v>
      </c>
      <c r="J52" s="98">
        <v>4.4349999999999996</v>
      </c>
      <c r="K52" s="98">
        <v>-29.91</v>
      </c>
      <c r="L52" s="98">
        <v>-3.7489999999999997</v>
      </c>
      <c r="M52" s="98">
        <v>-0.90600000000000003</v>
      </c>
      <c r="N52" s="98">
        <v>18.702000000000002</v>
      </c>
      <c r="O52" s="98">
        <v>-26.285999999999998</v>
      </c>
      <c r="P52" s="98">
        <v>-3.2360000000000002</v>
      </c>
      <c r="Q52" s="98">
        <v>0</v>
      </c>
      <c r="R52" s="98">
        <v>-2.597</v>
      </c>
      <c r="S52" s="98">
        <v>0</v>
      </c>
      <c r="T52" s="98">
        <v>-3.5209999999999999</v>
      </c>
      <c r="U52" s="98">
        <v>-2.6749999999999998</v>
      </c>
      <c r="V52" s="98">
        <v>1.8260000000000001</v>
      </c>
      <c r="W52" s="98">
        <v>14.471</v>
      </c>
      <c r="X52" s="98">
        <v>-6.3719999999999999</v>
      </c>
      <c r="Y52" s="98">
        <v>-14.715</v>
      </c>
      <c r="Z52" s="98">
        <v>-4.2409999999999997</v>
      </c>
      <c r="AA52" s="98">
        <v>8.3710000000000004</v>
      </c>
      <c r="AB52" s="98">
        <v>-4.1710000000000003</v>
      </c>
      <c r="AC52" s="98">
        <v>28.172999999999998</v>
      </c>
      <c r="AD52" s="98">
        <v>28.001000000000001</v>
      </c>
      <c r="AE52" s="98">
        <v>76.626000000000005</v>
      </c>
      <c r="AF52" s="98">
        <v>7.8920000000000003</v>
      </c>
      <c r="AG52" s="98">
        <v>-76.159000000000006</v>
      </c>
      <c r="AH52" s="98">
        <v>-16.690000000000001</v>
      </c>
      <c r="AI52" s="98">
        <v>-2.0419999999999998</v>
      </c>
      <c r="AJ52" s="98">
        <v>10.314</v>
      </c>
      <c r="AK52" s="98">
        <v>-14.692</v>
      </c>
      <c r="AL52" s="98">
        <v>-46.707999999999998</v>
      </c>
      <c r="AM52" s="98">
        <v>-17.805</v>
      </c>
      <c r="AN52" s="98">
        <v>-0.92</v>
      </c>
      <c r="AO52" s="98">
        <v>-5.5679999999999996</v>
      </c>
      <c r="AP52" s="98">
        <v>0</v>
      </c>
    </row>
    <row r="53" spans="1:42" x14ac:dyDescent="0.25">
      <c r="A53" s="120" t="str">
        <f>IF('1'!$A$1=1,B53,C53)</f>
        <v>Валюта та депозити</v>
      </c>
      <c r="B53" s="121" t="s">
        <v>158</v>
      </c>
      <c r="C53" s="121" t="s">
        <v>157</v>
      </c>
      <c r="D53" s="98">
        <v>-386.95799999999997</v>
      </c>
      <c r="E53" s="98">
        <v>648.09500000000003</v>
      </c>
      <c r="F53" s="98">
        <v>143.82600000000002</v>
      </c>
      <c r="G53" s="98">
        <v>-121.66900000000001</v>
      </c>
      <c r="H53" s="98">
        <v>451.411</v>
      </c>
      <c r="I53" s="98">
        <v>-18.30600000000004</v>
      </c>
      <c r="J53" s="98">
        <v>-387.89099999999996</v>
      </c>
      <c r="K53" s="98">
        <v>-630.58399999999995</v>
      </c>
      <c r="L53" s="98">
        <v>260.44100000000003</v>
      </c>
      <c r="M53" s="98">
        <v>228.17700000000002</v>
      </c>
      <c r="N53" s="98">
        <v>267.78300000000002</v>
      </c>
      <c r="O53" s="98">
        <v>-1341.0319999999999</v>
      </c>
      <c r="P53" s="98">
        <v>169.19200000000001</v>
      </c>
      <c r="Q53" s="98">
        <v>6.3950000000000102</v>
      </c>
      <c r="R53" s="98">
        <v>332.14</v>
      </c>
      <c r="S53" s="98">
        <v>-807.59100000000001</v>
      </c>
      <c r="T53" s="98">
        <v>138.29700000000003</v>
      </c>
      <c r="U53" s="98">
        <v>1225.2750000000001</v>
      </c>
      <c r="V53" s="98">
        <v>583.34199999999998</v>
      </c>
      <c r="W53" s="98">
        <v>1401.1010000000001</v>
      </c>
      <c r="X53" s="98">
        <v>1188.08</v>
      </c>
      <c r="Y53" s="98">
        <v>-269.255</v>
      </c>
      <c r="Z53" s="98">
        <v>729.58299999999997</v>
      </c>
      <c r="AA53" s="98">
        <v>-845.52</v>
      </c>
      <c r="AB53" s="98">
        <v>473.11399999999992</v>
      </c>
      <c r="AC53" s="98">
        <v>888.57299999999998</v>
      </c>
      <c r="AD53" s="98">
        <v>227.45900000000006</v>
      </c>
      <c r="AE53" s="98">
        <v>-1014.6980000000001</v>
      </c>
      <c r="AF53" s="98">
        <v>-886.12300000000005</v>
      </c>
      <c r="AG53" s="98">
        <v>1843.463</v>
      </c>
      <c r="AH53" s="98">
        <v>300.726</v>
      </c>
      <c r="AI53" s="98">
        <v>344.96899999999994</v>
      </c>
      <c r="AJ53" s="98">
        <v>1211.4379999999999</v>
      </c>
      <c r="AK53" s="98">
        <v>-173.34799999999998</v>
      </c>
      <c r="AL53" s="98">
        <v>-467.48399999999998</v>
      </c>
      <c r="AM53" s="98">
        <v>-18.699000000000019</v>
      </c>
      <c r="AN53" s="98">
        <v>706.78599999999983</v>
      </c>
      <c r="AO53" s="98">
        <v>452.03300000000002</v>
      </c>
      <c r="AP53" s="98">
        <v>-629.45299999999997</v>
      </c>
    </row>
    <row r="54" spans="1:42" x14ac:dyDescent="0.25">
      <c r="A54" s="120" t="str">
        <f>IF('1'!$A$1=1,B54,C54)</f>
        <v>Інша дебіторська заборгованість</v>
      </c>
      <c r="B54" s="121" t="s">
        <v>443</v>
      </c>
      <c r="C54" s="121" t="s">
        <v>444</v>
      </c>
      <c r="D54" s="122">
        <v>0</v>
      </c>
      <c r="E54" s="122">
        <v>0</v>
      </c>
      <c r="F54" s="122">
        <v>0</v>
      </c>
      <c r="G54" s="122">
        <v>0</v>
      </c>
      <c r="H54" s="122">
        <v>0</v>
      </c>
      <c r="I54" s="122">
        <v>0</v>
      </c>
      <c r="J54" s="122">
        <v>0</v>
      </c>
      <c r="K54" s="122">
        <v>0</v>
      </c>
      <c r="L54" s="122">
        <v>0</v>
      </c>
      <c r="M54" s="122">
        <v>0</v>
      </c>
      <c r="N54" s="122">
        <v>0</v>
      </c>
      <c r="O54" s="122">
        <v>0</v>
      </c>
      <c r="P54" s="122">
        <v>0</v>
      </c>
      <c r="Q54" s="122">
        <v>0</v>
      </c>
      <c r="R54" s="122">
        <v>0</v>
      </c>
      <c r="S54" s="122">
        <v>0</v>
      </c>
      <c r="T54" s="122">
        <v>0</v>
      </c>
      <c r="U54" s="122">
        <v>0</v>
      </c>
      <c r="V54" s="122">
        <v>0</v>
      </c>
      <c r="W54" s="122">
        <v>0</v>
      </c>
      <c r="X54" s="122">
        <v>0</v>
      </c>
      <c r="Y54" s="122">
        <v>0</v>
      </c>
      <c r="Z54" s="122">
        <v>0</v>
      </c>
      <c r="AA54" s="122">
        <v>0</v>
      </c>
      <c r="AB54" s="122">
        <v>0</v>
      </c>
      <c r="AC54" s="122">
        <v>0</v>
      </c>
      <c r="AD54" s="122">
        <v>0</v>
      </c>
      <c r="AE54" s="122">
        <v>0</v>
      </c>
      <c r="AF54" s="122">
        <v>-36.158000000000001</v>
      </c>
      <c r="AG54" s="122">
        <v>24.370000000000005</v>
      </c>
      <c r="AH54" s="122">
        <v>56.777999999999999</v>
      </c>
      <c r="AI54" s="122">
        <v>-65.673999999999992</v>
      </c>
      <c r="AJ54" s="122">
        <v>47.462000000000003</v>
      </c>
      <c r="AK54" s="122">
        <v>25.111999999999995</v>
      </c>
      <c r="AL54" s="122">
        <v>37.325000000000003</v>
      </c>
      <c r="AM54" s="122">
        <v>-91.096000000000004</v>
      </c>
      <c r="AN54" s="122">
        <v>57.170999999999999</v>
      </c>
      <c r="AO54" s="122">
        <v>23.882000000000005</v>
      </c>
      <c r="AP54" s="122">
        <v>29.63</v>
      </c>
    </row>
    <row r="55" spans="1:42" x14ac:dyDescent="0.25">
      <c r="A55" s="116" t="str">
        <f>IF('1'!$A$1=1,B55,C55)</f>
        <v>Пасиви</v>
      </c>
      <c r="B55" s="117" t="s">
        <v>140</v>
      </c>
      <c r="C55" s="117" t="s">
        <v>161</v>
      </c>
      <c r="D55" s="93">
        <v>-601.74799999999993</v>
      </c>
      <c r="E55" s="93">
        <v>-456.93099999999998</v>
      </c>
      <c r="F55" s="93">
        <v>-299.88900000000001</v>
      </c>
      <c r="G55" s="93">
        <v>-435.01100000000002</v>
      </c>
      <c r="H55" s="93">
        <v>146.05900000000005</v>
      </c>
      <c r="I55" s="93">
        <v>-63.463000000000051</v>
      </c>
      <c r="J55" s="93">
        <v>-341.79</v>
      </c>
      <c r="K55" s="93">
        <v>275.44100000000003</v>
      </c>
      <c r="L55" s="93">
        <v>-384.08099999999996</v>
      </c>
      <c r="M55" s="93">
        <v>-143.67699999999991</v>
      </c>
      <c r="N55" s="93">
        <v>-49.251999999999981</v>
      </c>
      <c r="O55" s="93">
        <v>23.134</v>
      </c>
      <c r="P55" s="93">
        <v>117.46000000000004</v>
      </c>
      <c r="Q55" s="93">
        <v>108.09599999999996</v>
      </c>
      <c r="R55" s="93">
        <v>95.021000000000001</v>
      </c>
      <c r="S55" s="93">
        <v>198.64800000000002</v>
      </c>
      <c r="T55" s="93">
        <v>-403.00399999999996</v>
      </c>
      <c r="U55" s="93">
        <v>-76.767999999999944</v>
      </c>
      <c r="V55" s="93">
        <v>-47.418000000000006</v>
      </c>
      <c r="W55" s="93">
        <v>78.869</v>
      </c>
      <c r="X55" s="93">
        <v>-372.34299999999996</v>
      </c>
      <c r="Y55" s="93">
        <v>242.04399999999998</v>
      </c>
      <c r="Z55" s="93">
        <v>-197.86399999999998</v>
      </c>
      <c r="AA55" s="93">
        <v>-357.39400000000006</v>
      </c>
      <c r="AB55" s="93">
        <v>-162.51900000000001</v>
      </c>
      <c r="AC55" s="93">
        <v>132.88200000000001</v>
      </c>
      <c r="AD55" s="93">
        <v>248.31399999999996</v>
      </c>
      <c r="AE55" s="93">
        <v>188.30100000000002</v>
      </c>
      <c r="AF55" s="93">
        <v>-36.19999999999996</v>
      </c>
      <c r="AG55" s="93">
        <v>134.94299999999998</v>
      </c>
      <c r="AH55" s="93">
        <v>318.84400000000005</v>
      </c>
      <c r="AI55" s="93">
        <v>59.358999999999995</v>
      </c>
      <c r="AJ55" s="93">
        <v>117.25800000000001</v>
      </c>
      <c r="AK55" s="93">
        <v>169.30399999999997</v>
      </c>
      <c r="AL55" s="93">
        <v>226.94499999999999</v>
      </c>
      <c r="AM55" s="93">
        <v>-123.22800000000001</v>
      </c>
      <c r="AN55" s="93">
        <v>158.77100000000002</v>
      </c>
      <c r="AO55" s="93">
        <v>272.262</v>
      </c>
      <c r="AP55" s="93">
        <v>164.51600000000002</v>
      </c>
    </row>
    <row r="56" spans="1:42" x14ac:dyDescent="0.25">
      <c r="A56" s="118" t="str">
        <f>IF('1'!$A$1=1,B56,C56)</f>
        <v>Прямі інвестиції</v>
      </c>
      <c r="B56" s="119" t="s">
        <v>163</v>
      </c>
      <c r="C56" s="119" t="s">
        <v>162</v>
      </c>
      <c r="D56" s="98">
        <v>427.899</v>
      </c>
      <c r="E56" s="98">
        <v>777.26</v>
      </c>
      <c r="F56" s="98">
        <v>788.22400000000005</v>
      </c>
      <c r="G56" s="98">
        <v>675.18299999999999</v>
      </c>
      <c r="H56" s="98">
        <v>1286.9929999999999</v>
      </c>
      <c r="I56" s="98">
        <v>557.81600000000003</v>
      </c>
      <c r="J56" s="98">
        <v>487.00200000000001</v>
      </c>
      <c r="K56" s="98">
        <v>112.348</v>
      </c>
      <c r="L56" s="98">
        <v>124.94099999999999</v>
      </c>
      <c r="M56" s="98">
        <v>400.95300000000003</v>
      </c>
      <c r="N56" s="98">
        <v>189.64100000000002</v>
      </c>
      <c r="O56" s="98">
        <v>195.471</v>
      </c>
      <c r="P56" s="98">
        <v>137.559</v>
      </c>
      <c r="Q56" s="98">
        <v>397.86</v>
      </c>
      <c r="R56" s="98">
        <v>122.17400000000001</v>
      </c>
      <c r="S56" s="98">
        <v>169.83799999999999</v>
      </c>
      <c r="T56" s="98">
        <v>264.86799999999999</v>
      </c>
      <c r="U56" s="98">
        <v>14.463000000000001</v>
      </c>
      <c r="V56" s="98">
        <v>80.87</v>
      </c>
      <c r="W56" s="98">
        <v>181.56799999999998</v>
      </c>
      <c r="X56" s="98">
        <v>178.70400000000001</v>
      </c>
      <c r="Y56" s="98">
        <v>131.41900000000001</v>
      </c>
      <c r="Z56" s="98">
        <v>-48.165999999999997</v>
      </c>
      <c r="AA56" s="98">
        <v>-1.2340000000000089</v>
      </c>
      <c r="AB56" s="98">
        <v>124.93899999999999</v>
      </c>
      <c r="AC56" s="98">
        <v>118.285</v>
      </c>
      <c r="AD56" s="98">
        <v>143.43199999999999</v>
      </c>
      <c r="AE56" s="98">
        <v>186.63300000000001</v>
      </c>
      <c r="AF56" s="98">
        <v>207.13400000000001</v>
      </c>
      <c r="AG56" s="98">
        <v>273.21199999999999</v>
      </c>
      <c r="AH56" s="98">
        <v>332.00400000000002</v>
      </c>
      <c r="AI56" s="98">
        <v>305.58300000000003</v>
      </c>
      <c r="AJ56" s="98">
        <v>267.524</v>
      </c>
      <c r="AK56" s="98">
        <v>242.548</v>
      </c>
      <c r="AL56" s="98">
        <v>262.14599999999996</v>
      </c>
      <c r="AM56" s="98">
        <v>-173.30199999999999</v>
      </c>
      <c r="AN56" s="98">
        <v>223.626</v>
      </c>
      <c r="AO56" s="98">
        <v>248.958</v>
      </c>
      <c r="AP56" s="98">
        <v>211.535</v>
      </c>
    </row>
    <row r="57" spans="1:42" x14ac:dyDescent="0.25">
      <c r="A57" s="118" t="str">
        <f>IF('1'!$A$1=1,B57,C57)</f>
        <v>у т.ч. реінвестування доходів</v>
      </c>
      <c r="B57" s="124" t="s">
        <v>165</v>
      </c>
      <c r="C57" s="123" t="s">
        <v>164</v>
      </c>
      <c r="D57" s="98">
        <v>226.352</v>
      </c>
      <c r="E57" s="98">
        <v>193.69299999999998</v>
      </c>
      <c r="F57" s="98">
        <v>130.501</v>
      </c>
      <c r="G57" s="98">
        <v>-30.141000000000005</v>
      </c>
      <c r="H57" s="98">
        <v>145.20099999999999</v>
      </c>
      <c r="I57" s="98">
        <v>118.55499999999999</v>
      </c>
      <c r="J57" s="98">
        <v>118.178</v>
      </c>
      <c r="K57" s="98">
        <v>37.070999999999998</v>
      </c>
      <c r="L57" s="98">
        <v>121.17</v>
      </c>
      <c r="M57" s="98">
        <v>30.285</v>
      </c>
      <c r="N57" s="98">
        <v>132.94300000000001</v>
      </c>
      <c r="O57" s="98">
        <v>68.760999999999996</v>
      </c>
      <c r="P57" s="98">
        <v>131.03</v>
      </c>
      <c r="Q57" s="98">
        <v>57.752000000000002</v>
      </c>
      <c r="R57" s="98">
        <v>87.91</v>
      </c>
      <c r="S57" s="98">
        <v>143.47800000000001</v>
      </c>
      <c r="T57" s="98">
        <v>145.184</v>
      </c>
      <c r="U57" s="98">
        <v>10.018999999999998</v>
      </c>
      <c r="V57" s="98">
        <v>69.290999999999997</v>
      </c>
      <c r="W57" s="98">
        <v>164.45099999999999</v>
      </c>
      <c r="X57" s="98">
        <v>178.70400000000001</v>
      </c>
      <c r="Y57" s="98">
        <v>131.41900000000001</v>
      </c>
      <c r="Z57" s="98">
        <v>32.757999999999996</v>
      </c>
      <c r="AA57" s="98">
        <v>0.41099999999999426</v>
      </c>
      <c r="AB57" s="98">
        <v>124.101</v>
      </c>
      <c r="AC57" s="98">
        <v>97.459000000000003</v>
      </c>
      <c r="AD57" s="98">
        <v>122.23499999999999</v>
      </c>
      <c r="AE57" s="98">
        <v>178.71</v>
      </c>
      <c r="AF57" s="98">
        <v>207.13400000000001</v>
      </c>
      <c r="AG57" s="98">
        <v>274.15700000000004</v>
      </c>
      <c r="AH57" s="98">
        <v>332.00400000000002</v>
      </c>
      <c r="AI57" s="98">
        <v>305.58300000000003</v>
      </c>
      <c r="AJ57" s="98">
        <v>267.524</v>
      </c>
      <c r="AK57" s="98">
        <v>242.548</v>
      </c>
      <c r="AL57" s="98">
        <v>262.14599999999996</v>
      </c>
      <c r="AM57" s="98">
        <v>-174.249</v>
      </c>
      <c r="AN57" s="98">
        <v>223.626</v>
      </c>
      <c r="AO57" s="98">
        <v>216.374</v>
      </c>
      <c r="AP57" s="98">
        <v>211.535</v>
      </c>
    </row>
    <row r="58" spans="1:42" x14ac:dyDescent="0.25">
      <c r="A58" s="118" t="str">
        <f>IF('1'!$A$1=1,B58,C58)</f>
        <v>Портфельні інвестиції</v>
      </c>
      <c r="B58" s="119" t="s">
        <v>142</v>
      </c>
      <c r="C58" s="119" t="s">
        <v>141</v>
      </c>
      <c r="D58" s="98">
        <v>-290.26600000000002</v>
      </c>
      <c r="E58" s="98">
        <v>-250.74099999999999</v>
      </c>
      <c r="F58" s="98">
        <v>-70.941000000000003</v>
      </c>
      <c r="G58" s="98">
        <v>51.238</v>
      </c>
      <c r="H58" s="98">
        <v>8.1189999999999998</v>
      </c>
      <c r="I58" s="98">
        <v>-11.464</v>
      </c>
      <c r="J58" s="98">
        <v>-57.058</v>
      </c>
      <c r="K58" s="98">
        <v>-18.969000000000001</v>
      </c>
      <c r="L58" s="98">
        <v>-26.244999999999997</v>
      </c>
      <c r="M58" s="98">
        <v>-33.948999999999998</v>
      </c>
      <c r="N58" s="98">
        <v>-14.279</v>
      </c>
      <c r="O58" s="98">
        <v>-14.359</v>
      </c>
      <c r="P58" s="98">
        <v>107.80200000000001</v>
      </c>
      <c r="Q58" s="98">
        <v>-14.532999999999999</v>
      </c>
      <c r="R58" s="98">
        <v>-6.0220000000000002</v>
      </c>
      <c r="S58" s="98">
        <v>-14.93</v>
      </c>
      <c r="T58" s="98">
        <v>-371.08699999999999</v>
      </c>
      <c r="U58" s="98">
        <v>-340.98899999999998</v>
      </c>
      <c r="V58" s="98">
        <v>-31.783000000000001</v>
      </c>
      <c r="W58" s="98">
        <v>38.759999999999991</v>
      </c>
      <c r="X58" s="98">
        <v>-360.88599999999997</v>
      </c>
      <c r="Y58" s="98">
        <v>-57.034999999999997</v>
      </c>
      <c r="Z58" s="98">
        <v>-64.573999999999998</v>
      </c>
      <c r="AA58" s="98">
        <v>-322.42500000000001</v>
      </c>
      <c r="AB58" s="98">
        <v>-341.72700000000003</v>
      </c>
      <c r="AC58" s="98">
        <v>-28.491</v>
      </c>
      <c r="AD58" s="98">
        <v>-81.384999999999991</v>
      </c>
      <c r="AE58" s="98">
        <v>-27.571999999999999</v>
      </c>
      <c r="AF58" s="98">
        <v>-108.041</v>
      </c>
      <c r="AG58" s="98">
        <v>-31.308</v>
      </c>
      <c r="AH58" s="98">
        <v>-97</v>
      </c>
      <c r="AI58" s="98">
        <v>0</v>
      </c>
      <c r="AJ58" s="98">
        <v>-89.638000000000005</v>
      </c>
      <c r="AK58" s="98">
        <v>0</v>
      </c>
      <c r="AL58" s="98">
        <v>-46.878</v>
      </c>
      <c r="AM58" s="98">
        <v>0</v>
      </c>
      <c r="AN58" s="98">
        <v>-48.637</v>
      </c>
      <c r="AO58" s="98">
        <v>0</v>
      </c>
      <c r="AP58" s="98">
        <v>-41.887</v>
      </c>
    </row>
    <row r="59" spans="1:42" x14ac:dyDescent="0.25">
      <c r="A59" s="118" t="str">
        <f>IF('1'!$A$1=1,B59,C59)</f>
        <v>Iнші інвестиції</v>
      </c>
      <c r="B59" s="119" t="s">
        <v>154</v>
      </c>
      <c r="C59" s="119" t="s">
        <v>147</v>
      </c>
      <c r="D59" s="98">
        <v>-739.38099999999986</v>
      </c>
      <c r="E59" s="98">
        <v>-983.45</v>
      </c>
      <c r="F59" s="98">
        <v>-1017.172</v>
      </c>
      <c r="G59" s="98">
        <v>-1161.432</v>
      </c>
      <c r="H59" s="98">
        <v>-1149.0529999999999</v>
      </c>
      <c r="I59" s="98">
        <v>-609.81500000000005</v>
      </c>
      <c r="J59" s="98">
        <v>-771.73400000000004</v>
      </c>
      <c r="K59" s="98">
        <v>182.06200000000001</v>
      </c>
      <c r="L59" s="98">
        <v>-482.77700000000004</v>
      </c>
      <c r="M59" s="98">
        <v>-510.68099999999993</v>
      </c>
      <c r="N59" s="98">
        <v>-224.61399999999998</v>
      </c>
      <c r="O59" s="98">
        <v>-157.97800000000001</v>
      </c>
      <c r="P59" s="98">
        <v>-127.901</v>
      </c>
      <c r="Q59" s="98">
        <v>-275.23100000000005</v>
      </c>
      <c r="R59" s="98">
        <v>-21.131</v>
      </c>
      <c r="S59" s="98">
        <v>43.74</v>
      </c>
      <c r="T59" s="98">
        <v>-296.78499999999997</v>
      </c>
      <c r="U59" s="98">
        <v>249.75800000000004</v>
      </c>
      <c r="V59" s="98">
        <v>-96.504999999999995</v>
      </c>
      <c r="W59" s="98">
        <v>-141.459</v>
      </c>
      <c r="X59" s="98">
        <v>-190.161</v>
      </c>
      <c r="Y59" s="98">
        <v>167.66</v>
      </c>
      <c r="Z59" s="98">
        <v>-85.123999999999995</v>
      </c>
      <c r="AA59" s="98">
        <v>-33.734999999999992</v>
      </c>
      <c r="AB59" s="98">
        <v>54.268999999999998</v>
      </c>
      <c r="AC59" s="98">
        <v>43.087999999999994</v>
      </c>
      <c r="AD59" s="98">
        <v>186.26699999999997</v>
      </c>
      <c r="AE59" s="98">
        <v>29.240000000000009</v>
      </c>
      <c r="AF59" s="98">
        <v>-135.29299999999998</v>
      </c>
      <c r="AG59" s="98">
        <v>-106.96100000000001</v>
      </c>
      <c r="AH59" s="98">
        <v>83.84</v>
      </c>
      <c r="AI59" s="98">
        <v>-246.22399999999999</v>
      </c>
      <c r="AJ59" s="98">
        <v>-60.628</v>
      </c>
      <c r="AK59" s="98">
        <v>-73.244</v>
      </c>
      <c r="AL59" s="98">
        <v>11.677000000000007</v>
      </c>
      <c r="AM59" s="98">
        <v>50.073999999999984</v>
      </c>
      <c r="AN59" s="98">
        <v>-16.217999999999993</v>
      </c>
      <c r="AO59" s="98">
        <v>23.303999999999991</v>
      </c>
      <c r="AP59" s="98">
        <v>-5.1319999999999997</v>
      </c>
    </row>
    <row r="60" spans="1:42" x14ac:dyDescent="0.25">
      <c r="A60" s="120" t="str">
        <f>IF('1'!$A$1=1,B60,C60)</f>
        <v>Позики</v>
      </c>
      <c r="B60" s="121" t="s">
        <v>166</v>
      </c>
      <c r="C60" s="121" t="s">
        <v>155</v>
      </c>
      <c r="D60" s="98">
        <v>-137.09699999999998</v>
      </c>
      <c r="E60" s="98">
        <v>-130.73500000000001</v>
      </c>
      <c r="F60" s="98">
        <v>-86.257000000000005</v>
      </c>
      <c r="G60" s="98">
        <v>-143.16900000000001</v>
      </c>
      <c r="H60" s="98">
        <v>-465.93799999999999</v>
      </c>
      <c r="I60" s="98">
        <v>-123.93900000000001</v>
      </c>
      <c r="J60" s="98">
        <v>-200.61599999999999</v>
      </c>
      <c r="K60" s="98">
        <v>-72.804000000000002</v>
      </c>
      <c r="L60" s="98">
        <v>-82.709000000000003</v>
      </c>
      <c r="M60" s="98">
        <v>-40.296999999999997</v>
      </c>
      <c r="N60" s="98">
        <v>-61.627999999999986</v>
      </c>
      <c r="O60" s="98">
        <v>77.951999999999998</v>
      </c>
      <c r="P60" s="98">
        <v>-45.463999999999999</v>
      </c>
      <c r="Q60" s="98">
        <v>32.851999999999997</v>
      </c>
      <c r="R60" s="98">
        <v>-1.7040000000000004</v>
      </c>
      <c r="S60" s="98">
        <v>93.863</v>
      </c>
      <c r="T60" s="98">
        <v>10.601999999999999</v>
      </c>
      <c r="U60" s="98">
        <v>23.298999999999999</v>
      </c>
      <c r="V60" s="98">
        <v>11.814000000000002</v>
      </c>
      <c r="W60" s="98">
        <v>-114.58699999999999</v>
      </c>
      <c r="X60" s="98">
        <v>-102.35899999999999</v>
      </c>
      <c r="Y60" s="98">
        <v>149.995</v>
      </c>
      <c r="Z60" s="98">
        <v>-73.106999999999999</v>
      </c>
      <c r="AA60" s="98">
        <v>-38.689</v>
      </c>
      <c r="AB60" s="98">
        <v>7.0670000000000002</v>
      </c>
      <c r="AC60" s="98">
        <v>-24.080000000000002</v>
      </c>
      <c r="AD60" s="98">
        <v>2.524</v>
      </c>
      <c r="AE60" s="98">
        <v>0.18699999999999761</v>
      </c>
      <c r="AF60" s="98">
        <v>-22.080000000000002</v>
      </c>
      <c r="AG60" s="98">
        <v>-93.84</v>
      </c>
      <c r="AH60" s="98">
        <v>-0.10799999999999965</v>
      </c>
      <c r="AI60" s="98">
        <v>-48.844999999999999</v>
      </c>
      <c r="AJ60" s="98">
        <v>-49.336999999999996</v>
      </c>
      <c r="AK60" s="98">
        <v>-71.013000000000005</v>
      </c>
      <c r="AL60" s="98">
        <v>-11.883000000000001</v>
      </c>
      <c r="AM60" s="98">
        <v>9.1999999999999993</v>
      </c>
      <c r="AN60" s="98">
        <v>-15.673</v>
      </c>
      <c r="AO60" s="98">
        <v>-53.844999999999999</v>
      </c>
      <c r="AP60" s="98">
        <v>-21.747</v>
      </c>
    </row>
    <row r="61" spans="1:42" x14ac:dyDescent="0.25">
      <c r="A61" s="125" t="str">
        <f>IF('1'!$A$1=1,B61,C61)</f>
        <v>Короткострокові</v>
      </c>
      <c r="B61" s="126" t="s">
        <v>168</v>
      </c>
      <c r="C61" s="126" t="s">
        <v>167</v>
      </c>
      <c r="D61" s="98">
        <v>-122.11599999999999</v>
      </c>
      <c r="E61" s="98">
        <v>-74.829000000000008</v>
      </c>
      <c r="F61" s="98">
        <v>-53.752000000000002</v>
      </c>
      <c r="G61" s="98">
        <v>-36.777000000000001</v>
      </c>
      <c r="H61" s="98">
        <v>-42.646000000000001</v>
      </c>
      <c r="I61" s="98">
        <v>-3.453000000000003</v>
      </c>
      <c r="J61" s="98">
        <v>49.573999999999998</v>
      </c>
      <c r="K61" s="98">
        <v>-46.965000000000003</v>
      </c>
      <c r="L61" s="98">
        <v>-10.301</v>
      </c>
      <c r="M61" s="98">
        <v>-40.296999999999997</v>
      </c>
      <c r="N61" s="98">
        <v>-33.101999999999997</v>
      </c>
      <c r="O61" s="98">
        <v>39.097999999999999</v>
      </c>
      <c r="P61" s="98">
        <v>-6.2940000000000005</v>
      </c>
      <c r="Q61" s="98">
        <v>-35.942</v>
      </c>
      <c r="R61" s="98">
        <v>-13.813000000000001</v>
      </c>
      <c r="S61" s="98">
        <v>-28.131999999999998</v>
      </c>
      <c r="T61" s="98">
        <v>47.650999999999996</v>
      </c>
      <c r="U61" s="98">
        <v>7.9719999999999995</v>
      </c>
      <c r="V61" s="98">
        <v>-1.8160000000000001</v>
      </c>
      <c r="W61" s="98">
        <v>6.4070000000000018</v>
      </c>
      <c r="X61" s="98">
        <v>-15.498999999999999</v>
      </c>
      <c r="Y61" s="98">
        <v>30.317</v>
      </c>
      <c r="Z61" s="98">
        <v>-0.84599999999999997</v>
      </c>
      <c r="AA61" s="98">
        <v>-1.9000000000000128E-2</v>
      </c>
      <c r="AB61" s="98">
        <v>0</v>
      </c>
      <c r="AC61" s="98">
        <v>-29.728000000000002</v>
      </c>
      <c r="AD61" s="98">
        <v>0</v>
      </c>
      <c r="AE61" s="98">
        <v>1.768</v>
      </c>
      <c r="AF61" s="98">
        <v>0.86599999999999966</v>
      </c>
      <c r="AG61" s="98">
        <v>-1.89</v>
      </c>
      <c r="AH61" s="98">
        <v>20.706</v>
      </c>
      <c r="AI61" s="98">
        <v>0</v>
      </c>
      <c r="AJ61" s="98">
        <v>-20.45</v>
      </c>
      <c r="AK61" s="98">
        <v>0.92400000000000004</v>
      </c>
      <c r="AL61" s="98">
        <v>0</v>
      </c>
      <c r="AM61" s="98">
        <v>0</v>
      </c>
      <c r="AN61" s="98">
        <v>0</v>
      </c>
      <c r="AO61" s="98">
        <v>-0.92599999999999993</v>
      </c>
      <c r="AP61" s="98">
        <v>1.845</v>
      </c>
    </row>
    <row r="62" spans="1:42" x14ac:dyDescent="0.25">
      <c r="A62" s="125" t="str">
        <f>IF('1'!$A$1=1,B62,C62)</f>
        <v>Довгострокові</v>
      </c>
      <c r="B62" s="126" t="s">
        <v>170</v>
      </c>
      <c r="C62" s="126" t="s">
        <v>169</v>
      </c>
      <c r="D62" s="98">
        <v>-14.981000000000002</v>
      </c>
      <c r="E62" s="98">
        <v>-55.906000000000006</v>
      </c>
      <c r="F62" s="98">
        <v>-32.505000000000003</v>
      </c>
      <c r="G62" s="98">
        <v>-106.392</v>
      </c>
      <c r="H62" s="98">
        <v>-423.29199999999997</v>
      </c>
      <c r="I62" s="98">
        <v>-120.48599999999999</v>
      </c>
      <c r="J62" s="98">
        <v>-250.19</v>
      </c>
      <c r="K62" s="98">
        <v>-25.839000000000002</v>
      </c>
      <c r="L62" s="98">
        <v>-72.408000000000001</v>
      </c>
      <c r="M62" s="98">
        <v>0</v>
      </c>
      <c r="N62" s="98">
        <v>-28.526</v>
      </c>
      <c r="O62" s="98">
        <v>38.853999999999999</v>
      </c>
      <c r="P62" s="98">
        <v>-39.17</v>
      </c>
      <c r="Q62" s="98">
        <v>68.793999999999997</v>
      </c>
      <c r="R62" s="98">
        <v>12.109000000000002</v>
      </c>
      <c r="S62" s="98">
        <v>121.995</v>
      </c>
      <c r="T62" s="98">
        <v>-37.048999999999999</v>
      </c>
      <c r="U62" s="98">
        <v>15.327</v>
      </c>
      <c r="V62" s="98">
        <v>13.630000000000003</v>
      </c>
      <c r="W62" s="98">
        <v>-120.994</v>
      </c>
      <c r="X62" s="98">
        <v>-86.859999999999985</v>
      </c>
      <c r="Y62" s="98">
        <v>119.678</v>
      </c>
      <c r="Z62" s="98">
        <v>-72.260999999999996</v>
      </c>
      <c r="AA62" s="98">
        <v>-38.67</v>
      </c>
      <c r="AB62" s="98">
        <v>7.0670000000000002</v>
      </c>
      <c r="AC62" s="98">
        <v>5.6479999999999997</v>
      </c>
      <c r="AD62" s="98">
        <v>2.524</v>
      </c>
      <c r="AE62" s="98">
        <v>-1.5810000000000031</v>
      </c>
      <c r="AF62" s="98">
        <v>-22.945999999999998</v>
      </c>
      <c r="AG62" s="98">
        <v>-91.95</v>
      </c>
      <c r="AH62" s="98">
        <v>-20.814</v>
      </c>
      <c r="AI62" s="98">
        <v>-48.844999999999999</v>
      </c>
      <c r="AJ62" s="98">
        <v>-28.887</v>
      </c>
      <c r="AK62" s="98">
        <v>-71.936999999999998</v>
      </c>
      <c r="AL62" s="98">
        <v>-11.883000000000001</v>
      </c>
      <c r="AM62" s="98">
        <v>9.1999999999999993</v>
      </c>
      <c r="AN62" s="98">
        <v>-15.673</v>
      </c>
      <c r="AO62" s="98">
        <v>-52.919000000000004</v>
      </c>
      <c r="AP62" s="98">
        <v>-23.591999999999999</v>
      </c>
    </row>
    <row r="63" spans="1:42" x14ac:dyDescent="0.25">
      <c r="A63" s="120" t="str">
        <f>IF('1'!$A$1=1,B63,C63)</f>
        <v>Валюта та депозити</v>
      </c>
      <c r="B63" s="121" t="s">
        <v>158</v>
      </c>
      <c r="C63" s="121" t="s">
        <v>157</v>
      </c>
      <c r="D63" s="98">
        <v>-602.28399999999988</v>
      </c>
      <c r="E63" s="98">
        <v>-852.71500000000003</v>
      </c>
      <c r="F63" s="98">
        <v>-930.91499999999996</v>
      </c>
      <c r="G63" s="98">
        <v>-1018.2629999999999</v>
      </c>
      <c r="H63" s="98">
        <v>-683.11500000000001</v>
      </c>
      <c r="I63" s="98">
        <v>-485.87599999999998</v>
      </c>
      <c r="J63" s="98">
        <v>-571.11799999999994</v>
      </c>
      <c r="K63" s="98">
        <v>254.86599999999999</v>
      </c>
      <c r="L63" s="98">
        <v>-400.06799999999998</v>
      </c>
      <c r="M63" s="98">
        <v>-470.38399999999996</v>
      </c>
      <c r="N63" s="98">
        <v>-162.98599999999999</v>
      </c>
      <c r="O63" s="98">
        <v>-235.93</v>
      </c>
      <c r="P63" s="98">
        <v>-82.436999999999983</v>
      </c>
      <c r="Q63" s="98">
        <v>-308.08300000000003</v>
      </c>
      <c r="R63" s="98">
        <v>-19.427</v>
      </c>
      <c r="S63" s="98">
        <v>-50.122999999999998</v>
      </c>
      <c r="T63" s="98">
        <v>-307.38699999999994</v>
      </c>
      <c r="U63" s="98">
        <v>226.45900000000003</v>
      </c>
      <c r="V63" s="98">
        <v>-108.319</v>
      </c>
      <c r="W63" s="98">
        <v>-26.872</v>
      </c>
      <c r="X63" s="98">
        <v>-87.801999999999992</v>
      </c>
      <c r="Y63" s="98">
        <v>17.665000000000006</v>
      </c>
      <c r="Z63" s="98">
        <v>-12.016999999999996</v>
      </c>
      <c r="AA63" s="98">
        <v>4.9540000000000148</v>
      </c>
      <c r="AB63" s="98">
        <v>47.201999999999998</v>
      </c>
      <c r="AC63" s="98">
        <v>67.167999999999992</v>
      </c>
      <c r="AD63" s="98">
        <v>183.74299999999999</v>
      </c>
      <c r="AE63" s="98">
        <v>29.052999999999997</v>
      </c>
      <c r="AF63" s="98">
        <v>-103.22699999999998</v>
      </c>
      <c r="AG63" s="98">
        <v>-13.277000000000001</v>
      </c>
      <c r="AH63" s="98">
        <v>78.084000000000017</v>
      </c>
      <c r="AI63" s="98">
        <v>-190.06799999999998</v>
      </c>
      <c r="AJ63" s="98">
        <v>-22.426000000000002</v>
      </c>
      <c r="AK63" s="98">
        <v>-24.354999999999997</v>
      </c>
      <c r="AL63" s="98">
        <v>38.233000000000004</v>
      </c>
      <c r="AM63" s="98">
        <v>39.711999999999989</v>
      </c>
      <c r="AN63" s="98">
        <v>-2.2839999999999918</v>
      </c>
      <c r="AO63" s="98">
        <v>75.259</v>
      </c>
      <c r="AP63" s="98">
        <v>6.3160000000000025</v>
      </c>
    </row>
    <row r="64" spans="1:42" x14ac:dyDescent="0.25">
      <c r="A64" s="120" t="str">
        <f>IF('1'!$A$1=1,B64,C64)</f>
        <v>Інша кредиторська заборгованість</v>
      </c>
      <c r="B64" s="121" t="s">
        <v>442</v>
      </c>
      <c r="C64" s="121" t="s">
        <v>445</v>
      </c>
      <c r="D64" s="122">
        <v>0</v>
      </c>
      <c r="E64" s="122">
        <v>0</v>
      </c>
      <c r="F64" s="122">
        <v>0</v>
      </c>
      <c r="G64" s="122">
        <v>0</v>
      </c>
      <c r="H64" s="122">
        <v>0</v>
      </c>
      <c r="I64" s="122">
        <v>0</v>
      </c>
      <c r="J64" s="122">
        <v>0</v>
      </c>
      <c r="K64" s="122">
        <v>0</v>
      </c>
      <c r="L64" s="122">
        <v>0</v>
      </c>
      <c r="M64" s="122">
        <v>0</v>
      </c>
      <c r="N64" s="122">
        <v>0</v>
      </c>
      <c r="O64" s="122">
        <v>0</v>
      </c>
      <c r="P64" s="122">
        <v>0</v>
      </c>
      <c r="Q64" s="122">
        <v>0</v>
      </c>
      <c r="R64" s="122">
        <v>0</v>
      </c>
      <c r="S64" s="122">
        <v>0</v>
      </c>
      <c r="T64" s="122">
        <v>0</v>
      </c>
      <c r="U64" s="122">
        <v>0</v>
      </c>
      <c r="V64" s="122">
        <v>0</v>
      </c>
      <c r="W64" s="122">
        <v>0</v>
      </c>
      <c r="X64" s="122">
        <v>0</v>
      </c>
      <c r="Y64" s="122">
        <v>0</v>
      </c>
      <c r="Z64" s="122">
        <v>0</v>
      </c>
      <c r="AA64" s="122">
        <v>0</v>
      </c>
      <c r="AB64" s="122">
        <v>0</v>
      </c>
      <c r="AC64" s="122">
        <v>0</v>
      </c>
      <c r="AD64" s="122">
        <v>0</v>
      </c>
      <c r="AE64" s="122">
        <v>0</v>
      </c>
      <c r="AF64" s="122">
        <v>-9.9860000000000007</v>
      </c>
      <c r="AG64" s="122">
        <v>0.15599999999999936</v>
      </c>
      <c r="AH64" s="122">
        <v>5.8640000000000008</v>
      </c>
      <c r="AI64" s="122">
        <v>-7.3109999999999999</v>
      </c>
      <c r="AJ64" s="122">
        <v>11.135</v>
      </c>
      <c r="AK64" s="122">
        <v>22.124000000000002</v>
      </c>
      <c r="AL64" s="122">
        <v>-14.672999999999998</v>
      </c>
      <c r="AM64" s="122">
        <v>1.1620000000000008</v>
      </c>
      <c r="AN64" s="122">
        <v>1.738999999999999</v>
      </c>
      <c r="AO64" s="122">
        <v>1.8899999999999992</v>
      </c>
      <c r="AP64" s="122">
        <v>10.298999999999999</v>
      </c>
    </row>
    <row r="65" spans="1:42" x14ac:dyDescent="0.25">
      <c r="A65" s="109" t="str">
        <f>IF('1'!$A$1=1,B65,C65)</f>
        <v>Інші сектори</v>
      </c>
      <c r="B65" s="92" t="s">
        <v>88</v>
      </c>
      <c r="C65" s="92" t="s">
        <v>89</v>
      </c>
      <c r="D65" s="93">
        <v>5066.4629999999997</v>
      </c>
      <c r="E65" s="93">
        <v>-1770.7050000000002</v>
      </c>
      <c r="F65" s="93">
        <v>-824.58299999999997</v>
      </c>
      <c r="G65" s="93">
        <v>3412.5590000000002</v>
      </c>
      <c r="H65" s="93">
        <v>141.43700000000001</v>
      </c>
      <c r="I65" s="93">
        <v>-2607.0139999999997</v>
      </c>
      <c r="J65" s="93">
        <v>-1195.9010000000001</v>
      </c>
      <c r="K65" s="93">
        <v>388.00400000000002</v>
      </c>
      <c r="L65" s="93">
        <v>-714.52700000000004</v>
      </c>
      <c r="M65" s="93">
        <v>-1482.8139999999999</v>
      </c>
      <c r="N65" s="93">
        <v>-1365.8489999999999</v>
      </c>
      <c r="O65" s="93">
        <v>542.30700000000002</v>
      </c>
      <c r="P65" s="93">
        <v>-435.94100000000003</v>
      </c>
      <c r="Q65" s="93">
        <v>-954.09699999999975</v>
      </c>
      <c r="R65" s="93">
        <v>-152.99900000000002</v>
      </c>
      <c r="S65" s="93">
        <v>-1673.9520000000002</v>
      </c>
      <c r="T65" s="93">
        <v>280.12099999999992</v>
      </c>
      <c r="U65" s="93">
        <v>-1724.789</v>
      </c>
      <c r="V65" s="93">
        <v>-4222.5600000000004</v>
      </c>
      <c r="W65" s="93">
        <v>-1782.0049999999999</v>
      </c>
      <c r="X65" s="93">
        <v>2026.0480000000002</v>
      </c>
      <c r="Y65" s="93">
        <v>92.48700000000008</v>
      </c>
      <c r="Z65" s="93">
        <v>-106.09599999999998</v>
      </c>
      <c r="AA65" s="93">
        <v>853.61799999999994</v>
      </c>
      <c r="AB65" s="93">
        <v>250.14299999999992</v>
      </c>
      <c r="AC65" s="93">
        <v>518.40999999999985</v>
      </c>
      <c r="AD65" s="93">
        <v>-729.02100000000019</v>
      </c>
      <c r="AE65" s="93">
        <v>-1309.9490000000001</v>
      </c>
      <c r="AF65" s="93">
        <v>6590.2119999999995</v>
      </c>
      <c r="AG65" s="93">
        <v>6672.54</v>
      </c>
      <c r="AH65" s="93">
        <v>4913.2560000000003</v>
      </c>
      <c r="AI65" s="93">
        <v>2908.86</v>
      </c>
      <c r="AJ65" s="93">
        <v>683.30599999999993</v>
      </c>
      <c r="AK65" s="93">
        <v>1752.634</v>
      </c>
      <c r="AL65" s="93">
        <v>354.30599999999998</v>
      </c>
      <c r="AM65" s="93">
        <v>3273.3490000000002</v>
      </c>
      <c r="AN65" s="93">
        <v>1362.6039999999998</v>
      </c>
      <c r="AO65" s="93">
        <v>1857.7550000000001</v>
      </c>
      <c r="AP65" s="93">
        <v>2027.2800000000002</v>
      </c>
    </row>
    <row r="66" spans="1:42" x14ac:dyDescent="0.25">
      <c r="A66" s="116" t="str">
        <f>IF('1'!$A$1=1,B66,C66)</f>
        <v>Активи</v>
      </c>
      <c r="B66" s="95" t="s">
        <v>138</v>
      </c>
      <c r="C66" s="95" t="s">
        <v>137</v>
      </c>
      <c r="D66" s="93">
        <v>626.01400000000001</v>
      </c>
      <c r="E66" s="93">
        <v>-313.95399999999995</v>
      </c>
      <c r="F66" s="93">
        <v>-230.88400000000004</v>
      </c>
      <c r="G66" s="93">
        <v>162.33699999999999</v>
      </c>
      <c r="H66" s="93">
        <v>-252.70800000000003</v>
      </c>
      <c r="I66" s="93">
        <v>-1099.1289999999999</v>
      </c>
      <c r="J66" s="93">
        <v>-793.26</v>
      </c>
      <c r="K66" s="93">
        <v>485.11399999999998</v>
      </c>
      <c r="L66" s="93">
        <v>469.40699999999998</v>
      </c>
      <c r="M66" s="93">
        <v>86.182000000000045</v>
      </c>
      <c r="N66" s="93">
        <v>-191.74600000000004</v>
      </c>
      <c r="O66" s="93">
        <v>1043.3430000000001</v>
      </c>
      <c r="P66" s="93">
        <v>401.21600000000001</v>
      </c>
      <c r="Q66" s="93">
        <v>409.49099999999999</v>
      </c>
      <c r="R66" s="93">
        <v>540.81999999999994</v>
      </c>
      <c r="S66" s="93">
        <v>724.15200000000004</v>
      </c>
      <c r="T66" s="93">
        <v>804.04199999999992</v>
      </c>
      <c r="U66" s="93">
        <v>274.21800000000007</v>
      </c>
      <c r="V66" s="93">
        <v>258.12</v>
      </c>
      <c r="W66" s="93">
        <v>1165.1790000000001</v>
      </c>
      <c r="X66" s="93">
        <v>952.81900000000007</v>
      </c>
      <c r="Y66" s="93">
        <v>1503.5640000000001</v>
      </c>
      <c r="Z66" s="93">
        <v>879.05199999999991</v>
      </c>
      <c r="AA66" s="93">
        <v>1838.1029999999998</v>
      </c>
      <c r="AB66" s="93">
        <v>1603.8760000000002</v>
      </c>
      <c r="AC66" s="93">
        <v>1775.8779999999999</v>
      </c>
      <c r="AD66" s="93">
        <v>1309.5060000000001</v>
      </c>
      <c r="AE66" s="93">
        <v>1619.7359999999999</v>
      </c>
      <c r="AF66" s="93">
        <v>5915.1119999999992</v>
      </c>
      <c r="AG66" s="93">
        <v>5870.1319999999996</v>
      </c>
      <c r="AH66" s="93">
        <v>3469.3120000000004</v>
      </c>
      <c r="AI66" s="93">
        <v>2993.5060000000003</v>
      </c>
      <c r="AJ66" s="93">
        <v>3372.7649999999999</v>
      </c>
      <c r="AK66" s="93">
        <v>2877.1990000000001</v>
      </c>
      <c r="AL66" s="93">
        <v>1324.654</v>
      </c>
      <c r="AM66" s="93">
        <v>2963.4949999999999</v>
      </c>
      <c r="AN66" s="93">
        <v>3373.1809999999996</v>
      </c>
      <c r="AO66" s="93">
        <v>2398.1190000000001</v>
      </c>
      <c r="AP66" s="93">
        <v>2649.9390000000003</v>
      </c>
    </row>
    <row r="67" spans="1:42" x14ac:dyDescent="0.25">
      <c r="A67" s="118" t="str">
        <f>IF('1'!$A$1=1,B67,C67)</f>
        <v>Прямі інвестиції</v>
      </c>
      <c r="B67" s="97" t="s">
        <v>163</v>
      </c>
      <c r="C67" s="97" t="s">
        <v>162</v>
      </c>
      <c r="D67" s="98">
        <v>127.95099999999999</v>
      </c>
      <c r="E67" s="98">
        <v>-49.719000000000001</v>
      </c>
      <c r="F67" s="98">
        <v>22.483000000000001</v>
      </c>
      <c r="G67" s="98">
        <v>-68.524000000000001</v>
      </c>
      <c r="H67" s="98">
        <v>20.038</v>
      </c>
      <c r="I67" s="98">
        <v>-8.8509999999999991</v>
      </c>
      <c r="J67" s="98">
        <v>68.039000000000001</v>
      </c>
      <c r="K67" s="98">
        <v>78.949999999999989</v>
      </c>
      <c r="L67" s="98">
        <v>0.94399999999999973</v>
      </c>
      <c r="M67" s="98">
        <v>-174.97199999999998</v>
      </c>
      <c r="N67" s="98">
        <v>204.624</v>
      </c>
      <c r="O67" s="98">
        <v>157.05099999999999</v>
      </c>
      <c r="P67" s="98">
        <v>-23.615000000000002</v>
      </c>
      <c r="Q67" s="98">
        <v>126.482</v>
      </c>
      <c r="R67" s="98">
        <v>4.3260000000000005</v>
      </c>
      <c r="S67" s="98">
        <v>-9.64</v>
      </c>
      <c r="T67" s="98">
        <v>-48.405000000000001</v>
      </c>
      <c r="U67" s="98">
        <v>106.83800000000001</v>
      </c>
      <c r="V67" s="98">
        <v>9.0009999999999994</v>
      </c>
      <c r="W67" s="98">
        <v>491.65200000000004</v>
      </c>
      <c r="X67" s="98">
        <v>102.53100000000001</v>
      </c>
      <c r="Y67" s="98">
        <v>21.025000000000002</v>
      </c>
      <c r="Z67" s="98">
        <v>151.19299999999998</v>
      </c>
      <c r="AA67" s="98">
        <v>41.119</v>
      </c>
      <c r="AB67" s="98">
        <v>171.726</v>
      </c>
      <c r="AC67" s="98">
        <v>298.94200000000001</v>
      </c>
      <c r="AD67" s="98">
        <v>123.794</v>
      </c>
      <c r="AE67" s="98">
        <v>-241.976</v>
      </c>
      <c r="AF67" s="98">
        <v>182.96099999999998</v>
      </c>
      <c r="AG67" s="98">
        <v>-71.25</v>
      </c>
      <c r="AH67" s="98">
        <v>-145.154</v>
      </c>
      <c r="AI67" s="98">
        <v>48.220999999999997</v>
      </c>
      <c r="AJ67" s="98">
        <v>157.649</v>
      </c>
      <c r="AK67" s="98">
        <v>-21.052</v>
      </c>
      <c r="AL67" s="98">
        <v>-12.72</v>
      </c>
      <c r="AM67" s="98">
        <v>-2.79</v>
      </c>
      <c r="AN67" s="98">
        <v>116.92700000000001</v>
      </c>
      <c r="AO67" s="98">
        <v>24.148</v>
      </c>
      <c r="AP67" s="98">
        <v>166.65100000000001</v>
      </c>
    </row>
    <row r="68" spans="1:42" x14ac:dyDescent="0.25">
      <c r="A68" s="118" t="str">
        <f>IF('1'!$A$1=1,B68,C68)</f>
        <v>Портфельні інвестиції</v>
      </c>
      <c r="B68" s="97" t="s">
        <v>142</v>
      </c>
      <c r="C68" s="97" t="s">
        <v>141</v>
      </c>
      <c r="D68" s="98">
        <v>0</v>
      </c>
      <c r="E68" s="98">
        <v>0</v>
      </c>
      <c r="F68" s="98">
        <v>0</v>
      </c>
      <c r="G68" s="98">
        <v>0</v>
      </c>
      <c r="H68" s="98">
        <v>0</v>
      </c>
      <c r="I68" s="98">
        <v>0</v>
      </c>
      <c r="J68" s="98">
        <v>0</v>
      </c>
      <c r="K68" s="98">
        <v>0</v>
      </c>
      <c r="L68" s="98">
        <v>0</v>
      </c>
      <c r="M68" s="98">
        <v>0</v>
      </c>
      <c r="N68" s="98">
        <v>0.84799999999999998</v>
      </c>
      <c r="O68" s="98">
        <v>0.84499999999999997</v>
      </c>
      <c r="P68" s="98">
        <v>0</v>
      </c>
      <c r="Q68" s="98">
        <v>0.84399999999999997</v>
      </c>
      <c r="R68" s="98">
        <v>0</v>
      </c>
      <c r="S68" s="98">
        <v>2.6280000000000001</v>
      </c>
      <c r="T68" s="98">
        <v>3.516</v>
      </c>
      <c r="U68" s="98">
        <v>1.7810000000000001</v>
      </c>
      <c r="V68" s="98">
        <v>4.5140000000000002</v>
      </c>
      <c r="W68" s="98">
        <v>10.830000000000002</v>
      </c>
      <c r="X68" s="98">
        <v>17.246000000000002</v>
      </c>
      <c r="Y68" s="98">
        <v>19.984999999999999</v>
      </c>
      <c r="Z68" s="98">
        <v>23.119</v>
      </c>
      <c r="AA68" s="98">
        <v>11.477</v>
      </c>
      <c r="AB68" s="98">
        <v>61.436999999999998</v>
      </c>
      <c r="AC68" s="98">
        <v>35.777000000000001</v>
      </c>
      <c r="AD68" s="98">
        <v>38.154000000000003</v>
      </c>
      <c r="AE68" s="98">
        <v>57.88</v>
      </c>
      <c r="AF68" s="98">
        <v>64.359000000000009</v>
      </c>
      <c r="AG68" s="98">
        <v>-6.5229999999999997</v>
      </c>
      <c r="AH68" s="98">
        <v>-1.954</v>
      </c>
      <c r="AI68" s="98">
        <v>21.14</v>
      </c>
      <c r="AJ68" s="98">
        <v>50.268999999999998</v>
      </c>
      <c r="AK68" s="98">
        <v>157.03900000000002</v>
      </c>
      <c r="AL68" s="98">
        <v>28.868999999999996</v>
      </c>
      <c r="AM68" s="98">
        <v>0.90700000000000014</v>
      </c>
      <c r="AN68" s="98">
        <v>-0.93200000000000016</v>
      </c>
      <c r="AO68" s="98">
        <v>-2.7860000000000005</v>
      </c>
      <c r="AP68" s="98">
        <v>-2.7530000000000001</v>
      </c>
    </row>
    <row r="69" spans="1:42" ht="26.4" x14ac:dyDescent="0.25">
      <c r="A69" s="120" t="str">
        <f>IF('1'!$A$1=1,B69,C69)</f>
        <v>Цінні папери, що дають право на участь в капіталі</v>
      </c>
      <c r="B69" s="112" t="s">
        <v>152</v>
      </c>
      <c r="C69" s="112" t="s">
        <v>151</v>
      </c>
      <c r="D69" s="98">
        <v>0</v>
      </c>
      <c r="E69" s="98">
        <v>0</v>
      </c>
      <c r="F69" s="98">
        <v>0</v>
      </c>
      <c r="G69" s="98">
        <v>0</v>
      </c>
      <c r="H69" s="98">
        <v>0</v>
      </c>
      <c r="I69" s="98">
        <v>0</v>
      </c>
      <c r="J69" s="98">
        <v>0</v>
      </c>
      <c r="K69" s="98">
        <v>0</v>
      </c>
      <c r="L69" s="98">
        <v>0</v>
      </c>
      <c r="M69" s="98">
        <v>0</v>
      </c>
      <c r="N69" s="98">
        <v>0.84799999999999998</v>
      </c>
      <c r="O69" s="98">
        <v>0.84499999999999997</v>
      </c>
      <c r="P69" s="98">
        <v>0</v>
      </c>
      <c r="Q69" s="98">
        <v>0.84399999999999997</v>
      </c>
      <c r="R69" s="98">
        <v>0</v>
      </c>
      <c r="S69" s="98">
        <v>2.6280000000000001</v>
      </c>
      <c r="T69" s="98">
        <v>2.64</v>
      </c>
      <c r="U69" s="98">
        <v>2.6710000000000003</v>
      </c>
      <c r="V69" s="98">
        <v>4.5140000000000002</v>
      </c>
      <c r="W69" s="98">
        <v>9.9260000000000002</v>
      </c>
      <c r="X69" s="98">
        <v>17.246000000000002</v>
      </c>
      <c r="Y69" s="98">
        <v>19.096</v>
      </c>
      <c r="Z69" s="98">
        <v>20.521000000000001</v>
      </c>
      <c r="AA69" s="98">
        <v>11.477</v>
      </c>
      <c r="AB69" s="98">
        <v>48.93</v>
      </c>
      <c r="AC69" s="98">
        <v>34.953000000000003</v>
      </c>
      <c r="AD69" s="98">
        <v>36.463000000000001</v>
      </c>
      <c r="AE69" s="98">
        <v>57.004000000000005</v>
      </c>
      <c r="AF69" s="98">
        <v>62.597999999999999</v>
      </c>
      <c r="AG69" s="98">
        <v>-6.5229999999999997</v>
      </c>
      <c r="AH69" s="98">
        <v>-1.954</v>
      </c>
      <c r="AI69" s="98">
        <v>-36.082000000000001</v>
      </c>
      <c r="AJ69" s="98">
        <v>-1.8660000000000001</v>
      </c>
      <c r="AK69" s="98">
        <v>-1.8320000000000001</v>
      </c>
      <c r="AL69" s="98">
        <v>-8.1820000000000004</v>
      </c>
      <c r="AM69" s="98">
        <v>-1.863</v>
      </c>
      <c r="AN69" s="98">
        <v>-1.843</v>
      </c>
      <c r="AO69" s="98">
        <v>-2.7860000000000005</v>
      </c>
      <c r="AP69" s="98">
        <v>-0.92200000000000004</v>
      </c>
    </row>
    <row r="70" spans="1:42" x14ac:dyDescent="0.25">
      <c r="A70" s="120" t="str">
        <f>IF('1'!$A$1=1,B70,C70)</f>
        <v>Боргові цінні папери</v>
      </c>
      <c r="B70" s="112" t="s">
        <v>153</v>
      </c>
      <c r="C70" s="112" t="s">
        <v>83</v>
      </c>
      <c r="D70" s="98">
        <v>0</v>
      </c>
      <c r="E70" s="98">
        <v>0</v>
      </c>
      <c r="F70" s="98">
        <v>0</v>
      </c>
      <c r="G70" s="98">
        <v>0</v>
      </c>
      <c r="H70" s="98">
        <v>0</v>
      </c>
      <c r="I70" s="98">
        <v>0</v>
      </c>
      <c r="J70" s="98">
        <v>0</v>
      </c>
      <c r="K70" s="98">
        <v>0</v>
      </c>
      <c r="L70" s="98">
        <v>0</v>
      </c>
      <c r="M70" s="98">
        <v>0</v>
      </c>
      <c r="N70" s="98">
        <v>0</v>
      </c>
      <c r="O70" s="98">
        <v>0</v>
      </c>
      <c r="P70" s="98">
        <v>0</v>
      </c>
      <c r="Q70" s="98">
        <v>0</v>
      </c>
      <c r="R70" s="98">
        <v>0</v>
      </c>
      <c r="S70" s="98">
        <v>0</v>
      </c>
      <c r="T70" s="98">
        <v>0.876</v>
      </c>
      <c r="U70" s="98">
        <v>-0.89</v>
      </c>
      <c r="V70" s="98">
        <v>0</v>
      </c>
      <c r="W70" s="98">
        <v>0.90400000000000003</v>
      </c>
      <c r="X70" s="98">
        <v>0</v>
      </c>
      <c r="Y70" s="98">
        <v>0.88900000000000001</v>
      </c>
      <c r="Z70" s="98">
        <v>2.5979999999999999</v>
      </c>
      <c r="AA70" s="98">
        <v>0</v>
      </c>
      <c r="AB70" s="98">
        <v>12.507000000000001</v>
      </c>
      <c r="AC70" s="98">
        <v>0.82399999999999995</v>
      </c>
      <c r="AD70" s="98">
        <v>1.6910000000000001</v>
      </c>
      <c r="AE70" s="98">
        <v>0.876</v>
      </c>
      <c r="AF70" s="98">
        <v>1.7609999999999999</v>
      </c>
      <c r="AG70" s="98">
        <v>0</v>
      </c>
      <c r="AH70" s="98">
        <v>0</v>
      </c>
      <c r="AI70" s="98">
        <v>57.222000000000001</v>
      </c>
      <c r="AJ70" s="98">
        <v>52.134999999999998</v>
      </c>
      <c r="AK70" s="98">
        <v>158.87100000000001</v>
      </c>
      <c r="AL70" s="98">
        <v>37.050999999999995</v>
      </c>
      <c r="AM70" s="98">
        <v>2.77</v>
      </c>
      <c r="AN70" s="98">
        <v>0.91099999999999992</v>
      </c>
      <c r="AO70" s="98">
        <v>0</v>
      </c>
      <c r="AP70" s="98">
        <v>-1.831</v>
      </c>
    </row>
    <row r="71" spans="1:42" x14ac:dyDescent="0.25">
      <c r="A71" s="118" t="str">
        <f>IF('1'!$A$1=1,B71,C71)</f>
        <v>Iнші інвестиції</v>
      </c>
      <c r="B71" s="97" t="s">
        <v>154</v>
      </c>
      <c r="C71" s="97" t="s">
        <v>147</v>
      </c>
      <c r="D71" s="98">
        <v>498.06299999999999</v>
      </c>
      <c r="E71" s="98">
        <v>-264.23500000000001</v>
      </c>
      <c r="F71" s="98">
        <v>-253.36700000000002</v>
      </c>
      <c r="G71" s="98">
        <v>230.86099999999999</v>
      </c>
      <c r="H71" s="98">
        <v>-272.74599999999998</v>
      </c>
      <c r="I71" s="98">
        <v>-1090.278</v>
      </c>
      <c r="J71" s="98">
        <v>-861.29900000000009</v>
      </c>
      <c r="K71" s="98">
        <v>406.16399999999999</v>
      </c>
      <c r="L71" s="98">
        <v>468.46299999999997</v>
      </c>
      <c r="M71" s="98">
        <v>261.15400000000005</v>
      </c>
      <c r="N71" s="98">
        <v>-397.21800000000007</v>
      </c>
      <c r="O71" s="98">
        <v>885.447</v>
      </c>
      <c r="P71" s="98">
        <v>424.83099999999996</v>
      </c>
      <c r="Q71" s="98">
        <v>282.16500000000002</v>
      </c>
      <c r="R71" s="98">
        <v>536.49399999999991</v>
      </c>
      <c r="S71" s="98">
        <v>731.16399999999999</v>
      </c>
      <c r="T71" s="98">
        <v>848.93099999999993</v>
      </c>
      <c r="U71" s="98">
        <v>165.59900000000007</v>
      </c>
      <c r="V71" s="98">
        <v>244.60499999999999</v>
      </c>
      <c r="W71" s="98">
        <v>662.697</v>
      </c>
      <c r="X71" s="98">
        <v>833.04199999999992</v>
      </c>
      <c r="Y71" s="98">
        <v>1462.5540000000001</v>
      </c>
      <c r="Z71" s="98">
        <v>704.74</v>
      </c>
      <c r="AA71" s="98">
        <v>1785.5070000000001</v>
      </c>
      <c r="AB71" s="98">
        <v>1370.713</v>
      </c>
      <c r="AC71" s="98">
        <v>1441.1590000000001</v>
      </c>
      <c r="AD71" s="98">
        <v>1147.558</v>
      </c>
      <c r="AE71" s="98">
        <v>1803.8319999999999</v>
      </c>
      <c r="AF71" s="98">
        <v>5667.7919999999995</v>
      </c>
      <c r="AG71" s="98">
        <v>5947.9049999999997</v>
      </c>
      <c r="AH71" s="98">
        <v>3616.42</v>
      </c>
      <c r="AI71" s="98">
        <v>2924.145</v>
      </c>
      <c r="AJ71" s="98">
        <v>3164.8469999999998</v>
      </c>
      <c r="AK71" s="98">
        <v>2741.212</v>
      </c>
      <c r="AL71" s="98">
        <v>1308.5049999999999</v>
      </c>
      <c r="AM71" s="98">
        <v>2965.3779999999997</v>
      </c>
      <c r="AN71" s="98">
        <v>3257.1860000000001</v>
      </c>
      <c r="AO71" s="98">
        <v>2376.7570000000001</v>
      </c>
      <c r="AP71" s="98">
        <v>2486.0410000000002</v>
      </c>
    </row>
    <row r="72" spans="1:42" x14ac:dyDescent="0.25">
      <c r="A72" s="120" t="str">
        <f>IF('1'!$A$1=1,B72,C72)</f>
        <v>Торгові кредити</v>
      </c>
      <c r="B72" s="112" t="s">
        <v>111</v>
      </c>
      <c r="C72" s="112" t="s">
        <v>112</v>
      </c>
      <c r="D72" s="98">
        <v>-185.58199999999997</v>
      </c>
      <c r="E72" s="98">
        <v>-27.106000000000005</v>
      </c>
      <c r="F72" s="98">
        <v>148.58000000000001</v>
      </c>
      <c r="G72" s="98">
        <v>640.42499999999995</v>
      </c>
      <c r="H72" s="98">
        <v>143.06399999999999</v>
      </c>
      <c r="I72" s="98">
        <v>-52.146000000000001</v>
      </c>
      <c r="J72" s="98">
        <v>47.257000000000005</v>
      </c>
      <c r="K72" s="98">
        <v>257.654</v>
      </c>
      <c r="L72" s="98">
        <v>354.08199999999999</v>
      </c>
      <c r="M72" s="98">
        <v>810.47</v>
      </c>
      <c r="N72" s="98">
        <v>-343.26300000000003</v>
      </c>
      <c r="O72" s="98">
        <v>145.84700000000001</v>
      </c>
      <c r="P72" s="98">
        <v>223.02699999999999</v>
      </c>
      <c r="Q72" s="98">
        <v>407.83299999999997</v>
      </c>
      <c r="R72" s="98">
        <v>-156.072</v>
      </c>
      <c r="S72" s="98">
        <v>-603.86199999999997</v>
      </c>
      <c r="T72" s="98">
        <v>379.28599999999994</v>
      </c>
      <c r="U72" s="98">
        <v>-317.19399999999996</v>
      </c>
      <c r="V72" s="98">
        <v>-581.54</v>
      </c>
      <c r="W72" s="98">
        <v>-88.58</v>
      </c>
      <c r="X72" s="98">
        <v>-14.647000000000006</v>
      </c>
      <c r="Y72" s="98">
        <v>-21.919</v>
      </c>
      <c r="Z72" s="98">
        <v>-89.808999999999997</v>
      </c>
      <c r="AA72" s="98">
        <v>163.94499999999999</v>
      </c>
      <c r="AB72" s="98">
        <v>102.67800000000001</v>
      </c>
      <c r="AC72" s="98">
        <v>778.71399999999994</v>
      </c>
      <c r="AD72" s="98">
        <v>-136.32100000000003</v>
      </c>
      <c r="AE72" s="98">
        <v>68.179000000000002</v>
      </c>
      <c r="AF72" s="98">
        <v>3146.835</v>
      </c>
      <c r="AG72" s="98">
        <v>3510.4640000000004</v>
      </c>
      <c r="AH72" s="98">
        <v>1246.3249999999998</v>
      </c>
      <c r="AI72" s="98">
        <v>1248.8400000000001</v>
      </c>
      <c r="AJ72" s="98">
        <v>-41.91500000000002</v>
      </c>
      <c r="AK72" s="98">
        <v>46.762</v>
      </c>
      <c r="AL72" s="98">
        <v>-271.96100000000001</v>
      </c>
      <c r="AM72" s="98">
        <v>-227.74599999999998</v>
      </c>
      <c r="AN72" s="98">
        <v>-499.23499999999996</v>
      </c>
      <c r="AO72" s="98">
        <v>-853.79799999999989</v>
      </c>
      <c r="AP72" s="98">
        <v>-1059.0940000000001</v>
      </c>
    </row>
    <row r="73" spans="1:42" x14ac:dyDescent="0.25">
      <c r="A73" s="120" t="str">
        <f>IF('1'!$A$1=1,B73,C73)</f>
        <v>Валюта та депозити</v>
      </c>
      <c r="B73" s="112" t="s">
        <v>158</v>
      </c>
      <c r="C73" s="112" t="s">
        <v>157</v>
      </c>
      <c r="D73" s="98">
        <v>683.64499999999998</v>
      </c>
      <c r="E73" s="98">
        <v>-237.12900000000002</v>
      </c>
      <c r="F73" s="98">
        <v>-401.947</v>
      </c>
      <c r="G73" s="98">
        <v>-409.56399999999996</v>
      </c>
      <c r="H73" s="98">
        <v>-415.81</v>
      </c>
      <c r="I73" s="98">
        <v>-1038.1320000000001</v>
      </c>
      <c r="J73" s="98">
        <v>-908.55600000000004</v>
      </c>
      <c r="K73" s="98">
        <v>148.51</v>
      </c>
      <c r="L73" s="98">
        <v>114.381</v>
      </c>
      <c r="M73" s="98">
        <v>-549.31600000000003</v>
      </c>
      <c r="N73" s="98">
        <v>-53.954999999999984</v>
      </c>
      <c r="O73" s="98">
        <v>739.6</v>
      </c>
      <c r="P73" s="98">
        <v>201.804</v>
      </c>
      <c r="Q73" s="98">
        <v>-125.66800000000001</v>
      </c>
      <c r="R73" s="98">
        <v>692.56600000000003</v>
      </c>
      <c r="S73" s="98">
        <v>1335.0260000000001</v>
      </c>
      <c r="T73" s="98">
        <v>469.64500000000004</v>
      </c>
      <c r="U73" s="98">
        <v>482.79300000000006</v>
      </c>
      <c r="V73" s="98">
        <v>826.14499999999998</v>
      </c>
      <c r="W73" s="98">
        <v>751.27700000000004</v>
      </c>
      <c r="X73" s="98">
        <v>847.68899999999996</v>
      </c>
      <c r="Y73" s="98">
        <v>1484.473</v>
      </c>
      <c r="Z73" s="98">
        <v>794.54899999999998</v>
      </c>
      <c r="AA73" s="98">
        <v>1621.5619999999999</v>
      </c>
      <c r="AB73" s="98">
        <v>1268.0350000000001</v>
      </c>
      <c r="AC73" s="98">
        <v>662.44500000000005</v>
      </c>
      <c r="AD73" s="98">
        <v>1283.8789999999999</v>
      </c>
      <c r="AE73" s="98">
        <v>1735.6529999999998</v>
      </c>
      <c r="AF73" s="98">
        <v>2520.9569999999999</v>
      </c>
      <c r="AG73" s="98">
        <v>2437.4409999999998</v>
      </c>
      <c r="AH73" s="98">
        <v>2370.0950000000003</v>
      </c>
      <c r="AI73" s="98">
        <v>1675.3050000000003</v>
      </c>
      <c r="AJ73" s="98">
        <v>3206.7619999999997</v>
      </c>
      <c r="AK73" s="98">
        <v>2694.4500000000003</v>
      </c>
      <c r="AL73" s="98">
        <v>1580.4659999999999</v>
      </c>
      <c r="AM73" s="98">
        <v>3193.1239999999998</v>
      </c>
      <c r="AN73" s="98">
        <v>3756.4209999999998</v>
      </c>
      <c r="AO73" s="98">
        <v>3230.5549999999998</v>
      </c>
      <c r="AP73" s="98">
        <v>3545.1350000000002</v>
      </c>
    </row>
    <row r="74" spans="1:42" x14ac:dyDescent="0.25">
      <c r="A74" s="120" t="str">
        <f>IF('1'!$A$1=1,B74,C74)</f>
        <v>у т.ч. готівкова валюта поза банками</v>
      </c>
      <c r="B74" s="112" t="s">
        <v>172</v>
      </c>
      <c r="C74" s="112" t="s">
        <v>171</v>
      </c>
      <c r="D74" s="98">
        <v>580.66100000000006</v>
      </c>
      <c r="E74" s="98">
        <v>-198.17500000000001</v>
      </c>
      <c r="F74" s="98">
        <v>-209.173</v>
      </c>
      <c r="G74" s="98">
        <v>-334.23500000000001</v>
      </c>
      <c r="H74" s="98">
        <v>-759.65499999999997</v>
      </c>
      <c r="I74" s="98">
        <v>-1069.9880000000001</v>
      </c>
      <c r="J74" s="98">
        <v>-675.73299999999995</v>
      </c>
      <c r="K74" s="98">
        <v>74.614000000000004</v>
      </c>
      <c r="L74" s="98">
        <v>259.96799999999996</v>
      </c>
      <c r="M74" s="98">
        <v>-566.35200000000009</v>
      </c>
      <c r="N74" s="98">
        <v>34.771999999999991</v>
      </c>
      <c r="O74" s="98">
        <v>588.54</v>
      </c>
      <c r="P74" s="98">
        <v>266.90899999999999</v>
      </c>
      <c r="Q74" s="98">
        <v>-133.91800000000001</v>
      </c>
      <c r="R74" s="98">
        <v>571.37400000000002</v>
      </c>
      <c r="S74" s="98">
        <v>1391.058</v>
      </c>
      <c r="T74" s="98">
        <v>248.75899999999999</v>
      </c>
      <c r="U74" s="98">
        <v>577.22</v>
      </c>
      <c r="V74" s="98">
        <v>748.66200000000003</v>
      </c>
      <c r="W74" s="98">
        <v>759.51099999999997</v>
      </c>
      <c r="X74" s="98">
        <v>756.13699999999994</v>
      </c>
      <c r="Y74" s="98">
        <v>1301.7809999999999</v>
      </c>
      <c r="Z74" s="98">
        <v>797.846</v>
      </c>
      <c r="AA74" s="98">
        <v>1288.6129999999998</v>
      </c>
      <c r="AB74" s="98">
        <v>1143.481</v>
      </c>
      <c r="AC74" s="98">
        <v>556.21199999999999</v>
      </c>
      <c r="AD74" s="98">
        <v>1137.1389999999999</v>
      </c>
      <c r="AE74" s="98">
        <v>1508.7329999999999</v>
      </c>
      <c r="AF74" s="98">
        <v>2174.0139999999997</v>
      </c>
      <c r="AG74" s="98">
        <v>2516.607</v>
      </c>
      <c r="AH74" s="98">
        <v>2622.7359999999999</v>
      </c>
      <c r="AI74" s="98">
        <v>2257.8029999999999</v>
      </c>
      <c r="AJ74" s="98">
        <v>3036.172</v>
      </c>
      <c r="AK74" s="98">
        <v>2640.5340000000001</v>
      </c>
      <c r="AL74" s="98">
        <v>1816.9570000000001</v>
      </c>
      <c r="AM74" s="98">
        <v>3349.8519999999999</v>
      </c>
      <c r="AN74" s="98">
        <v>3623.9679999999998</v>
      </c>
      <c r="AO74" s="98">
        <v>3521.8540000000003</v>
      </c>
      <c r="AP74" s="98">
        <v>3555.1530000000002</v>
      </c>
    </row>
    <row r="75" spans="1:42" x14ac:dyDescent="0.25">
      <c r="A75" s="116" t="str">
        <f>IF('1'!$A$1=1,B75,C75)</f>
        <v>Пасиви</v>
      </c>
      <c r="B75" s="95" t="s">
        <v>140</v>
      </c>
      <c r="C75" s="95" t="s">
        <v>161</v>
      </c>
      <c r="D75" s="98">
        <v>-4440.4490000000005</v>
      </c>
      <c r="E75" s="98">
        <v>1456.7510000000002</v>
      </c>
      <c r="F75" s="98">
        <v>593.69899999999996</v>
      </c>
      <c r="G75" s="98">
        <v>-3250.2220000000002</v>
      </c>
      <c r="H75" s="98">
        <v>-394.14499999999998</v>
      </c>
      <c r="I75" s="98">
        <v>1507.8849999999998</v>
      </c>
      <c r="J75" s="98">
        <v>402.64100000000008</v>
      </c>
      <c r="K75" s="98">
        <v>97.11</v>
      </c>
      <c r="L75" s="98">
        <v>1183.934</v>
      </c>
      <c r="M75" s="98">
        <v>1568.9960000000001</v>
      </c>
      <c r="N75" s="98">
        <v>1174.1029999999998</v>
      </c>
      <c r="O75" s="98">
        <v>501.03600000000006</v>
      </c>
      <c r="P75" s="98">
        <v>837.15699999999993</v>
      </c>
      <c r="Q75" s="98">
        <v>1363.5879999999997</v>
      </c>
      <c r="R75" s="98">
        <v>693.81900000000007</v>
      </c>
      <c r="S75" s="98">
        <v>2398.1040000000003</v>
      </c>
      <c r="T75" s="98">
        <v>523.92100000000005</v>
      </c>
      <c r="U75" s="98">
        <v>1999.0070000000001</v>
      </c>
      <c r="V75" s="98">
        <v>4480.68</v>
      </c>
      <c r="W75" s="98">
        <v>2947.1840000000002</v>
      </c>
      <c r="X75" s="98">
        <v>-1073.229</v>
      </c>
      <c r="Y75" s="98">
        <v>1411.077</v>
      </c>
      <c r="Z75" s="98">
        <v>985.14800000000002</v>
      </c>
      <c r="AA75" s="98">
        <v>984.48500000000001</v>
      </c>
      <c r="AB75" s="98">
        <v>1353.7330000000002</v>
      </c>
      <c r="AC75" s="98">
        <v>1257.4680000000001</v>
      </c>
      <c r="AD75" s="98">
        <v>2038.527</v>
      </c>
      <c r="AE75" s="98">
        <v>2929.6849999999999</v>
      </c>
      <c r="AF75" s="98">
        <v>-675.10000000000014</v>
      </c>
      <c r="AG75" s="98">
        <v>-802.40800000000002</v>
      </c>
      <c r="AH75" s="98">
        <v>-1443.944</v>
      </c>
      <c r="AI75" s="98">
        <v>84.646000000000015</v>
      </c>
      <c r="AJ75" s="98">
        <v>2689.4590000000003</v>
      </c>
      <c r="AK75" s="98">
        <v>1124.5650000000001</v>
      </c>
      <c r="AL75" s="98">
        <v>970.34799999999996</v>
      </c>
      <c r="AM75" s="98">
        <v>-309.85399999999998</v>
      </c>
      <c r="AN75" s="98">
        <v>2010.5770000000002</v>
      </c>
      <c r="AO75" s="98">
        <v>540.36399999999992</v>
      </c>
      <c r="AP75" s="98">
        <v>622.65899999999999</v>
      </c>
    </row>
    <row r="76" spans="1:42" x14ac:dyDescent="0.25">
      <c r="A76" s="118" t="str">
        <f>IF('1'!$A$1=1,B76,C76)</f>
        <v>Прямі інвестиції</v>
      </c>
      <c r="B76" s="97" t="s">
        <v>163</v>
      </c>
      <c r="C76" s="97" t="s">
        <v>162</v>
      </c>
      <c r="D76" s="93">
        <v>-3293.8710000000001</v>
      </c>
      <c r="E76" s="93">
        <v>2021.5780000000002</v>
      </c>
      <c r="F76" s="93">
        <v>288.791</v>
      </c>
      <c r="G76" s="93">
        <v>-1813.7440000000001</v>
      </c>
      <c r="H76" s="93">
        <v>-850.25900000000001</v>
      </c>
      <c r="I76" s="93">
        <v>1379.0439999999999</v>
      </c>
      <c r="J76" s="93">
        <v>573.90700000000004</v>
      </c>
      <c r="K76" s="93">
        <v>131.51400000000001</v>
      </c>
      <c r="L76" s="93">
        <v>781.029</v>
      </c>
      <c r="M76" s="93">
        <v>664.86900000000003</v>
      </c>
      <c r="N76" s="93">
        <v>347.91300000000001</v>
      </c>
      <c r="O76" s="93">
        <v>569.71599999999989</v>
      </c>
      <c r="P76" s="93">
        <v>1360.0520000000001</v>
      </c>
      <c r="Q76" s="93">
        <v>498.73799999999994</v>
      </c>
      <c r="R76" s="93">
        <v>-99.39</v>
      </c>
      <c r="S76" s="93">
        <v>1622.0680000000002</v>
      </c>
      <c r="T76" s="93">
        <v>447.38599999999997</v>
      </c>
      <c r="U76" s="93">
        <v>1363.4829999999999</v>
      </c>
      <c r="V76" s="93">
        <v>1819.125</v>
      </c>
      <c r="W76" s="93">
        <v>1017.009</v>
      </c>
      <c r="X76" s="93">
        <v>-1554.1379999999999</v>
      </c>
      <c r="Y76" s="93">
        <v>1045.692</v>
      </c>
      <c r="Z76" s="93">
        <v>195.89700000000002</v>
      </c>
      <c r="AA76" s="93">
        <v>299.08699999999999</v>
      </c>
      <c r="AB76" s="93">
        <v>1305.799</v>
      </c>
      <c r="AC76" s="93">
        <v>1174.0710000000001</v>
      </c>
      <c r="AD76" s="93">
        <v>2120.636</v>
      </c>
      <c r="AE76" s="93">
        <v>1570.251</v>
      </c>
      <c r="AF76" s="93">
        <v>-744.79300000000001</v>
      </c>
      <c r="AG76" s="93">
        <v>120.43900000000001</v>
      </c>
      <c r="AH76" s="93">
        <v>-101.08500000000001</v>
      </c>
      <c r="AI76" s="93">
        <v>-127.76899999999998</v>
      </c>
      <c r="AJ76" s="93">
        <v>957.654</v>
      </c>
      <c r="AK76" s="93">
        <v>933.11699999999996</v>
      </c>
      <c r="AL76" s="93">
        <v>1229.547</v>
      </c>
      <c r="AM76" s="93">
        <v>504.65199999999993</v>
      </c>
      <c r="AN76" s="93">
        <v>1665.547</v>
      </c>
      <c r="AO76" s="93">
        <v>827.04099999999994</v>
      </c>
      <c r="AP76" s="93">
        <v>113.28199999999998</v>
      </c>
    </row>
    <row r="77" spans="1:42" x14ac:dyDescent="0.25">
      <c r="A77" s="118" t="str">
        <f>IF('1'!$A$1=1,B77,C77)</f>
        <v>у т.ч. реінвестування доходів</v>
      </c>
      <c r="B77" s="124" t="s">
        <v>165</v>
      </c>
      <c r="C77" s="123" t="s">
        <v>164</v>
      </c>
      <c r="D77" s="98">
        <v>-3525.5389999999998</v>
      </c>
      <c r="E77" s="98">
        <v>1796.136</v>
      </c>
      <c r="F77" s="98">
        <v>-17.091999999999999</v>
      </c>
      <c r="G77" s="98">
        <v>-1804.674</v>
      </c>
      <c r="H77" s="98">
        <v>-951.35699999999997</v>
      </c>
      <c r="I77" s="98">
        <v>1076.7750000000001</v>
      </c>
      <c r="J77" s="98">
        <v>-114.477</v>
      </c>
      <c r="K77" s="98">
        <v>18.749000000000002</v>
      </c>
      <c r="L77" s="98">
        <v>475.13499999999999</v>
      </c>
      <c r="M77" s="98">
        <v>399.57400000000001</v>
      </c>
      <c r="N77" s="98">
        <v>-63.527999999999999</v>
      </c>
      <c r="O77" s="98">
        <v>187.51900000000001</v>
      </c>
      <c r="P77" s="98">
        <v>1082.8679999999999</v>
      </c>
      <c r="Q77" s="98">
        <v>231.09300000000002</v>
      </c>
      <c r="R77" s="98">
        <v>-577.654</v>
      </c>
      <c r="S77" s="98">
        <v>1021.3010000000002</v>
      </c>
      <c r="T77" s="98">
        <v>382.04599999999999</v>
      </c>
      <c r="U77" s="98">
        <v>732.64</v>
      </c>
      <c r="V77" s="98">
        <v>1204.194</v>
      </c>
      <c r="W77" s="98">
        <v>199.321</v>
      </c>
      <c r="X77" s="98">
        <v>-1795.8620000000001</v>
      </c>
      <c r="Y77" s="98">
        <v>822.07500000000005</v>
      </c>
      <c r="Z77" s="98">
        <v>-132.667</v>
      </c>
      <c r="AA77" s="98">
        <v>304.16399999999999</v>
      </c>
      <c r="AB77" s="98">
        <v>1366.4360000000001</v>
      </c>
      <c r="AC77" s="98">
        <v>1344.7889999999998</v>
      </c>
      <c r="AD77" s="98">
        <v>1522.0260000000001</v>
      </c>
      <c r="AE77" s="98">
        <v>-646.85299999999984</v>
      </c>
      <c r="AF77" s="98">
        <v>-81.057999999999993</v>
      </c>
      <c r="AG77" s="98">
        <v>17.073999999999998</v>
      </c>
      <c r="AH77" s="98">
        <v>-473.42599999999999</v>
      </c>
      <c r="AI77" s="98">
        <v>-289.23199999999997</v>
      </c>
      <c r="AJ77" s="98">
        <v>772.21399999999994</v>
      </c>
      <c r="AK77" s="98">
        <v>663.27600000000007</v>
      </c>
      <c r="AL77" s="98">
        <v>889.25400000000002</v>
      </c>
      <c r="AM77" s="98">
        <v>221.55</v>
      </c>
      <c r="AN77" s="98">
        <v>960.36799999999994</v>
      </c>
      <c r="AO77" s="98">
        <v>631.75299999999993</v>
      </c>
      <c r="AP77" s="98">
        <v>51.558999999999997</v>
      </c>
    </row>
    <row r="78" spans="1:42" x14ac:dyDescent="0.25">
      <c r="A78" s="118" t="str">
        <f>IF('1'!$A$1=1,B78,C78)</f>
        <v>Портфельні інвестиції</v>
      </c>
      <c r="B78" s="97" t="s">
        <v>142</v>
      </c>
      <c r="C78" s="97" t="s">
        <v>141</v>
      </c>
      <c r="D78" s="98">
        <v>94.64500000000001</v>
      </c>
      <c r="E78" s="98">
        <v>-158.33099999999999</v>
      </c>
      <c r="F78" s="98">
        <v>10.882</v>
      </c>
      <c r="G78" s="98">
        <v>80.292000000000002</v>
      </c>
      <c r="H78" s="98">
        <v>-19.918000000000003</v>
      </c>
      <c r="I78" s="98">
        <v>12.328999999999999</v>
      </c>
      <c r="J78" s="98">
        <v>57.058999999999997</v>
      </c>
      <c r="K78" s="98">
        <v>-7.238999999999999</v>
      </c>
      <c r="L78" s="98">
        <v>-9.9999999999988987E-4</v>
      </c>
      <c r="M78" s="98">
        <v>268.78899999999999</v>
      </c>
      <c r="N78" s="98">
        <v>29.434999999999999</v>
      </c>
      <c r="O78" s="98">
        <v>63.695999999999998</v>
      </c>
      <c r="P78" s="98">
        <v>42.103999999999999</v>
      </c>
      <c r="Q78" s="98">
        <v>112.44399999999999</v>
      </c>
      <c r="R78" s="98">
        <v>-104.723</v>
      </c>
      <c r="S78" s="98">
        <v>-55.283999999999999</v>
      </c>
      <c r="T78" s="98">
        <v>-212.048</v>
      </c>
      <c r="U78" s="98">
        <v>31.092999999999996</v>
      </c>
      <c r="V78" s="98">
        <v>1618.5589999999997</v>
      </c>
      <c r="W78" s="98">
        <v>487.29500000000002</v>
      </c>
      <c r="X78" s="98">
        <v>444.50399999999996</v>
      </c>
      <c r="Y78" s="98">
        <v>17.974</v>
      </c>
      <c r="Z78" s="98">
        <v>40.396000000000001</v>
      </c>
      <c r="AA78" s="98">
        <v>-0.57900000000000063</v>
      </c>
      <c r="AB78" s="98">
        <v>-37.215000000000003</v>
      </c>
      <c r="AC78" s="98">
        <v>561.36399999999992</v>
      </c>
      <c r="AD78" s="98">
        <v>160.34699999999998</v>
      </c>
      <c r="AE78" s="98">
        <v>706.25199999999995</v>
      </c>
      <c r="AF78" s="98">
        <v>-29.093999999999994</v>
      </c>
      <c r="AG78" s="98">
        <v>18.745999999999999</v>
      </c>
      <c r="AH78" s="98">
        <v>90.144000000000005</v>
      </c>
      <c r="AI78" s="98">
        <v>64.070000000000007</v>
      </c>
      <c r="AJ78" s="98">
        <v>-98.709000000000003</v>
      </c>
      <c r="AK78" s="98">
        <v>40.412999999999997</v>
      </c>
      <c r="AL78" s="98">
        <v>-29.358999999999995</v>
      </c>
      <c r="AM78" s="98">
        <v>-75.947000000000003</v>
      </c>
      <c r="AN78" s="98">
        <v>-82.3</v>
      </c>
      <c r="AO78" s="98">
        <v>-147.20999999999998</v>
      </c>
      <c r="AP78" s="98">
        <v>-136.71199999999999</v>
      </c>
    </row>
    <row r="79" spans="1:42" ht="26.4" x14ac:dyDescent="0.25">
      <c r="A79" s="120" t="str">
        <f>IF('1'!$A$1=1,B79,C79)</f>
        <v>Цінні папери, що дають право на участь в капіталі</v>
      </c>
      <c r="B79" s="112" t="s">
        <v>152</v>
      </c>
      <c r="C79" s="112" t="s">
        <v>151</v>
      </c>
      <c r="D79" s="98">
        <v>125.72</v>
      </c>
      <c r="E79" s="98">
        <v>9.1189999999999998</v>
      </c>
      <c r="F79" s="98">
        <v>11.762</v>
      </c>
      <c r="G79" s="98">
        <v>11.75</v>
      </c>
      <c r="H79" s="98">
        <v>9.9310000000000009</v>
      </c>
      <c r="I79" s="98">
        <v>6.1970000000000001</v>
      </c>
      <c r="J79" s="98">
        <v>44.600999999999999</v>
      </c>
      <c r="K79" s="98">
        <v>0.92799999999999994</v>
      </c>
      <c r="L79" s="98">
        <v>1.875</v>
      </c>
      <c r="M79" s="98">
        <v>5.45</v>
      </c>
      <c r="N79" s="98">
        <v>22.936</v>
      </c>
      <c r="O79" s="98">
        <v>63.695999999999998</v>
      </c>
      <c r="P79" s="98">
        <v>7.2619999999999996</v>
      </c>
      <c r="Q79" s="98">
        <v>6.0670000000000002</v>
      </c>
      <c r="R79" s="98">
        <v>-5.3999999999999826E-2</v>
      </c>
      <c r="S79" s="98">
        <v>-21.875999999999998</v>
      </c>
      <c r="T79" s="98">
        <v>-0.82900000000000063</v>
      </c>
      <c r="U79" s="98">
        <v>23.084</v>
      </c>
      <c r="V79" s="98">
        <v>8.0139999999999993</v>
      </c>
      <c r="W79" s="98">
        <v>13.671999999999999</v>
      </c>
      <c r="X79" s="98">
        <v>21.698999999999998</v>
      </c>
      <c r="Y79" s="98">
        <v>15.448</v>
      </c>
      <c r="Z79" s="98">
        <v>106.042</v>
      </c>
      <c r="AA79" s="98">
        <v>7.3180000000000005</v>
      </c>
      <c r="AB79" s="98">
        <v>7.4499999999999993</v>
      </c>
      <c r="AC79" s="98">
        <v>-9.1470000000000002</v>
      </c>
      <c r="AD79" s="98">
        <v>-44.961000000000006</v>
      </c>
      <c r="AE79" s="98">
        <v>-15.425000000000001</v>
      </c>
      <c r="AF79" s="98">
        <v>-9.7040000000000006</v>
      </c>
      <c r="AG79" s="98">
        <v>0</v>
      </c>
      <c r="AH79" s="98">
        <v>0</v>
      </c>
      <c r="AI79" s="98">
        <v>0</v>
      </c>
      <c r="AJ79" s="98">
        <v>0</v>
      </c>
      <c r="AK79" s="98">
        <v>0</v>
      </c>
      <c r="AL79" s="98">
        <v>0.93500000000000005</v>
      </c>
      <c r="AM79" s="98">
        <v>0.91600000000000004</v>
      </c>
      <c r="AN79" s="98">
        <v>0.92</v>
      </c>
      <c r="AO79" s="98">
        <v>0.92900000000000005</v>
      </c>
      <c r="AP79" s="98">
        <v>1.802</v>
      </c>
    </row>
    <row r="80" spans="1:42" x14ac:dyDescent="0.25">
      <c r="A80" s="120" t="str">
        <f>IF('1'!$A$1=1,B80,C80)</f>
        <v>Боргові цінні папери</v>
      </c>
      <c r="B80" s="112" t="s">
        <v>153</v>
      </c>
      <c r="C80" s="112" t="s">
        <v>83</v>
      </c>
      <c r="D80" s="98">
        <v>-31.075000000000003</v>
      </c>
      <c r="E80" s="98">
        <v>-167.45</v>
      </c>
      <c r="F80" s="98">
        <v>-0.87999999999999989</v>
      </c>
      <c r="G80" s="98">
        <v>68.542000000000002</v>
      </c>
      <c r="H80" s="98">
        <v>-29.849</v>
      </c>
      <c r="I80" s="98">
        <v>6.1319999999999997</v>
      </c>
      <c r="J80" s="98">
        <v>12.457999999999998</v>
      </c>
      <c r="K80" s="98">
        <v>-8.1669999999999998</v>
      </c>
      <c r="L80" s="98">
        <v>-1.8759999999999999</v>
      </c>
      <c r="M80" s="98">
        <v>263.339</v>
      </c>
      <c r="N80" s="98">
        <v>6.4990000000000006</v>
      </c>
      <c r="O80" s="98">
        <v>0</v>
      </c>
      <c r="P80" s="98">
        <v>34.841999999999999</v>
      </c>
      <c r="Q80" s="98">
        <v>106.377</v>
      </c>
      <c r="R80" s="98">
        <v>-104.669</v>
      </c>
      <c r="S80" s="98">
        <v>-33.408000000000001</v>
      </c>
      <c r="T80" s="98">
        <v>-211.21899999999999</v>
      </c>
      <c r="U80" s="98">
        <v>8.0090000000000003</v>
      </c>
      <c r="V80" s="98">
        <v>1610.5449999999998</v>
      </c>
      <c r="W80" s="98">
        <v>473.62299999999999</v>
      </c>
      <c r="X80" s="98">
        <v>422.80500000000001</v>
      </c>
      <c r="Y80" s="98">
        <v>2.5259999999999998</v>
      </c>
      <c r="Z80" s="98">
        <v>-65.646000000000001</v>
      </c>
      <c r="AA80" s="98">
        <v>-7.8969999999999985</v>
      </c>
      <c r="AB80" s="98">
        <v>-44.664999999999999</v>
      </c>
      <c r="AC80" s="98">
        <v>570.51099999999997</v>
      </c>
      <c r="AD80" s="98">
        <v>205.30799999999999</v>
      </c>
      <c r="AE80" s="98">
        <v>721.67699999999991</v>
      </c>
      <c r="AF80" s="98">
        <v>-19.39</v>
      </c>
      <c r="AG80" s="98">
        <v>18.745999999999999</v>
      </c>
      <c r="AH80" s="98">
        <v>90.144000000000005</v>
      </c>
      <c r="AI80" s="98">
        <v>64.070000000000007</v>
      </c>
      <c r="AJ80" s="98">
        <v>-98.709000000000003</v>
      </c>
      <c r="AK80" s="98">
        <v>40.412999999999997</v>
      </c>
      <c r="AL80" s="98">
        <v>-30.293999999999997</v>
      </c>
      <c r="AM80" s="98">
        <v>-76.863000000000014</v>
      </c>
      <c r="AN80" s="98">
        <v>-83.22</v>
      </c>
      <c r="AO80" s="98">
        <v>-148.13899999999998</v>
      </c>
      <c r="AP80" s="98">
        <v>-138.51400000000001</v>
      </c>
    </row>
    <row r="81" spans="1:43" x14ac:dyDescent="0.25">
      <c r="A81" s="118" t="str">
        <f>IF('1'!$A$1=1,B81,C81)</f>
        <v>Iнші інвестиції</v>
      </c>
      <c r="B81" s="97" t="s">
        <v>154</v>
      </c>
      <c r="C81" s="97" t="s">
        <v>147</v>
      </c>
      <c r="D81" s="98">
        <v>-1241.223</v>
      </c>
      <c r="E81" s="98">
        <v>-406.49600000000004</v>
      </c>
      <c r="F81" s="98">
        <v>294.02599999999995</v>
      </c>
      <c r="G81" s="98">
        <v>-1516.77</v>
      </c>
      <c r="H81" s="98">
        <v>476.03200000000004</v>
      </c>
      <c r="I81" s="98">
        <v>116.512</v>
      </c>
      <c r="J81" s="98">
        <v>-228.32499999999999</v>
      </c>
      <c r="K81" s="98">
        <v>-27.16500000000002</v>
      </c>
      <c r="L81" s="98">
        <v>402.90600000000001</v>
      </c>
      <c r="M81" s="98">
        <v>635.33799999999997</v>
      </c>
      <c r="N81" s="98">
        <v>796.755</v>
      </c>
      <c r="O81" s="98">
        <v>-132.37599999999998</v>
      </c>
      <c r="P81" s="98">
        <v>-564.99900000000002</v>
      </c>
      <c r="Q81" s="98">
        <v>752.40599999999995</v>
      </c>
      <c r="R81" s="98">
        <v>897.93200000000002</v>
      </c>
      <c r="S81" s="98">
        <v>831.32</v>
      </c>
      <c r="T81" s="98">
        <v>288.58300000000003</v>
      </c>
      <c r="U81" s="98">
        <v>604.43100000000004</v>
      </c>
      <c r="V81" s="98">
        <v>1042.9960000000001</v>
      </c>
      <c r="W81" s="98">
        <v>1442.88</v>
      </c>
      <c r="X81" s="98">
        <v>36.405000000000001</v>
      </c>
      <c r="Y81" s="98">
        <v>347.41099999999994</v>
      </c>
      <c r="Z81" s="98">
        <v>748.85500000000002</v>
      </c>
      <c r="AA81" s="98">
        <v>685.97700000000009</v>
      </c>
      <c r="AB81" s="98">
        <v>85.149000000000058</v>
      </c>
      <c r="AC81" s="98">
        <v>-477.96699999999993</v>
      </c>
      <c r="AD81" s="98">
        <v>-242.45599999999999</v>
      </c>
      <c r="AE81" s="98">
        <v>653.18200000000002</v>
      </c>
      <c r="AF81" s="98">
        <v>98.786999999999864</v>
      </c>
      <c r="AG81" s="98">
        <v>-941.59299999999996</v>
      </c>
      <c r="AH81" s="98">
        <v>-1433.0029999999999</v>
      </c>
      <c r="AI81" s="98">
        <v>148.34500000000003</v>
      </c>
      <c r="AJ81" s="98">
        <v>1830.5140000000001</v>
      </c>
      <c r="AK81" s="98">
        <v>151.03500000000003</v>
      </c>
      <c r="AL81" s="98">
        <v>-229.84000000000003</v>
      </c>
      <c r="AM81" s="98">
        <v>-738.55899999999997</v>
      </c>
      <c r="AN81" s="98">
        <v>427.33000000000004</v>
      </c>
      <c r="AO81" s="98">
        <v>-139.46700000000004</v>
      </c>
      <c r="AP81" s="98">
        <v>646.08899999999994</v>
      </c>
    </row>
    <row r="82" spans="1:43" x14ac:dyDescent="0.25">
      <c r="A82" s="120" t="str">
        <f>IF('1'!$A$1=1,B82,C82)</f>
        <v>Торгові кредити</v>
      </c>
      <c r="B82" s="112" t="s">
        <v>111</v>
      </c>
      <c r="C82" s="112" t="s">
        <v>112</v>
      </c>
      <c r="D82" s="98">
        <v>-1115.2190000000001</v>
      </c>
      <c r="E82" s="98">
        <v>68.552000000000007</v>
      </c>
      <c r="F82" s="98">
        <v>976.654</v>
      </c>
      <c r="G82" s="98">
        <v>-1490.7460000000001</v>
      </c>
      <c r="H82" s="98">
        <v>475.75200000000001</v>
      </c>
      <c r="I82" s="98">
        <v>274.08800000000002</v>
      </c>
      <c r="J82" s="98">
        <v>-71.236999999999995</v>
      </c>
      <c r="K82" s="98">
        <v>-143.46100000000001</v>
      </c>
      <c r="L82" s="98">
        <v>118.56200000000001</v>
      </c>
      <c r="M82" s="98">
        <v>655.17100000000005</v>
      </c>
      <c r="N82" s="98">
        <v>547.87199999999996</v>
      </c>
      <c r="O82" s="98">
        <v>96.237999999999971</v>
      </c>
      <c r="P82" s="98">
        <v>-459.01299999999998</v>
      </c>
      <c r="Q82" s="98">
        <v>619.81499999999994</v>
      </c>
      <c r="R82" s="98">
        <v>283.78000000000003</v>
      </c>
      <c r="S82" s="98">
        <v>531.346</v>
      </c>
      <c r="T82" s="98">
        <v>357.53300000000002</v>
      </c>
      <c r="U82" s="98">
        <v>312.44099999999997</v>
      </c>
      <c r="V82" s="98">
        <v>861.91399999999999</v>
      </c>
      <c r="W82" s="98">
        <v>641.03200000000004</v>
      </c>
      <c r="X82" s="98">
        <v>603.11500000000001</v>
      </c>
      <c r="Y82" s="98">
        <v>220.45399999999998</v>
      </c>
      <c r="Z82" s="98">
        <v>613.851</v>
      </c>
      <c r="AA82" s="98">
        <v>664.79</v>
      </c>
      <c r="AB82" s="98">
        <v>259.74100000000004</v>
      </c>
      <c r="AC82" s="98">
        <v>-502.41999999999996</v>
      </c>
      <c r="AD82" s="98">
        <v>-145.04599999999999</v>
      </c>
      <c r="AE82" s="98">
        <v>85.889999999999986</v>
      </c>
      <c r="AF82" s="98">
        <v>-13.089000000000112</v>
      </c>
      <c r="AG82" s="98">
        <v>-1028.9450000000002</v>
      </c>
      <c r="AH82" s="98">
        <v>-1548.297</v>
      </c>
      <c r="AI82" s="98">
        <v>-267.79399999999998</v>
      </c>
      <c r="AJ82" s="98">
        <v>1812.2350000000001</v>
      </c>
      <c r="AK82" s="98">
        <v>-75.722999999999999</v>
      </c>
      <c r="AL82" s="98">
        <v>-506.61700000000002</v>
      </c>
      <c r="AM82" s="98">
        <v>-893.80799999999999</v>
      </c>
      <c r="AN82" s="98">
        <v>480.72</v>
      </c>
      <c r="AO82" s="98">
        <v>-246.6570000000001</v>
      </c>
      <c r="AP82" s="98">
        <v>708.28300000000002</v>
      </c>
    </row>
    <row r="83" spans="1:43" x14ac:dyDescent="0.25">
      <c r="A83" s="120" t="str">
        <f>IF('1'!$A$1=1,B83,C83)</f>
        <v>Позики</v>
      </c>
      <c r="B83" s="112" t="s">
        <v>166</v>
      </c>
      <c r="C83" s="112" t="s">
        <v>155</v>
      </c>
      <c r="D83" s="98">
        <v>-126.00399999999999</v>
      </c>
      <c r="E83" s="98">
        <v>-475.048</v>
      </c>
      <c r="F83" s="98">
        <v>-682.62799999999993</v>
      </c>
      <c r="G83" s="98">
        <v>-26.024000000000001</v>
      </c>
      <c r="H83" s="98">
        <v>0.28000000000001046</v>
      </c>
      <c r="I83" s="98">
        <v>-157.57599999999996</v>
      </c>
      <c r="J83" s="98">
        <v>-157.08799999999999</v>
      </c>
      <c r="K83" s="98">
        <v>116.29599999999999</v>
      </c>
      <c r="L83" s="98">
        <v>284.34399999999994</v>
      </c>
      <c r="M83" s="98">
        <v>-19.832999999999998</v>
      </c>
      <c r="N83" s="98">
        <v>248.88300000000001</v>
      </c>
      <c r="O83" s="98">
        <v>-228.61399999999998</v>
      </c>
      <c r="P83" s="98">
        <v>-105.98599999999998</v>
      </c>
      <c r="Q83" s="98">
        <v>132.59100000000001</v>
      </c>
      <c r="R83" s="98">
        <v>614.15200000000004</v>
      </c>
      <c r="S83" s="98">
        <v>299.97400000000005</v>
      </c>
      <c r="T83" s="98">
        <v>-68.949999999999989</v>
      </c>
      <c r="U83" s="98">
        <v>291.99</v>
      </c>
      <c r="V83" s="98">
        <v>181.08199999999999</v>
      </c>
      <c r="W83" s="98">
        <v>801.84799999999996</v>
      </c>
      <c r="X83" s="98">
        <v>-566.71</v>
      </c>
      <c r="Y83" s="98">
        <v>126.95699999999999</v>
      </c>
      <c r="Z83" s="98">
        <v>135.00399999999999</v>
      </c>
      <c r="AA83" s="98">
        <v>21.187000000000012</v>
      </c>
      <c r="AB83" s="98">
        <v>-174.59200000000001</v>
      </c>
      <c r="AC83" s="98">
        <v>24.453000000000007</v>
      </c>
      <c r="AD83" s="98">
        <v>-97.41</v>
      </c>
      <c r="AE83" s="98">
        <v>567.29200000000003</v>
      </c>
      <c r="AF83" s="98">
        <v>111.876</v>
      </c>
      <c r="AG83" s="98">
        <v>87.352000000000004</v>
      </c>
      <c r="AH83" s="98">
        <v>115.29400000000001</v>
      </c>
      <c r="AI83" s="98">
        <v>416.13900000000001</v>
      </c>
      <c r="AJ83" s="98">
        <v>18.279000000000025</v>
      </c>
      <c r="AK83" s="98">
        <v>226.75800000000001</v>
      </c>
      <c r="AL83" s="98">
        <v>276.77699999999999</v>
      </c>
      <c r="AM83" s="98">
        <v>155.24900000000002</v>
      </c>
      <c r="AN83" s="98">
        <v>-53.390000000000015</v>
      </c>
      <c r="AO83" s="98">
        <v>-76.304000000000002</v>
      </c>
      <c r="AP83" s="98">
        <v>-62.194000000000003</v>
      </c>
    </row>
    <row r="84" spans="1:43" x14ac:dyDescent="0.25">
      <c r="A84" s="125" t="str">
        <f>IF('1'!$A$1=1,B84,C84)</f>
        <v>Короткострокові</v>
      </c>
      <c r="B84" s="119" t="s">
        <v>168</v>
      </c>
      <c r="C84" s="119" t="s">
        <v>167</v>
      </c>
      <c r="D84" s="98">
        <v>-12.927999999999997</v>
      </c>
      <c r="E84" s="98">
        <v>-125.208</v>
      </c>
      <c r="F84" s="98">
        <v>-3.4870000000000001</v>
      </c>
      <c r="G84" s="98">
        <v>-31.395999999999997</v>
      </c>
      <c r="H84" s="98">
        <v>-8.1519999999999992</v>
      </c>
      <c r="I84" s="98">
        <v>85.137</v>
      </c>
      <c r="J84" s="98">
        <v>16.802000000000007</v>
      </c>
      <c r="K84" s="98">
        <v>75.153999999999982</v>
      </c>
      <c r="L84" s="98">
        <v>475.74599999999998</v>
      </c>
      <c r="M84" s="98">
        <v>23.004000000000005</v>
      </c>
      <c r="N84" s="98">
        <v>18.661999999999999</v>
      </c>
      <c r="O84" s="98">
        <v>24.648</v>
      </c>
      <c r="P84" s="98">
        <v>102.29600000000001</v>
      </c>
      <c r="Q84" s="98">
        <v>52.18</v>
      </c>
      <c r="R84" s="98">
        <v>114.075</v>
      </c>
      <c r="S84" s="98">
        <v>33.236000000000004</v>
      </c>
      <c r="T84" s="98">
        <v>96.109000000000009</v>
      </c>
      <c r="U84" s="98">
        <v>50</v>
      </c>
      <c r="V84" s="98">
        <v>126.03299999999999</v>
      </c>
      <c r="W84" s="98">
        <v>490.18599999999998</v>
      </c>
      <c r="X84" s="98">
        <v>-481.77400000000006</v>
      </c>
      <c r="Y84" s="98">
        <v>-82.302999999999997</v>
      </c>
      <c r="Z84" s="98">
        <v>112.086</v>
      </c>
      <c r="AA84" s="98">
        <v>15.6</v>
      </c>
      <c r="AB84" s="98">
        <v>4.1789999999999985</v>
      </c>
      <c r="AC84" s="98">
        <v>40.798999999999999</v>
      </c>
      <c r="AD84" s="98">
        <v>49.11</v>
      </c>
      <c r="AE84" s="98">
        <v>15.881</v>
      </c>
      <c r="AF84" s="98">
        <v>64.489999999999995</v>
      </c>
      <c r="AG84" s="98">
        <v>2.84</v>
      </c>
      <c r="AH84" s="98">
        <v>4.9749999999999996</v>
      </c>
      <c r="AI84" s="98">
        <v>21.855</v>
      </c>
      <c r="AJ84" s="98">
        <v>2.8029999999999999</v>
      </c>
      <c r="AK84" s="98">
        <v>35.933</v>
      </c>
      <c r="AL84" s="98">
        <v>8.1210000000000004</v>
      </c>
      <c r="AM84" s="98">
        <v>0.74400000000000088</v>
      </c>
      <c r="AN84" s="98">
        <v>-0.90699999999999981</v>
      </c>
      <c r="AO84" s="98">
        <v>-34.358999999999995</v>
      </c>
      <c r="AP84" s="98">
        <v>10.995000000000001</v>
      </c>
    </row>
    <row r="85" spans="1:43" x14ac:dyDescent="0.25">
      <c r="A85" s="125" t="str">
        <f>IF('1'!$A$1=1,B85,C85)</f>
        <v>Довгострокові</v>
      </c>
      <c r="B85" s="119" t="s">
        <v>170</v>
      </c>
      <c r="C85" s="119" t="s">
        <v>169</v>
      </c>
      <c r="D85" s="98">
        <v>-113.07600000000002</v>
      </c>
      <c r="E85" s="98">
        <v>-349.84</v>
      </c>
      <c r="F85" s="98">
        <v>-679.14099999999996</v>
      </c>
      <c r="G85" s="98">
        <v>5.3720000000000141</v>
      </c>
      <c r="H85" s="98">
        <v>8.4320000000000022</v>
      </c>
      <c r="I85" s="98">
        <v>-242.71299999999999</v>
      </c>
      <c r="J85" s="98">
        <v>-173.89</v>
      </c>
      <c r="K85" s="98">
        <v>41.141999999999996</v>
      </c>
      <c r="L85" s="98">
        <v>-191.40200000000002</v>
      </c>
      <c r="M85" s="98">
        <v>-42.836999999999989</v>
      </c>
      <c r="N85" s="98">
        <v>230.221</v>
      </c>
      <c r="O85" s="98">
        <v>-253.26199999999994</v>
      </c>
      <c r="P85" s="98">
        <v>-208.28200000000001</v>
      </c>
      <c r="Q85" s="98">
        <v>80.411000000000001</v>
      </c>
      <c r="R85" s="98">
        <v>500.077</v>
      </c>
      <c r="S85" s="98">
        <v>266.738</v>
      </c>
      <c r="T85" s="98">
        <v>-165.059</v>
      </c>
      <c r="U85" s="98">
        <v>241.99</v>
      </c>
      <c r="V85" s="98">
        <v>55.048999999999999</v>
      </c>
      <c r="W85" s="98">
        <v>311.66200000000003</v>
      </c>
      <c r="X85" s="98">
        <v>-84.935999999999979</v>
      </c>
      <c r="Y85" s="98">
        <v>209.26</v>
      </c>
      <c r="Z85" s="98">
        <v>22.917999999999996</v>
      </c>
      <c r="AA85" s="98">
        <v>5.5869999999999891</v>
      </c>
      <c r="AB85" s="98">
        <v>-178.77099999999999</v>
      </c>
      <c r="AC85" s="98">
        <v>-16.345999999999997</v>
      </c>
      <c r="AD85" s="98">
        <v>-146.51999999999998</v>
      </c>
      <c r="AE85" s="98">
        <v>551.41100000000006</v>
      </c>
      <c r="AF85" s="98">
        <v>47.386000000000003</v>
      </c>
      <c r="AG85" s="98">
        <v>84.512</v>
      </c>
      <c r="AH85" s="98">
        <v>110.319</v>
      </c>
      <c r="AI85" s="98">
        <v>394.28399999999999</v>
      </c>
      <c r="AJ85" s="98">
        <v>15.475999999999999</v>
      </c>
      <c r="AK85" s="98">
        <v>190.82500000000002</v>
      </c>
      <c r="AL85" s="98">
        <v>268.65600000000001</v>
      </c>
      <c r="AM85" s="98">
        <v>154.505</v>
      </c>
      <c r="AN85" s="98">
        <v>-52.483000000000004</v>
      </c>
      <c r="AO85" s="98">
        <v>-41.944999999999993</v>
      </c>
      <c r="AP85" s="98">
        <v>-73.188999999999993</v>
      </c>
    </row>
    <row r="86" spans="1:43" x14ac:dyDescent="0.25">
      <c r="A86" s="120" t="str">
        <f>IF('1'!$A$1=1,B86,C86)</f>
        <v>Інша кредиторська заборгованість</v>
      </c>
      <c r="B86" s="112" t="s">
        <v>442</v>
      </c>
      <c r="C86" s="112" t="s">
        <v>445</v>
      </c>
      <c r="D86" s="98">
        <v>0</v>
      </c>
      <c r="E86" s="98">
        <v>0</v>
      </c>
      <c r="F86" s="98">
        <v>0</v>
      </c>
      <c r="G86" s="98">
        <v>0</v>
      </c>
      <c r="H86" s="98">
        <v>0</v>
      </c>
      <c r="I86" s="98">
        <v>0</v>
      </c>
      <c r="J86" s="98">
        <v>0</v>
      </c>
      <c r="K86" s="98">
        <v>0</v>
      </c>
      <c r="L86" s="98">
        <v>0</v>
      </c>
      <c r="M86" s="98">
        <v>0</v>
      </c>
      <c r="N86" s="98">
        <v>0</v>
      </c>
      <c r="O86" s="98">
        <v>0</v>
      </c>
      <c r="P86" s="98">
        <v>0</v>
      </c>
      <c r="Q86" s="98">
        <v>0</v>
      </c>
      <c r="R86" s="98">
        <v>0</v>
      </c>
      <c r="S86" s="98">
        <v>0</v>
      </c>
      <c r="T86" s="98">
        <v>0</v>
      </c>
      <c r="U86" s="98">
        <v>0</v>
      </c>
      <c r="V86" s="98">
        <v>0</v>
      </c>
      <c r="W86" s="98">
        <v>0</v>
      </c>
      <c r="X86" s="98">
        <v>0</v>
      </c>
      <c r="Y86" s="98">
        <v>0</v>
      </c>
      <c r="Z86" s="98">
        <v>0</v>
      </c>
      <c r="AA86" s="98">
        <v>0</v>
      </c>
      <c r="AB86" s="98">
        <v>0</v>
      </c>
      <c r="AC86" s="98">
        <v>0</v>
      </c>
      <c r="AD86" s="98">
        <v>0</v>
      </c>
      <c r="AE86" s="98">
        <v>0</v>
      </c>
      <c r="AF86" s="98">
        <v>0</v>
      </c>
      <c r="AG86" s="98">
        <v>0</v>
      </c>
      <c r="AH86" s="98">
        <v>0</v>
      </c>
      <c r="AI86" s="98">
        <v>0</v>
      </c>
      <c r="AJ86" s="98">
        <v>0</v>
      </c>
      <c r="AK86" s="98">
        <v>0</v>
      </c>
      <c r="AL86" s="98">
        <v>0</v>
      </c>
      <c r="AM86" s="98">
        <v>0</v>
      </c>
      <c r="AN86" s="98">
        <v>0</v>
      </c>
      <c r="AO86" s="98">
        <v>183.494</v>
      </c>
      <c r="AP86" s="98">
        <v>0</v>
      </c>
    </row>
    <row r="87" spans="1:43" x14ac:dyDescent="0.25">
      <c r="A87" s="91" t="str">
        <f>IF('1'!$A$1=1,B87,C87)</f>
        <v>Помилки та упущення</v>
      </c>
      <c r="B87" s="92" t="s">
        <v>113</v>
      </c>
      <c r="C87" s="92" t="s">
        <v>114</v>
      </c>
      <c r="D87" s="93">
        <v>-39.159999999999968</v>
      </c>
      <c r="E87" s="93">
        <v>-558.82500000000175</v>
      </c>
      <c r="F87" s="93">
        <v>-1258.9890000000012</v>
      </c>
      <c r="G87" s="93">
        <v>1414.455999999999</v>
      </c>
      <c r="H87" s="93">
        <v>120.84000000000006</v>
      </c>
      <c r="I87" s="93">
        <v>-527.75000000000091</v>
      </c>
      <c r="J87" s="93">
        <v>-381.67600000000039</v>
      </c>
      <c r="K87" s="93">
        <v>285.40999999999985</v>
      </c>
      <c r="L87" s="93">
        <v>263.57700000000119</v>
      </c>
      <c r="M87" s="93">
        <v>60.608999999997849</v>
      </c>
      <c r="N87" s="93">
        <v>-488.4630000000007</v>
      </c>
      <c r="O87" s="93">
        <v>546.21100000000035</v>
      </c>
      <c r="P87" s="93">
        <v>793.77400000000171</v>
      </c>
      <c r="Q87" s="93">
        <v>-138.56600000000094</v>
      </c>
      <c r="R87" s="93">
        <v>708.83100000000059</v>
      </c>
      <c r="S87" s="93">
        <v>17.640999999999394</v>
      </c>
      <c r="T87" s="93">
        <v>345.27499999999969</v>
      </c>
      <c r="U87" s="93">
        <v>-299.28099999999961</v>
      </c>
      <c r="V87" s="93">
        <v>559.81800000000158</v>
      </c>
      <c r="W87" s="93">
        <v>464.51199999999926</v>
      </c>
      <c r="X87" s="93">
        <v>295.90199999999913</v>
      </c>
      <c r="Y87" s="93">
        <v>92.239000000002449</v>
      </c>
      <c r="Z87" s="93">
        <v>219.90200000000033</v>
      </c>
      <c r="AA87" s="93">
        <v>66.630999999999176</v>
      </c>
      <c r="AB87" s="93">
        <v>154.43599999999935</v>
      </c>
      <c r="AC87" s="93">
        <v>456.82199999999875</v>
      </c>
      <c r="AD87" s="93">
        <v>649.17399999999827</v>
      </c>
      <c r="AE87" s="93">
        <v>259.57399999999677</v>
      </c>
      <c r="AF87" s="93">
        <v>-96.191513268306295</v>
      </c>
      <c r="AG87" s="93">
        <v>-127.81880540104552</v>
      </c>
      <c r="AH87" s="93">
        <v>305.71725785571562</v>
      </c>
      <c r="AI87" s="93">
        <v>-286.63892380660889</v>
      </c>
      <c r="AJ87" s="93">
        <v>835.75918953552593</v>
      </c>
      <c r="AK87" s="93">
        <v>627.17780249276086</v>
      </c>
      <c r="AL87" s="93">
        <v>-120.13398028160532</v>
      </c>
      <c r="AM87" s="93">
        <v>213.04064398591004</v>
      </c>
      <c r="AN87" s="93">
        <v>204.98532703428145</v>
      </c>
      <c r="AO87" s="93">
        <v>22.655409602526333</v>
      </c>
      <c r="AP87" s="93">
        <v>245.01318658100718</v>
      </c>
    </row>
    <row r="88" spans="1:43" x14ac:dyDescent="0.25">
      <c r="A88" s="127" t="str">
        <f>IF('1'!$A$1=1,B88,C88)</f>
        <v xml:space="preserve">D. Зведений баланс (= A + B - C = E) </v>
      </c>
      <c r="B88" s="128" t="s">
        <v>174</v>
      </c>
      <c r="C88" s="128" t="s">
        <v>173</v>
      </c>
      <c r="D88" s="90">
        <v>-1830.7140000000009</v>
      </c>
      <c r="E88" s="90">
        <v>566.51999999999884</v>
      </c>
      <c r="F88" s="90">
        <v>1148.4619999999986</v>
      </c>
      <c r="G88" s="90">
        <v>779.48899999999935</v>
      </c>
      <c r="H88" s="90">
        <v>-731.01299999999992</v>
      </c>
      <c r="I88" s="90">
        <v>1079.1469999999988</v>
      </c>
      <c r="J88" s="90">
        <v>509.24600000000021</v>
      </c>
      <c r="K88" s="90">
        <v>348.85499999999985</v>
      </c>
      <c r="L88" s="90">
        <v>-548.39599999999882</v>
      </c>
      <c r="M88" s="90">
        <v>1499.2439999999979</v>
      </c>
      <c r="N88" s="90">
        <v>726.23999999999944</v>
      </c>
      <c r="O88" s="90">
        <v>551.18200000000127</v>
      </c>
      <c r="P88" s="90">
        <v>-225.92599999999823</v>
      </c>
      <c r="Q88" s="90">
        <v>480.1229999999988</v>
      </c>
      <c r="R88" s="90">
        <v>-620.93999999999858</v>
      </c>
      <c r="S88" s="90">
        <v>2900.9959999999983</v>
      </c>
      <c r="T88" s="90">
        <v>291.94899999999944</v>
      </c>
      <c r="U88" s="90">
        <v>362.11000000000115</v>
      </c>
      <c r="V88" s="90">
        <v>1297.1720000000007</v>
      </c>
      <c r="W88" s="90">
        <v>3408.4789999999998</v>
      </c>
      <c r="X88" s="90">
        <v>-123.25800000000049</v>
      </c>
      <c r="Y88" s="90">
        <v>1219.2820000000022</v>
      </c>
      <c r="Z88" s="90">
        <v>-1437.5009999999997</v>
      </c>
      <c r="AA88" s="90">
        <v>2029.7629999999999</v>
      </c>
      <c r="AB88" s="90">
        <v>-801.70200000000068</v>
      </c>
      <c r="AC88" s="90">
        <v>1059.8559999999989</v>
      </c>
      <c r="AD88" s="90">
        <v>-1406.8950000000009</v>
      </c>
      <c r="AE88" s="90">
        <v>1577.1129999999957</v>
      </c>
      <c r="AF88" s="90">
        <v>-2936.3217414613382</v>
      </c>
      <c r="AG88" s="90">
        <v>-4482.0800000000008</v>
      </c>
      <c r="AH88" s="90">
        <v>2138.5155127839489</v>
      </c>
      <c r="AI88" s="90">
        <v>2930.1606805811389</v>
      </c>
      <c r="AJ88" s="90">
        <v>3636.3138516810222</v>
      </c>
      <c r="AK88" s="90">
        <v>3566.4273478367104</v>
      </c>
      <c r="AL88" s="90">
        <v>1520.510673083628</v>
      </c>
      <c r="AM88" s="90">
        <v>-61.06729166172147</v>
      </c>
      <c r="AN88" s="90">
        <v>2917.7119891971201</v>
      </c>
      <c r="AO88" s="90">
        <v>-5241.9959579155411</v>
      </c>
      <c r="AP88" s="90">
        <v>-782.59475486162</v>
      </c>
    </row>
    <row r="89" spans="1:43" x14ac:dyDescent="0.25">
      <c r="A89" s="127" t="str">
        <f>IF('1'!$A$1=1,B89,C89)</f>
        <v>E. Резерви та пов'язані статті (= D)</v>
      </c>
      <c r="B89" s="128" t="s">
        <v>176</v>
      </c>
      <c r="C89" s="128" t="s">
        <v>175</v>
      </c>
      <c r="D89" s="90">
        <v>-1830.7139999999999</v>
      </c>
      <c r="E89" s="90">
        <v>566.52099999999996</v>
      </c>
      <c r="F89" s="90">
        <v>1148.4610000000002</v>
      </c>
      <c r="G89" s="90">
        <v>779.48800000000006</v>
      </c>
      <c r="H89" s="90">
        <v>-731.01400000000012</v>
      </c>
      <c r="I89" s="90">
        <v>1079.1460000000002</v>
      </c>
      <c r="J89" s="90">
        <v>509.24600000000009</v>
      </c>
      <c r="K89" s="90">
        <v>348.85699999999991</v>
      </c>
      <c r="L89" s="90">
        <v>-548.39699999999993</v>
      </c>
      <c r="M89" s="90">
        <v>1499.2450000000003</v>
      </c>
      <c r="N89" s="90">
        <v>726.23899999999992</v>
      </c>
      <c r="O89" s="90">
        <v>551.18100000000004</v>
      </c>
      <c r="P89" s="90">
        <v>-225.92799999999997</v>
      </c>
      <c r="Q89" s="90">
        <v>480.12300000000005</v>
      </c>
      <c r="R89" s="90">
        <v>-620.94299999999998</v>
      </c>
      <c r="S89" s="90">
        <v>2900.9929999999995</v>
      </c>
      <c r="T89" s="90">
        <v>291.95000000000005</v>
      </c>
      <c r="U89" s="90">
        <v>362.11000000000013</v>
      </c>
      <c r="V89" s="90">
        <v>1297.1719999999998</v>
      </c>
      <c r="W89" s="90">
        <v>3408.48</v>
      </c>
      <c r="X89" s="90">
        <v>-123.25800000000027</v>
      </c>
      <c r="Y89" s="90">
        <v>1219.2829999999994</v>
      </c>
      <c r="Z89" s="90">
        <v>-1437.501</v>
      </c>
      <c r="AA89" s="90">
        <v>2029.7629999999999</v>
      </c>
      <c r="AB89" s="90">
        <v>-801.702</v>
      </c>
      <c r="AC89" s="90">
        <v>1059.8529999999998</v>
      </c>
      <c r="AD89" s="90">
        <v>-1406.8950000000004</v>
      </c>
      <c r="AE89" s="90">
        <v>1577.1129999999998</v>
      </c>
      <c r="AF89" s="90">
        <v>-2936.3197414613383</v>
      </c>
      <c r="AG89" s="90">
        <v>-4482.0760000000009</v>
      </c>
      <c r="AH89" s="90">
        <v>2138.5145127839492</v>
      </c>
      <c r="AI89" s="90">
        <v>2930.1636805811409</v>
      </c>
      <c r="AJ89" s="90">
        <v>3636.3138516810204</v>
      </c>
      <c r="AK89" s="90">
        <v>3566.4283478367115</v>
      </c>
      <c r="AL89" s="90">
        <v>1520.5106730836269</v>
      </c>
      <c r="AM89" s="90">
        <v>-61.064291661719835</v>
      </c>
      <c r="AN89" s="90">
        <v>2917.7129891971208</v>
      </c>
      <c r="AO89" s="90">
        <v>-5241.9989579155408</v>
      </c>
      <c r="AP89" s="90">
        <v>-782.59375486161662</v>
      </c>
    </row>
    <row r="90" spans="1:43" x14ac:dyDescent="0.25">
      <c r="A90" s="99" t="str">
        <f>IF('1'!$A$1=1,B90,C90)</f>
        <v>Резервні активи</v>
      </c>
      <c r="B90" s="100" t="s">
        <v>119</v>
      </c>
      <c r="C90" s="100" t="s">
        <v>177</v>
      </c>
      <c r="D90" s="98">
        <v>2430.1780000000003</v>
      </c>
      <c r="E90" s="98">
        <v>207.40899999999993</v>
      </c>
      <c r="F90" s="98">
        <v>2300.2500000000005</v>
      </c>
      <c r="G90" s="98">
        <v>620.22200000000009</v>
      </c>
      <c r="H90" s="98">
        <v>-731.01400000000012</v>
      </c>
      <c r="I90" s="98">
        <v>1079.1460000000002</v>
      </c>
      <c r="J90" s="98">
        <v>1401.8180000000002</v>
      </c>
      <c r="K90" s="98">
        <v>348.85699999999991</v>
      </c>
      <c r="L90" s="98">
        <v>-548.39699999999993</v>
      </c>
      <c r="M90" s="98">
        <v>2431.9990000000003</v>
      </c>
      <c r="N90" s="98">
        <v>418.4369999999999</v>
      </c>
      <c r="O90" s="98">
        <v>103.95699999999999</v>
      </c>
      <c r="P90" s="98">
        <v>-662.98599999999999</v>
      </c>
      <c r="Q90" s="98">
        <v>31.025000000000034</v>
      </c>
      <c r="R90" s="98">
        <v>-1071.931</v>
      </c>
      <c r="S90" s="98">
        <v>3662.0979999999995</v>
      </c>
      <c r="T90" s="98">
        <v>-165.50300000000004</v>
      </c>
      <c r="U90" s="98">
        <v>-96.26299999999992</v>
      </c>
      <c r="V90" s="98">
        <v>787.73299999999972</v>
      </c>
      <c r="W90" s="98">
        <v>3408.48</v>
      </c>
      <c r="X90" s="98">
        <v>-618.33800000000042</v>
      </c>
      <c r="Y90" s="98">
        <v>3049.4849999999997</v>
      </c>
      <c r="Z90" s="98">
        <v>-1908.5830000000001</v>
      </c>
      <c r="AA90" s="98">
        <v>2029.7629999999999</v>
      </c>
      <c r="AB90" s="98">
        <v>-1344.2959999999998</v>
      </c>
      <c r="AC90" s="98">
        <v>1059.8529999999998</v>
      </c>
      <c r="AD90" s="98">
        <v>382.22499999999991</v>
      </c>
      <c r="AE90" s="98">
        <v>2114.2959999999998</v>
      </c>
      <c r="AF90" s="98">
        <v>-2412.7950000000001</v>
      </c>
      <c r="AG90" s="98">
        <v>-4716.3240000000005</v>
      </c>
      <c r="AH90" s="98">
        <v>1380.8379999999997</v>
      </c>
      <c r="AI90" s="98">
        <v>4014.3110000000001</v>
      </c>
      <c r="AJ90" s="98">
        <v>2913.4500000000003</v>
      </c>
      <c r="AK90" s="98">
        <v>6637.5249999999996</v>
      </c>
      <c r="AL90" s="98">
        <v>575.35600000000022</v>
      </c>
      <c r="AM90" s="98">
        <v>300.21300000000019</v>
      </c>
      <c r="AN90" s="98">
        <v>2943.7310000000007</v>
      </c>
      <c r="AO90" s="98">
        <v>-5547.7280000000001</v>
      </c>
      <c r="AP90" s="98">
        <v>489.38599999999997</v>
      </c>
    </row>
    <row r="91" spans="1:43" s="6" customFormat="1" ht="22.5" customHeight="1" x14ac:dyDescent="0.25">
      <c r="A91" s="99" t="str">
        <f>IF('1'!$A$1=1,B91,C91)</f>
        <v>Кредит МВФ</v>
      </c>
      <c r="B91" s="100" t="s">
        <v>179</v>
      </c>
      <c r="C91" s="100" t="s">
        <v>178</v>
      </c>
      <c r="D91" s="98">
        <v>4260.8919999999998</v>
      </c>
      <c r="E91" s="98">
        <v>-359.11199999999997</v>
      </c>
      <c r="F91" s="98">
        <v>1151.789</v>
      </c>
      <c r="G91" s="98">
        <v>-159.26599999999999</v>
      </c>
      <c r="H91" s="98">
        <v>0</v>
      </c>
      <c r="I91" s="98">
        <v>0</v>
      </c>
      <c r="J91" s="98">
        <v>892.572</v>
      </c>
      <c r="K91" s="98">
        <v>0</v>
      </c>
      <c r="L91" s="98">
        <v>0</v>
      </c>
      <c r="M91" s="98">
        <v>932.75400000000002</v>
      </c>
      <c r="N91" s="98">
        <v>-307.80200000000002</v>
      </c>
      <c r="O91" s="98">
        <v>-447.22399999999999</v>
      </c>
      <c r="P91" s="98">
        <v>-437.05799999999999</v>
      </c>
      <c r="Q91" s="98">
        <v>-449.09799999999996</v>
      </c>
      <c r="R91" s="98">
        <v>-450.98799999999994</v>
      </c>
      <c r="S91" s="98">
        <v>761.10499999999979</v>
      </c>
      <c r="T91" s="98">
        <v>-457.45300000000003</v>
      </c>
      <c r="U91" s="98">
        <v>-458.37299999999999</v>
      </c>
      <c r="V91" s="98">
        <v>-509.43900000000002</v>
      </c>
      <c r="W91" s="98">
        <v>0</v>
      </c>
      <c r="X91" s="98">
        <v>-495.08</v>
      </c>
      <c r="Y91" s="98">
        <v>1830.202</v>
      </c>
      <c r="Z91" s="98">
        <v>-471.08199999999999</v>
      </c>
      <c r="AA91" s="98">
        <v>0</v>
      </c>
      <c r="AB91" s="98">
        <v>-542.59399999999994</v>
      </c>
      <c r="AC91" s="98">
        <v>0</v>
      </c>
      <c r="AD91" s="98">
        <v>-550.00800000000004</v>
      </c>
      <c r="AE91" s="98">
        <v>537.18299999999999</v>
      </c>
      <c r="AF91" s="98">
        <v>523.52474146133818</v>
      </c>
      <c r="AG91" s="98">
        <v>-234.24799999999999</v>
      </c>
      <c r="AH91" s="98">
        <v>-757.67651278394965</v>
      </c>
      <c r="AI91" s="98">
        <v>1084.1473194188595</v>
      </c>
      <c r="AJ91" s="98">
        <v>-722.86385168101981</v>
      </c>
      <c r="AK91" s="98">
        <v>3071.096652163289</v>
      </c>
      <c r="AL91" s="98">
        <v>-945.15467308362668</v>
      </c>
      <c r="AM91" s="98">
        <v>361.27729166171991</v>
      </c>
      <c r="AN91" s="98">
        <v>26.018010802879928</v>
      </c>
      <c r="AO91" s="98">
        <v>-305.72904208445931</v>
      </c>
      <c r="AP91" s="98">
        <v>1271.979754861617</v>
      </c>
    </row>
    <row r="92" spans="1:43" s="267" customFormat="1" x14ac:dyDescent="0.25">
      <c r="A92" s="129" t="str">
        <f>IF('1'!$A$1=1,B92,C92)</f>
        <v>Розподіл СПЗ</v>
      </c>
      <c r="B92" s="130" t="s">
        <v>123</v>
      </c>
      <c r="C92" s="75" t="s">
        <v>180</v>
      </c>
      <c r="D92" s="131">
        <v>0</v>
      </c>
      <c r="E92" s="131">
        <v>0</v>
      </c>
      <c r="F92" s="131">
        <v>0</v>
      </c>
      <c r="G92" s="131">
        <v>0</v>
      </c>
      <c r="H92" s="131">
        <v>0</v>
      </c>
      <c r="I92" s="131">
        <v>0</v>
      </c>
      <c r="J92" s="131">
        <v>0</v>
      </c>
      <c r="K92" s="131">
        <v>0</v>
      </c>
      <c r="L92" s="131">
        <v>0</v>
      </c>
      <c r="M92" s="131">
        <v>0</v>
      </c>
      <c r="N92" s="131">
        <v>0</v>
      </c>
      <c r="O92" s="131">
        <v>0</v>
      </c>
      <c r="P92" s="131">
        <v>0</v>
      </c>
      <c r="Q92" s="131">
        <v>0</v>
      </c>
      <c r="R92" s="131">
        <v>0</v>
      </c>
      <c r="S92" s="131">
        <v>0</v>
      </c>
      <c r="T92" s="131">
        <v>0</v>
      </c>
      <c r="U92" s="131">
        <v>0</v>
      </c>
      <c r="V92" s="131">
        <v>0</v>
      </c>
      <c r="W92" s="131">
        <v>0</v>
      </c>
      <c r="X92" s="131">
        <v>0</v>
      </c>
      <c r="Y92" s="131">
        <v>0</v>
      </c>
      <c r="Z92" s="131">
        <v>0</v>
      </c>
      <c r="AA92" s="131">
        <v>0</v>
      </c>
      <c r="AB92" s="131">
        <v>0</v>
      </c>
      <c r="AC92" s="131">
        <v>0</v>
      </c>
      <c r="AD92" s="131">
        <v>2339.1280000000002</v>
      </c>
      <c r="AE92" s="131">
        <v>0</v>
      </c>
      <c r="AF92" s="131">
        <v>0</v>
      </c>
      <c r="AG92" s="131">
        <v>0</v>
      </c>
      <c r="AH92" s="131">
        <v>0</v>
      </c>
      <c r="AI92" s="131">
        <v>0</v>
      </c>
      <c r="AJ92" s="131">
        <v>0</v>
      </c>
      <c r="AK92" s="131">
        <v>0</v>
      </c>
      <c r="AL92" s="131">
        <v>0</v>
      </c>
      <c r="AM92" s="131">
        <v>0</v>
      </c>
      <c r="AN92" s="131">
        <v>0</v>
      </c>
      <c r="AO92" s="131">
        <v>0</v>
      </c>
      <c r="AP92" s="131">
        <v>0</v>
      </c>
    </row>
    <row r="93" spans="1:43" s="6" customFormat="1" x14ac:dyDescent="0.25">
      <c r="A93" s="292" t="s">
        <v>428</v>
      </c>
      <c r="B93" s="77"/>
      <c r="C93" s="78"/>
      <c r="D93" s="293"/>
      <c r="E93" s="293"/>
      <c r="F93" s="293"/>
      <c r="G93" s="293"/>
      <c r="H93" s="293"/>
      <c r="I93" s="293"/>
      <c r="J93" s="293"/>
      <c r="K93" s="293"/>
      <c r="L93" s="293"/>
      <c r="M93" s="293"/>
      <c r="N93" s="293"/>
      <c r="O93" s="293"/>
      <c r="P93" s="293"/>
      <c r="Q93" s="293"/>
      <c r="R93" s="293"/>
      <c r="S93" s="293"/>
      <c r="T93" s="293"/>
      <c r="U93" s="293"/>
      <c r="V93" s="293"/>
      <c r="W93" s="293"/>
      <c r="X93" s="293"/>
      <c r="Y93" s="293"/>
      <c r="Z93" s="293"/>
      <c r="AA93" s="293"/>
      <c r="AB93" s="293"/>
      <c r="AC93" s="293"/>
      <c r="AD93" s="293"/>
      <c r="AE93" s="293"/>
      <c r="AF93" s="293"/>
      <c r="AG93" s="293"/>
      <c r="AH93" s="293"/>
      <c r="AI93" s="293"/>
      <c r="AJ93" s="293"/>
      <c r="AK93" s="293"/>
      <c r="AL93" s="293"/>
      <c r="AM93" s="293"/>
      <c r="AN93" s="293"/>
      <c r="AO93" s="293"/>
      <c r="AP93" s="293"/>
      <c r="AQ93" s="293"/>
    </row>
    <row r="94" spans="1:43" s="6" customFormat="1" x14ac:dyDescent="0.25">
      <c r="A94" s="294" t="s">
        <v>429</v>
      </c>
      <c r="B94" s="295" t="s">
        <v>429</v>
      </c>
      <c r="C94" s="296" t="s">
        <v>430</v>
      </c>
      <c r="D94" s="297"/>
      <c r="E94" s="297"/>
      <c r="F94" s="297"/>
      <c r="G94" s="297"/>
      <c r="H94" s="297"/>
      <c r="I94" s="297"/>
      <c r="J94" s="297"/>
      <c r="K94" s="297"/>
      <c r="L94" s="298"/>
      <c r="M94" s="298"/>
      <c r="N94" s="298"/>
      <c r="O94" s="299"/>
      <c r="P94" s="299"/>
      <c r="Q94" s="299"/>
      <c r="R94" s="299"/>
      <c r="S94" s="299"/>
      <c r="T94" s="299"/>
      <c r="U94" s="299"/>
      <c r="V94" s="299"/>
      <c r="W94" s="299"/>
      <c r="X94" s="299"/>
      <c r="Y94" s="299"/>
      <c r="Z94" s="299"/>
      <c r="AA94" s="299"/>
      <c r="AB94" s="299"/>
      <c r="AC94" s="299"/>
      <c r="AD94" s="299"/>
      <c r="AE94" s="299"/>
      <c r="AF94" s="299"/>
      <c r="AG94" s="299"/>
      <c r="AH94" s="299"/>
      <c r="AI94" s="299"/>
      <c r="AJ94" s="299"/>
      <c r="AK94" s="299"/>
      <c r="AL94" s="299"/>
      <c r="AM94" s="299"/>
      <c r="AN94" s="299"/>
      <c r="AO94" s="299"/>
      <c r="AP94" s="299"/>
      <c r="AQ94" s="299"/>
    </row>
    <row r="95" spans="1:43" s="16" customFormat="1" ht="14.4" x14ac:dyDescent="0.3">
      <c r="A95" s="307" t="s">
        <v>446</v>
      </c>
      <c r="B95" s="308"/>
      <c r="C95" s="308"/>
      <c r="D95" s="308"/>
      <c r="E95" s="308"/>
      <c r="F95" s="308"/>
      <c r="G95" s="308"/>
      <c r="H95" s="308"/>
      <c r="I95" s="308"/>
      <c r="J95" s="308"/>
      <c r="K95" s="308"/>
      <c r="L95" s="308"/>
      <c r="M95" s="308"/>
      <c r="N95" s="308"/>
      <c r="O95" s="308"/>
      <c r="P95" s="308"/>
      <c r="Q95" s="308"/>
      <c r="R95" s="308"/>
      <c r="S95" s="308"/>
      <c r="T95" s="308"/>
      <c r="U95" s="308"/>
      <c r="V95" s="308"/>
      <c r="W95" s="308"/>
      <c r="X95" s="308"/>
      <c r="Y95" s="308"/>
      <c r="Z95" s="308"/>
      <c r="AA95" s="308"/>
      <c r="AB95" s="308"/>
      <c r="AC95" s="308"/>
      <c r="AD95" s="308"/>
      <c r="AE95" s="308"/>
      <c r="AF95" s="308"/>
      <c r="AG95" s="308"/>
      <c r="AH95" s="308"/>
      <c r="AI95" s="308"/>
      <c r="AJ95" s="308"/>
      <c r="AK95" s="308"/>
      <c r="AL95" s="308"/>
      <c r="AM95" s="308"/>
      <c r="AN95" s="308"/>
      <c r="AO95" s="308"/>
      <c r="AP95" s="306"/>
      <c r="AQ95" s="303"/>
    </row>
    <row r="96" spans="1:43" s="16" customFormat="1" ht="14.4" x14ac:dyDescent="0.3">
      <c r="A96" s="307" t="s">
        <v>431</v>
      </c>
      <c r="B96" s="308"/>
      <c r="C96" s="308"/>
      <c r="D96" s="308"/>
      <c r="E96" s="308"/>
      <c r="F96" s="308"/>
      <c r="G96" s="308"/>
      <c r="H96" s="308"/>
      <c r="I96" s="308"/>
      <c r="J96" s="308"/>
      <c r="K96" s="308"/>
      <c r="L96" s="308"/>
      <c r="M96" s="308"/>
      <c r="N96" s="308"/>
      <c r="O96" s="308"/>
      <c r="P96" s="308"/>
      <c r="Q96" s="308"/>
      <c r="R96" s="308"/>
      <c r="S96" s="308"/>
      <c r="T96" s="308"/>
      <c r="U96" s="308"/>
      <c r="V96" s="308"/>
      <c r="W96" s="308"/>
      <c r="X96" s="308"/>
      <c r="Y96" s="308"/>
      <c r="Z96" s="308"/>
      <c r="AA96" s="308"/>
      <c r="AB96" s="308"/>
      <c r="AC96" s="308"/>
      <c r="AD96" s="308"/>
      <c r="AE96" s="308"/>
      <c r="AF96" s="308"/>
      <c r="AG96" s="308"/>
      <c r="AH96" s="308"/>
      <c r="AI96" s="308"/>
      <c r="AJ96" s="308"/>
      <c r="AK96" s="308"/>
      <c r="AL96" s="308"/>
      <c r="AM96" s="308"/>
      <c r="AN96" s="308"/>
      <c r="AO96" s="308"/>
      <c r="AP96" s="306"/>
      <c r="AQ96" s="303"/>
    </row>
    <row r="97" spans="1:43" s="16" customFormat="1" ht="14.4" x14ac:dyDescent="0.3">
      <c r="A97" s="307" t="s">
        <v>447</v>
      </c>
      <c r="B97" s="308"/>
      <c r="C97" s="308"/>
      <c r="D97" s="308"/>
      <c r="E97" s="308"/>
      <c r="F97" s="308"/>
      <c r="G97" s="308"/>
      <c r="H97" s="308"/>
      <c r="I97" s="308"/>
      <c r="J97" s="308"/>
      <c r="K97" s="308"/>
      <c r="L97" s="308"/>
      <c r="M97" s="308"/>
      <c r="N97" s="308"/>
      <c r="O97" s="308"/>
      <c r="P97" s="308"/>
      <c r="Q97" s="308"/>
      <c r="R97" s="308"/>
      <c r="S97" s="308"/>
      <c r="T97" s="308"/>
      <c r="U97" s="308"/>
      <c r="V97" s="308"/>
      <c r="W97" s="308"/>
      <c r="X97" s="308"/>
      <c r="Y97" s="308"/>
      <c r="Z97" s="308"/>
      <c r="AA97" s="308"/>
      <c r="AB97" s="308"/>
      <c r="AC97" s="308"/>
      <c r="AD97" s="308"/>
      <c r="AE97" s="308"/>
      <c r="AF97" s="308"/>
      <c r="AG97" s="308"/>
      <c r="AH97" s="308"/>
      <c r="AI97" s="308"/>
      <c r="AJ97" s="308"/>
      <c r="AK97" s="308"/>
      <c r="AL97" s="308"/>
      <c r="AM97" s="308"/>
      <c r="AN97" s="308"/>
      <c r="AO97" s="308"/>
      <c r="AP97" s="306"/>
      <c r="AQ97" s="303"/>
    </row>
    <row r="98" spans="1:43" s="16" customFormat="1" ht="14.4" x14ac:dyDescent="0.3">
      <c r="A98" s="307" t="s">
        <v>448</v>
      </c>
      <c r="B98" s="308"/>
      <c r="C98" s="308"/>
      <c r="D98" s="308"/>
      <c r="E98" s="308"/>
      <c r="F98" s="308"/>
      <c r="G98" s="308"/>
      <c r="H98" s="308"/>
      <c r="I98" s="308"/>
      <c r="J98" s="308"/>
      <c r="K98" s="308"/>
      <c r="L98" s="308"/>
      <c r="M98" s="308"/>
      <c r="N98" s="308"/>
      <c r="O98" s="308"/>
      <c r="P98" s="308"/>
      <c r="Q98" s="308"/>
      <c r="R98" s="308"/>
      <c r="S98" s="308"/>
      <c r="T98" s="308"/>
      <c r="U98" s="308"/>
      <c r="V98" s="308"/>
      <c r="W98" s="308"/>
      <c r="X98" s="308"/>
      <c r="Y98" s="308"/>
      <c r="Z98" s="308"/>
      <c r="AA98" s="308"/>
      <c r="AB98" s="308"/>
      <c r="AC98" s="308"/>
      <c r="AD98" s="308"/>
      <c r="AE98" s="308"/>
      <c r="AF98" s="308"/>
      <c r="AG98" s="308"/>
      <c r="AH98" s="308"/>
      <c r="AI98" s="308"/>
      <c r="AJ98" s="308"/>
      <c r="AK98" s="308"/>
      <c r="AL98" s="308"/>
      <c r="AM98" s="308"/>
      <c r="AN98" s="308"/>
      <c r="AO98" s="308"/>
      <c r="AP98" s="306"/>
      <c r="AQ98" s="303"/>
    </row>
  </sheetData>
  <mergeCells count="4">
    <mergeCell ref="A95:AO95"/>
    <mergeCell ref="A96:AO96"/>
    <mergeCell ref="A97:AO97"/>
    <mergeCell ref="A98:AO98"/>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85"/>
  <sheetViews>
    <sheetView zoomScale="55" zoomScaleNormal="55" workbookViewId="0">
      <pane xSplit="3" ySplit="6" topLeftCell="D7" activePane="bottomRight" state="frozen"/>
      <selection activeCell="C20" sqref="C20"/>
      <selection pane="topRight" activeCell="C20" sqref="C20"/>
      <selection pane="bottomLeft" activeCell="C20" sqref="C20"/>
      <selection pane="bottomRight" activeCell="A2" sqref="A2"/>
    </sheetView>
  </sheetViews>
  <sheetFormatPr defaultColWidth="9.109375" defaultRowHeight="13.8" outlineLevelCol="1" x14ac:dyDescent="0.3"/>
  <cols>
    <col min="1" max="1" width="37" style="133" customWidth="1"/>
    <col min="2" max="3" width="68.109375" style="160" hidden="1" customWidth="1" outlineLevel="1"/>
    <col min="4" max="4" width="6.5546875" style="133" bestFit="1" customWidth="1" collapsed="1"/>
    <col min="5" max="5" width="7" style="133" bestFit="1" customWidth="1"/>
    <col min="6" max="9" width="6.5546875" style="133" bestFit="1" customWidth="1"/>
    <col min="10" max="24" width="7" style="133" bestFit="1" customWidth="1"/>
    <col min="25" max="25" width="6.5546875" style="133" bestFit="1" customWidth="1"/>
    <col min="26" max="42" width="7" style="133" bestFit="1" customWidth="1"/>
    <col min="43" max="16384" width="9.109375" style="133"/>
  </cols>
  <sheetData>
    <row r="1" spans="1:42" x14ac:dyDescent="0.3">
      <c r="A1" s="10" t="str">
        <f>IF('1'!$A$1=1,"до змісту","to title")</f>
        <v>до змісту</v>
      </c>
      <c r="B1" s="12"/>
      <c r="C1" s="12"/>
    </row>
    <row r="2" spans="1:42" x14ac:dyDescent="0.3">
      <c r="A2" s="134" t="str">
        <f>IF('1'!$A$1=1,B2,C2)</f>
        <v>1.3. Динаміка платіжного балансу України: стандартна форма представлення</v>
      </c>
      <c r="B2" s="135" t="s">
        <v>8</v>
      </c>
      <c r="C2" s="15" t="s">
        <v>9</v>
      </c>
    </row>
    <row r="3" spans="1:42" x14ac:dyDescent="0.3">
      <c r="A3" s="136" t="str">
        <f>IF('1'!$A$1=1,B3,C3)</f>
        <v>(відповідно до КПБ6)</v>
      </c>
      <c r="B3" s="135" t="s">
        <v>127</v>
      </c>
      <c r="C3" s="15" t="s">
        <v>14</v>
      </c>
    </row>
    <row r="4" spans="1:42" s="9" customFormat="1" ht="13.2" x14ac:dyDescent="0.25">
      <c r="A4" s="264" t="str">
        <f>IF('1'!$A$1=1,B4,C4)</f>
        <v>млн євро</v>
      </c>
      <c r="B4" s="162" t="s">
        <v>15</v>
      </c>
      <c r="C4" s="265" t="s">
        <v>432</v>
      </c>
    </row>
    <row r="5" spans="1:42" s="79" customFormat="1" ht="13.2" x14ac:dyDescent="0.25">
      <c r="A5" s="84" t="str">
        <f>IF('1'!$A$1=1,B5,C5)</f>
        <v>Статті</v>
      </c>
      <c r="B5" s="85" t="s">
        <v>128</v>
      </c>
      <c r="C5" s="85" t="s">
        <v>17</v>
      </c>
      <c r="D5" s="18">
        <v>2015</v>
      </c>
      <c r="E5" s="19"/>
      <c r="F5" s="20"/>
      <c r="G5" s="19"/>
      <c r="H5" s="18">
        <v>2016</v>
      </c>
      <c r="I5" s="19"/>
      <c r="J5" s="20"/>
      <c r="K5" s="19"/>
      <c r="L5" s="18">
        <v>2017</v>
      </c>
      <c r="M5" s="19"/>
      <c r="N5" s="20"/>
      <c r="O5" s="19"/>
      <c r="P5" s="18">
        <v>2018</v>
      </c>
      <c r="Q5" s="19"/>
      <c r="R5" s="20"/>
      <c r="S5" s="19"/>
      <c r="T5" s="18">
        <v>2019</v>
      </c>
      <c r="U5" s="19"/>
      <c r="V5" s="20"/>
      <c r="W5" s="19"/>
      <c r="X5" s="21">
        <v>2020</v>
      </c>
      <c r="Y5" s="21"/>
      <c r="Z5" s="21"/>
      <c r="AA5" s="21"/>
      <c r="AB5" s="21">
        <v>2021</v>
      </c>
      <c r="AC5" s="21"/>
      <c r="AD5" s="21"/>
      <c r="AE5" s="21"/>
      <c r="AF5" s="21">
        <v>2022</v>
      </c>
      <c r="AG5" s="21"/>
      <c r="AH5" s="21"/>
      <c r="AI5" s="21"/>
      <c r="AJ5" s="21">
        <v>2023</v>
      </c>
      <c r="AK5" s="21"/>
      <c r="AL5" s="22"/>
      <c r="AM5" s="22"/>
      <c r="AN5" s="22">
        <v>2024</v>
      </c>
      <c r="AO5" s="302"/>
      <c r="AP5" s="302"/>
    </row>
    <row r="6" spans="1:42" s="79" customFormat="1" ht="13.2" x14ac:dyDescent="0.25">
      <c r="A6" s="86"/>
      <c r="B6" s="87"/>
      <c r="C6" s="87"/>
      <c r="D6" s="23" t="s">
        <v>18</v>
      </c>
      <c r="E6" s="23" t="s">
        <v>19</v>
      </c>
      <c r="F6" s="23" t="s">
        <v>20</v>
      </c>
      <c r="G6" s="23" t="s">
        <v>21</v>
      </c>
      <c r="H6" s="23" t="s">
        <v>18</v>
      </c>
      <c r="I6" s="23" t="s">
        <v>19</v>
      </c>
      <c r="J6" s="23" t="s">
        <v>22</v>
      </c>
      <c r="K6" s="24" t="s">
        <v>23</v>
      </c>
      <c r="L6" s="23" t="s">
        <v>18</v>
      </c>
      <c r="M6" s="23" t="s">
        <v>19</v>
      </c>
      <c r="N6" s="23" t="s">
        <v>20</v>
      </c>
      <c r="O6" s="23" t="s">
        <v>23</v>
      </c>
      <c r="P6" s="23" t="s">
        <v>18</v>
      </c>
      <c r="Q6" s="23" t="s">
        <v>24</v>
      </c>
      <c r="R6" s="23" t="s">
        <v>20</v>
      </c>
      <c r="S6" s="23" t="s">
        <v>23</v>
      </c>
      <c r="T6" s="23" t="s">
        <v>18</v>
      </c>
      <c r="U6" s="23" t="s">
        <v>24</v>
      </c>
      <c r="V6" s="23" t="s">
        <v>25</v>
      </c>
      <c r="W6" s="23" t="s">
        <v>23</v>
      </c>
      <c r="X6" s="23" t="s">
        <v>18</v>
      </c>
      <c r="Y6" s="23" t="s">
        <v>24</v>
      </c>
      <c r="Z6" s="23" t="s">
        <v>25</v>
      </c>
      <c r="AA6" s="23" t="s">
        <v>23</v>
      </c>
      <c r="AB6" s="23" t="s">
        <v>18</v>
      </c>
      <c r="AC6" s="23" t="s">
        <v>24</v>
      </c>
      <c r="AD6" s="23" t="s">
        <v>25</v>
      </c>
      <c r="AE6" s="23" t="s">
        <v>23</v>
      </c>
      <c r="AF6" s="23" t="s">
        <v>18</v>
      </c>
      <c r="AG6" s="23" t="s">
        <v>24</v>
      </c>
      <c r="AH6" s="23" t="s">
        <v>25</v>
      </c>
      <c r="AI6" s="23" t="s">
        <v>23</v>
      </c>
      <c r="AJ6" s="23" t="s">
        <v>18</v>
      </c>
      <c r="AK6" s="23" t="s">
        <v>24</v>
      </c>
      <c r="AL6" s="23" t="s">
        <v>25</v>
      </c>
      <c r="AM6" s="23" t="s">
        <v>23</v>
      </c>
      <c r="AN6" s="23" t="s">
        <v>18</v>
      </c>
      <c r="AO6" s="24" t="s">
        <v>24</v>
      </c>
      <c r="AP6" s="24" t="s">
        <v>25</v>
      </c>
    </row>
    <row r="7" spans="1:42" x14ac:dyDescent="0.3">
      <c r="A7" s="137" t="str">
        <f>IF('1'!$A$1=1,B7,C7)</f>
        <v>A. Рахунок поточних операцій</v>
      </c>
      <c r="B7" s="138" t="s">
        <v>26</v>
      </c>
      <c r="C7" s="138" t="s">
        <v>27</v>
      </c>
      <c r="D7" s="139">
        <v>3247.5149999999994</v>
      </c>
      <c r="E7" s="139">
        <v>-1263.8859999999995</v>
      </c>
      <c r="F7" s="139">
        <v>564.30499999999984</v>
      </c>
      <c r="G7" s="139">
        <v>1964.4270000000006</v>
      </c>
      <c r="H7" s="139">
        <v>-159.98800000000003</v>
      </c>
      <c r="I7" s="139">
        <v>-213.62800000000004</v>
      </c>
      <c r="J7" s="139">
        <v>-1110.0949999999996</v>
      </c>
      <c r="K7" s="139">
        <v>-193.83500000000009</v>
      </c>
      <c r="L7" s="139">
        <v>-930.51400000000012</v>
      </c>
      <c r="M7" s="139">
        <v>-213.77799999999999</v>
      </c>
      <c r="N7" s="139">
        <v>-955.68600000000004</v>
      </c>
      <c r="O7" s="139">
        <v>-946.88199999999927</v>
      </c>
      <c r="P7" s="139">
        <v>-1589.2670000000001</v>
      </c>
      <c r="Q7" s="139">
        <v>-246.15100000000001</v>
      </c>
      <c r="R7" s="139">
        <v>-1778.0359999999994</v>
      </c>
      <c r="S7" s="139">
        <v>-1850.7430000000011</v>
      </c>
      <c r="T7" s="139">
        <v>-508.71800000000007</v>
      </c>
      <c r="U7" s="139">
        <v>-1131.8209999999992</v>
      </c>
      <c r="V7" s="139">
        <v>-3362.3510000000006</v>
      </c>
      <c r="W7" s="139">
        <v>1306.6320000000007</v>
      </c>
      <c r="X7" s="139">
        <v>1854.3930000000005</v>
      </c>
      <c r="Y7" s="139">
        <v>1835.0040000000001</v>
      </c>
      <c r="Z7" s="139">
        <v>470.54000000000008</v>
      </c>
      <c r="AA7" s="139">
        <v>575.09300000000076</v>
      </c>
      <c r="AB7" s="139">
        <v>-416.52900000000005</v>
      </c>
      <c r="AC7" s="139">
        <v>267.19400000000024</v>
      </c>
      <c r="AD7" s="139">
        <v>-1157.4009999999994</v>
      </c>
      <c r="AE7" s="139">
        <v>-2062.9350000000009</v>
      </c>
      <c r="AF7" s="139">
        <v>1994.9096137077322</v>
      </c>
      <c r="AG7" s="139">
        <v>537.1335496466711</v>
      </c>
      <c r="AH7" s="139">
        <v>5058.9123937011473</v>
      </c>
      <c r="AI7" s="139">
        <v>44.789162483691598</v>
      </c>
      <c r="AJ7" s="139">
        <v>-1637.4475829957639</v>
      </c>
      <c r="AK7" s="139">
        <v>-77.558703358406547</v>
      </c>
      <c r="AL7" s="139">
        <v>-3939.4176379741311</v>
      </c>
      <c r="AM7" s="139">
        <v>-3192.1565556928144</v>
      </c>
      <c r="AN7" s="28">
        <v>-3164.5088745649409</v>
      </c>
      <c r="AO7" s="28">
        <v>-5680.9357484228385</v>
      </c>
      <c r="AP7" s="28">
        <v>-1392.4565318128602</v>
      </c>
    </row>
    <row r="8" spans="1:42" x14ac:dyDescent="0.3">
      <c r="A8" s="64" t="str">
        <f>IF('1'!$A$1=1,B8,C8)</f>
        <v>Баланс товарів та послуг</v>
      </c>
      <c r="B8" s="32" t="s">
        <v>28</v>
      </c>
      <c r="C8" s="32" t="s">
        <v>29</v>
      </c>
      <c r="D8" s="140">
        <v>-573.4550000000005</v>
      </c>
      <c r="E8" s="140">
        <v>-219.58299999999974</v>
      </c>
      <c r="F8" s="140">
        <v>-521.82800000000032</v>
      </c>
      <c r="G8" s="140">
        <v>-797.79199999999958</v>
      </c>
      <c r="H8" s="140">
        <v>-1607.0460000000003</v>
      </c>
      <c r="I8" s="140">
        <v>-497.601</v>
      </c>
      <c r="J8" s="140">
        <v>-2056.7099999999996</v>
      </c>
      <c r="K8" s="140">
        <v>-1692.9430000000002</v>
      </c>
      <c r="L8" s="140">
        <v>-1294.8050000000003</v>
      </c>
      <c r="M8" s="140">
        <v>-1601.076</v>
      </c>
      <c r="N8" s="140">
        <v>-2337.7110000000002</v>
      </c>
      <c r="O8" s="140">
        <v>-2427.6179999999995</v>
      </c>
      <c r="P8" s="140">
        <v>-1536.671</v>
      </c>
      <c r="Q8" s="140">
        <v>-1670.8980000000001</v>
      </c>
      <c r="R8" s="140">
        <v>-3647.1949999999997</v>
      </c>
      <c r="S8" s="140">
        <v>-2850.6640000000011</v>
      </c>
      <c r="T8" s="140">
        <v>-1643.8630000000001</v>
      </c>
      <c r="U8" s="140">
        <v>-2600.3979999999992</v>
      </c>
      <c r="V8" s="140">
        <v>-3747.2060000000001</v>
      </c>
      <c r="W8" s="140">
        <v>-3211.7199999999993</v>
      </c>
      <c r="X8" s="140">
        <v>-1050.9559999999997</v>
      </c>
      <c r="Y8" s="140">
        <v>759.48800000000017</v>
      </c>
      <c r="Z8" s="140">
        <v>-933.06699999999978</v>
      </c>
      <c r="AA8" s="140">
        <v>-797.56999999999914</v>
      </c>
      <c r="AB8" s="140">
        <v>-666.72900000000004</v>
      </c>
      <c r="AC8" s="140">
        <v>496.62800000000004</v>
      </c>
      <c r="AD8" s="140">
        <v>-533.78399999999965</v>
      </c>
      <c r="AE8" s="140">
        <v>-1616.1860000000008</v>
      </c>
      <c r="AF8" s="140">
        <v>-1313.6669999999997</v>
      </c>
      <c r="AG8" s="140">
        <v>-6432.4840000000004</v>
      </c>
      <c r="AH8" s="140">
        <v>-7581.5120000000015</v>
      </c>
      <c r="AI8" s="140">
        <v>-9539.3019999999997</v>
      </c>
      <c r="AJ8" s="140">
        <v>-8936.8529999999973</v>
      </c>
      <c r="AK8" s="140">
        <v>-7116.5580000000009</v>
      </c>
      <c r="AL8" s="140">
        <v>-9720.4410000000007</v>
      </c>
      <c r="AM8" s="140">
        <v>-9256.494999999999</v>
      </c>
      <c r="AN8" s="140">
        <v>-6293.3960000000006</v>
      </c>
      <c r="AO8" s="140">
        <v>-8009.6969999999983</v>
      </c>
      <c r="AP8" s="140">
        <v>-9004.5340000000015</v>
      </c>
    </row>
    <row r="9" spans="1:42" x14ac:dyDescent="0.3">
      <c r="A9" s="65" t="str">
        <f>IF('1'!$A$1=1,B9,C9)</f>
        <v>Баланс товарів</v>
      </c>
      <c r="B9" s="36" t="s">
        <v>30</v>
      </c>
      <c r="C9" s="36" t="s">
        <v>31</v>
      </c>
      <c r="D9" s="140">
        <v>-1003.2860000000005</v>
      </c>
      <c r="E9" s="140">
        <v>-451.64399999999978</v>
      </c>
      <c r="F9" s="140">
        <v>-620.72200000000021</v>
      </c>
      <c r="G9" s="140">
        <v>-1017.0259999999998</v>
      </c>
      <c r="H9" s="140">
        <v>-1744.934</v>
      </c>
      <c r="I9" s="140">
        <v>-588.44200000000001</v>
      </c>
      <c r="J9" s="140">
        <v>-1904.1149999999998</v>
      </c>
      <c r="K9" s="140">
        <v>-2066.5410000000002</v>
      </c>
      <c r="L9" s="140">
        <v>-1416.2180000000003</v>
      </c>
      <c r="M9" s="140">
        <v>-1803.4450000000002</v>
      </c>
      <c r="N9" s="140">
        <v>-2476.9479999999999</v>
      </c>
      <c r="O9" s="140">
        <v>-2769.1779999999999</v>
      </c>
      <c r="P9" s="140">
        <v>-1701.6669999999999</v>
      </c>
      <c r="Q9" s="140">
        <v>-1899.63</v>
      </c>
      <c r="R9" s="140">
        <v>-3896.5929999999998</v>
      </c>
      <c r="S9" s="140">
        <v>-3350.498000000001</v>
      </c>
      <c r="T9" s="140">
        <v>-1978.0609999999997</v>
      </c>
      <c r="U9" s="140">
        <v>-2875.7599999999993</v>
      </c>
      <c r="V9" s="140">
        <v>-4006.154</v>
      </c>
      <c r="W9" s="140">
        <v>-3910.8449999999998</v>
      </c>
      <c r="X9" s="140">
        <v>-1582.569</v>
      </c>
      <c r="Y9" s="140">
        <v>-498.70099999999957</v>
      </c>
      <c r="Z9" s="140">
        <v>-1798.4609999999998</v>
      </c>
      <c r="AA9" s="140">
        <v>-1988.0939999999991</v>
      </c>
      <c r="AB9" s="140">
        <v>-1470.569</v>
      </c>
      <c r="AC9" s="140">
        <v>-240.21099999999979</v>
      </c>
      <c r="AD9" s="140">
        <v>-1215.549</v>
      </c>
      <c r="AE9" s="140">
        <v>-2762.6830000000009</v>
      </c>
      <c r="AF9" s="140">
        <v>-862.9190000000001</v>
      </c>
      <c r="AG9" s="140">
        <v>-3311.1619999999998</v>
      </c>
      <c r="AH9" s="140">
        <v>-4112.7800000000007</v>
      </c>
      <c r="AI9" s="140">
        <v>-5843.5890000000009</v>
      </c>
      <c r="AJ9" s="140">
        <v>-5580.5689999999986</v>
      </c>
      <c r="AK9" s="140">
        <v>-5531.9279999999999</v>
      </c>
      <c r="AL9" s="140">
        <v>-8051.7240000000002</v>
      </c>
      <c r="AM9" s="140">
        <v>-7768.3169999999991</v>
      </c>
      <c r="AN9" s="140">
        <v>-5182.6620000000003</v>
      </c>
      <c r="AO9" s="140">
        <v>-6712.5849999999991</v>
      </c>
      <c r="AP9" s="140">
        <v>-7546.3130000000001</v>
      </c>
    </row>
    <row r="10" spans="1:42" x14ac:dyDescent="0.3">
      <c r="A10" s="66" t="str">
        <f>IF('1'!$A$1=1,B10,C10)</f>
        <v>Експорт товарів</v>
      </c>
      <c r="B10" s="39" t="s">
        <v>32</v>
      </c>
      <c r="C10" s="39" t="s">
        <v>33</v>
      </c>
      <c r="D10" s="141">
        <v>7795.4030000000002</v>
      </c>
      <c r="E10" s="141">
        <v>7696.1330000000007</v>
      </c>
      <c r="F10" s="141">
        <v>8124.5020000000004</v>
      </c>
      <c r="G10" s="141">
        <v>8303.7829999999994</v>
      </c>
      <c r="H10" s="141">
        <v>6384.5869999999995</v>
      </c>
      <c r="I10" s="141">
        <v>7243.085</v>
      </c>
      <c r="J10" s="141">
        <v>7627.7819999999992</v>
      </c>
      <c r="K10" s="141">
        <v>9090.0470000000005</v>
      </c>
      <c r="L10" s="141">
        <v>9018.32</v>
      </c>
      <c r="M10" s="141">
        <v>8553.1409999999996</v>
      </c>
      <c r="N10" s="141">
        <v>8273.8670000000002</v>
      </c>
      <c r="O10" s="141">
        <v>9330.9599999999991</v>
      </c>
      <c r="P10" s="141">
        <v>8484.9599999999991</v>
      </c>
      <c r="Q10" s="141">
        <v>9024.902</v>
      </c>
      <c r="R10" s="141">
        <v>8880.9510000000009</v>
      </c>
      <c r="S10" s="141">
        <v>10339.055</v>
      </c>
      <c r="T10" s="141">
        <v>9917.4940000000006</v>
      </c>
      <c r="U10" s="141">
        <v>9974.1419999999998</v>
      </c>
      <c r="V10" s="141">
        <v>10461.958000000001</v>
      </c>
      <c r="W10" s="141">
        <v>10829.681</v>
      </c>
      <c r="X10" s="141">
        <v>10214.046</v>
      </c>
      <c r="Y10" s="141">
        <v>8958.9440000000013</v>
      </c>
      <c r="Z10" s="141">
        <v>9407.58</v>
      </c>
      <c r="AA10" s="141">
        <v>10939.615000000002</v>
      </c>
      <c r="AB10" s="141">
        <v>10354.162</v>
      </c>
      <c r="AC10" s="141">
        <v>12419.746000000001</v>
      </c>
      <c r="AD10" s="141">
        <v>14533.342000000001</v>
      </c>
      <c r="AE10" s="141">
        <v>16208.831999999999</v>
      </c>
      <c r="AF10" s="141">
        <v>11282.005000000001</v>
      </c>
      <c r="AG10" s="141">
        <v>7449.5150000000012</v>
      </c>
      <c r="AH10" s="141">
        <v>9655.7170000000006</v>
      </c>
      <c r="AI10" s="141">
        <v>10319.200000000001</v>
      </c>
      <c r="AJ10" s="141">
        <v>9186.4530000000013</v>
      </c>
      <c r="AK10" s="141">
        <v>8005.7039999999997</v>
      </c>
      <c r="AL10" s="141">
        <v>6806.08</v>
      </c>
      <c r="AM10" s="141">
        <v>8083.616</v>
      </c>
      <c r="AN10" s="141">
        <v>9212.8050000000003</v>
      </c>
      <c r="AO10" s="141">
        <v>8848.0740000000005</v>
      </c>
      <c r="AP10" s="141">
        <v>8333.601999999999</v>
      </c>
    </row>
    <row r="11" spans="1:42" x14ac:dyDescent="0.3">
      <c r="A11" s="66" t="str">
        <f>IF('1'!$A$1=1,B11,C11)</f>
        <v>Імпорт товарів</v>
      </c>
      <c r="B11" s="39" t="s">
        <v>34</v>
      </c>
      <c r="C11" s="39" t="s">
        <v>35</v>
      </c>
      <c r="D11" s="141">
        <v>8798.6890000000003</v>
      </c>
      <c r="E11" s="141">
        <v>8147.777</v>
      </c>
      <c r="F11" s="141">
        <v>8745.2240000000002</v>
      </c>
      <c r="G11" s="141">
        <v>9320.8090000000011</v>
      </c>
      <c r="H11" s="141">
        <v>8129.5210000000006</v>
      </c>
      <c r="I11" s="141">
        <v>7831.527</v>
      </c>
      <c r="J11" s="141">
        <v>9531.8970000000008</v>
      </c>
      <c r="K11" s="141">
        <v>11156.588</v>
      </c>
      <c r="L11" s="141">
        <v>10434.538</v>
      </c>
      <c r="M11" s="141">
        <v>10356.585999999999</v>
      </c>
      <c r="N11" s="141">
        <v>10750.815000000001</v>
      </c>
      <c r="O11" s="141">
        <v>12100.137999999999</v>
      </c>
      <c r="P11" s="141">
        <v>10186.627</v>
      </c>
      <c r="Q11" s="141">
        <v>10924.531999999999</v>
      </c>
      <c r="R11" s="141">
        <v>12777.544000000002</v>
      </c>
      <c r="S11" s="141">
        <v>13689.553000000002</v>
      </c>
      <c r="T11" s="141">
        <v>11895.555</v>
      </c>
      <c r="U11" s="141">
        <v>12849.901999999998</v>
      </c>
      <c r="V11" s="141">
        <v>14468.111999999999</v>
      </c>
      <c r="W11" s="141">
        <v>14740.525999999998</v>
      </c>
      <c r="X11" s="141">
        <v>11796.615</v>
      </c>
      <c r="Y11" s="141">
        <v>9457.6450000000004</v>
      </c>
      <c r="Z11" s="141">
        <v>11206.040999999999</v>
      </c>
      <c r="AA11" s="141">
        <v>12927.708999999999</v>
      </c>
      <c r="AB11" s="141">
        <v>11824.731</v>
      </c>
      <c r="AC11" s="141">
        <v>12659.957000000002</v>
      </c>
      <c r="AD11" s="141">
        <v>15748.891</v>
      </c>
      <c r="AE11" s="141">
        <v>18971.514999999999</v>
      </c>
      <c r="AF11" s="141">
        <v>12144.924000000001</v>
      </c>
      <c r="AG11" s="141">
        <v>10760.677</v>
      </c>
      <c r="AH11" s="141">
        <v>13768.496999999999</v>
      </c>
      <c r="AI11" s="141">
        <v>16162.789000000001</v>
      </c>
      <c r="AJ11" s="141">
        <v>14767.022000000001</v>
      </c>
      <c r="AK11" s="141">
        <v>13537.631999999998</v>
      </c>
      <c r="AL11" s="141">
        <v>14857.804</v>
      </c>
      <c r="AM11" s="141">
        <v>15851.933000000001</v>
      </c>
      <c r="AN11" s="141">
        <v>14395.467000000001</v>
      </c>
      <c r="AO11" s="141">
        <v>15560.658999999998</v>
      </c>
      <c r="AP11" s="141">
        <v>15879.915000000001</v>
      </c>
    </row>
    <row r="12" spans="1:42" x14ac:dyDescent="0.3">
      <c r="A12" s="65" t="str">
        <f>IF('1'!$A$1=1,B12,C12)</f>
        <v>Баланс послуг</v>
      </c>
      <c r="B12" s="36" t="s">
        <v>36</v>
      </c>
      <c r="C12" s="36" t="s">
        <v>37</v>
      </c>
      <c r="D12" s="140">
        <v>429.83100000000002</v>
      </c>
      <c r="E12" s="140">
        <v>232.06100000000004</v>
      </c>
      <c r="F12" s="140">
        <v>98.893999999999892</v>
      </c>
      <c r="G12" s="140">
        <v>219.23400000000026</v>
      </c>
      <c r="H12" s="140">
        <v>137.88799999999969</v>
      </c>
      <c r="I12" s="140">
        <v>90.841000000000008</v>
      </c>
      <c r="J12" s="140">
        <v>-152.5949999999998</v>
      </c>
      <c r="K12" s="140">
        <v>373.59800000000007</v>
      </c>
      <c r="L12" s="140">
        <v>121.41300000000001</v>
      </c>
      <c r="M12" s="140">
        <v>202.36900000000026</v>
      </c>
      <c r="N12" s="140">
        <v>139.23699999999985</v>
      </c>
      <c r="O12" s="140">
        <v>341.56000000000051</v>
      </c>
      <c r="P12" s="140">
        <v>164.99599999999987</v>
      </c>
      <c r="Q12" s="140">
        <v>228.73200000000008</v>
      </c>
      <c r="R12" s="140">
        <v>249.39800000000037</v>
      </c>
      <c r="S12" s="140">
        <v>499.83399999999983</v>
      </c>
      <c r="T12" s="140">
        <v>334.19799999999964</v>
      </c>
      <c r="U12" s="140">
        <v>275.36199999999985</v>
      </c>
      <c r="V12" s="140">
        <v>258.94799999999964</v>
      </c>
      <c r="W12" s="140">
        <v>699.12500000000045</v>
      </c>
      <c r="X12" s="140">
        <v>531.61300000000028</v>
      </c>
      <c r="Y12" s="140">
        <v>1258.1889999999996</v>
      </c>
      <c r="Z12" s="140">
        <v>865.39400000000001</v>
      </c>
      <c r="AA12" s="140">
        <v>1190.5239999999999</v>
      </c>
      <c r="AB12" s="140">
        <v>803.83999999999992</v>
      </c>
      <c r="AC12" s="140">
        <v>736.83899999999983</v>
      </c>
      <c r="AD12" s="140">
        <v>681.76500000000033</v>
      </c>
      <c r="AE12" s="140">
        <v>1146.4970000000001</v>
      </c>
      <c r="AF12" s="140">
        <v>-450.74799999999959</v>
      </c>
      <c r="AG12" s="140">
        <v>-3121.3220000000006</v>
      </c>
      <c r="AH12" s="140">
        <v>-3468.7320000000009</v>
      </c>
      <c r="AI12" s="140">
        <v>-3695.7129999999997</v>
      </c>
      <c r="AJ12" s="140">
        <v>-3356.2839999999992</v>
      </c>
      <c r="AK12" s="140">
        <v>-1584.6300000000006</v>
      </c>
      <c r="AL12" s="140">
        <v>-1668.7170000000003</v>
      </c>
      <c r="AM12" s="140">
        <v>-1488.1780000000001</v>
      </c>
      <c r="AN12" s="140">
        <v>-1110.7340000000002</v>
      </c>
      <c r="AO12" s="140">
        <v>-1297.1120000000005</v>
      </c>
      <c r="AP12" s="140">
        <v>-1458.2210000000007</v>
      </c>
    </row>
    <row r="13" spans="1:42" x14ac:dyDescent="0.3">
      <c r="A13" s="66" t="str">
        <f>IF('1'!$A$1=1,B13,C13)</f>
        <v>Експорт послуг</v>
      </c>
      <c r="B13" s="39" t="s">
        <v>38</v>
      </c>
      <c r="C13" s="39" t="s">
        <v>39</v>
      </c>
      <c r="D13" s="141">
        <v>2651.09</v>
      </c>
      <c r="E13" s="141">
        <v>2797.569</v>
      </c>
      <c r="F13" s="141">
        <v>2920.7809999999999</v>
      </c>
      <c r="G13" s="141">
        <v>2838.576</v>
      </c>
      <c r="H13" s="141">
        <v>2522.6759999999999</v>
      </c>
      <c r="I13" s="141">
        <v>2687.2449999999999</v>
      </c>
      <c r="J13" s="141">
        <v>2937.9070000000002</v>
      </c>
      <c r="K13" s="141">
        <v>3102.9740000000002</v>
      </c>
      <c r="L13" s="141">
        <v>2888.3240000000001</v>
      </c>
      <c r="M13" s="141">
        <v>3217.3550000000005</v>
      </c>
      <c r="N13" s="141">
        <v>3317.9870000000001</v>
      </c>
      <c r="O13" s="141">
        <v>3175.7400000000007</v>
      </c>
      <c r="P13" s="141">
        <v>2793.2690000000002</v>
      </c>
      <c r="Q13" s="141">
        <v>3271.2470000000003</v>
      </c>
      <c r="R13" s="141">
        <v>3718.956000000001</v>
      </c>
      <c r="S13" s="141">
        <v>3654.8899999999994</v>
      </c>
      <c r="T13" s="141">
        <v>3377.7449999999994</v>
      </c>
      <c r="U13" s="141">
        <v>3856.114</v>
      </c>
      <c r="V13" s="141">
        <v>4212.8649999999998</v>
      </c>
      <c r="W13" s="141">
        <v>4165.0840000000007</v>
      </c>
      <c r="X13" s="141">
        <v>3632.6080000000002</v>
      </c>
      <c r="Y13" s="141">
        <v>3079.4659999999994</v>
      </c>
      <c r="Z13" s="141">
        <v>3333.5680000000002</v>
      </c>
      <c r="AA13" s="141">
        <v>3587.7050000000004</v>
      </c>
      <c r="AB13" s="141">
        <v>3206.2650000000003</v>
      </c>
      <c r="AC13" s="141">
        <v>3557.5730000000003</v>
      </c>
      <c r="AD13" s="141">
        <v>4133.7110000000002</v>
      </c>
      <c r="AE13" s="141">
        <v>4692.5320000000002</v>
      </c>
      <c r="AF13" s="141">
        <v>4095.2639999999997</v>
      </c>
      <c r="AG13" s="141">
        <v>3509.0929999999998</v>
      </c>
      <c r="AH13" s="141">
        <v>3872.2169999999996</v>
      </c>
      <c r="AI13" s="141">
        <v>4260.6389999999992</v>
      </c>
      <c r="AJ13" s="141">
        <v>3732.3470000000002</v>
      </c>
      <c r="AK13" s="141">
        <v>3759.3230000000003</v>
      </c>
      <c r="AL13" s="141">
        <v>3730.4960000000001</v>
      </c>
      <c r="AM13" s="141">
        <v>4127.4319999999998</v>
      </c>
      <c r="AN13" s="141">
        <v>3891.8739999999998</v>
      </c>
      <c r="AO13" s="141">
        <v>4012.9609999999993</v>
      </c>
      <c r="AP13" s="141">
        <v>3859.4489999999996</v>
      </c>
    </row>
    <row r="14" spans="1:42" x14ac:dyDescent="0.3">
      <c r="A14" s="66" t="str">
        <f>IF('1'!$A$1=1,B14,C14)</f>
        <v>Імпорт послуг</v>
      </c>
      <c r="B14" s="39" t="s">
        <v>40</v>
      </c>
      <c r="C14" s="39" t="s">
        <v>41</v>
      </c>
      <c r="D14" s="141">
        <v>2221.259</v>
      </c>
      <c r="E14" s="141">
        <v>2565.5079999999998</v>
      </c>
      <c r="F14" s="141">
        <v>2821.8869999999997</v>
      </c>
      <c r="G14" s="141">
        <v>2619.3419999999996</v>
      </c>
      <c r="H14" s="141">
        <v>2384.7880000000005</v>
      </c>
      <c r="I14" s="141">
        <v>2596.404</v>
      </c>
      <c r="J14" s="141">
        <v>3090.502</v>
      </c>
      <c r="K14" s="141">
        <v>2729.3760000000002</v>
      </c>
      <c r="L14" s="141">
        <v>2766.9110000000001</v>
      </c>
      <c r="M14" s="141">
        <v>3014.9859999999999</v>
      </c>
      <c r="N14" s="141">
        <v>3178.75</v>
      </c>
      <c r="O14" s="141">
        <v>2834.1800000000003</v>
      </c>
      <c r="P14" s="141">
        <v>2628.2730000000001</v>
      </c>
      <c r="Q14" s="141">
        <v>3042.5150000000003</v>
      </c>
      <c r="R14" s="141">
        <v>3469.558</v>
      </c>
      <c r="S14" s="141">
        <v>3155.056</v>
      </c>
      <c r="T14" s="141">
        <v>3043.547</v>
      </c>
      <c r="U14" s="141">
        <v>3580.7520000000004</v>
      </c>
      <c r="V14" s="141">
        <v>3953.9170000000004</v>
      </c>
      <c r="W14" s="141">
        <v>3465.9589999999998</v>
      </c>
      <c r="X14" s="141">
        <v>3100.9949999999999</v>
      </c>
      <c r="Y14" s="141">
        <v>1821.277</v>
      </c>
      <c r="Z14" s="141">
        <v>2468.174</v>
      </c>
      <c r="AA14" s="141">
        <v>2397.181</v>
      </c>
      <c r="AB14" s="141">
        <v>2402.4250000000002</v>
      </c>
      <c r="AC14" s="141">
        <v>2820.7339999999999</v>
      </c>
      <c r="AD14" s="141">
        <v>3451.9459999999999</v>
      </c>
      <c r="AE14" s="141">
        <v>3546.0349999999999</v>
      </c>
      <c r="AF14" s="141">
        <v>4546.0119999999997</v>
      </c>
      <c r="AG14" s="141">
        <v>6630.4150000000009</v>
      </c>
      <c r="AH14" s="141">
        <v>7340.9490000000005</v>
      </c>
      <c r="AI14" s="141">
        <v>7956.351999999999</v>
      </c>
      <c r="AJ14" s="141">
        <v>7088.6309999999994</v>
      </c>
      <c r="AK14" s="141">
        <v>5343.9530000000004</v>
      </c>
      <c r="AL14" s="141">
        <v>5399.2130000000006</v>
      </c>
      <c r="AM14" s="141">
        <v>5615.61</v>
      </c>
      <c r="AN14" s="141">
        <v>5002.6080000000002</v>
      </c>
      <c r="AO14" s="141">
        <v>5310.0730000000003</v>
      </c>
      <c r="AP14" s="141">
        <v>5317.67</v>
      </c>
    </row>
    <row r="15" spans="1:42" x14ac:dyDescent="0.3">
      <c r="A15" s="64" t="str">
        <f>IF('1'!$A$1=1,B15,C15)</f>
        <v>Баланс первинних доходів</v>
      </c>
      <c r="B15" s="32" t="s">
        <v>42</v>
      </c>
      <c r="C15" s="32" t="s">
        <v>43</v>
      </c>
      <c r="D15" s="140">
        <v>3140.866</v>
      </c>
      <c r="E15" s="140">
        <v>-1930.8129999999996</v>
      </c>
      <c r="F15" s="140">
        <v>274.91000000000008</v>
      </c>
      <c r="G15" s="140">
        <v>1891.3789999999999</v>
      </c>
      <c r="H15" s="140">
        <v>740.78600000000006</v>
      </c>
      <c r="I15" s="140">
        <v>-517.65300000000002</v>
      </c>
      <c r="J15" s="140">
        <v>123.274</v>
      </c>
      <c r="K15" s="140">
        <v>541.45699999999999</v>
      </c>
      <c r="L15" s="140">
        <v>-453.57799999999986</v>
      </c>
      <c r="M15" s="140">
        <v>600.34599999999989</v>
      </c>
      <c r="N15" s="140">
        <v>624.55499999999995</v>
      </c>
      <c r="O15" s="140">
        <v>632.92100000000016</v>
      </c>
      <c r="P15" s="140">
        <v>-802.94600000000014</v>
      </c>
      <c r="Q15" s="140">
        <v>667.91700000000003</v>
      </c>
      <c r="R15" s="140">
        <v>1079.1599999999999</v>
      </c>
      <c r="S15" s="140">
        <v>204.55100000000004</v>
      </c>
      <c r="T15" s="140">
        <v>386.11099999999999</v>
      </c>
      <c r="U15" s="140">
        <v>713.54800000000012</v>
      </c>
      <c r="V15" s="140">
        <v>-409.8829999999997</v>
      </c>
      <c r="W15" s="140">
        <v>1020.4439999999998</v>
      </c>
      <c r="X15" s="140">
        <v>2067.9960000000001</v>
      </c>
      <c r="Y15" s="140">
        <v>214.13299999999981</v>
      </c>
      <c r="Z15" s="140">
        <v>521.19499999999982</v>
      </c>
      <c r="AA15" s="140">
        <v>370.7879999999999</v>
      </c>
      <c r="AB15" s="140">
        <v>-659.03999999999985</v>
      </c>
      <c r="AC15" s="140">
        <v>-1137.598</v>
      </c>
      <c r="AD15" s="140">
        <v>-1674.1599999999999</v>
      </c>
      <c r="AE15" s="140">
        <v>-1490.249</v>
      </c>
      <c r="AF15" s="140">
        <v>1244.568</v>
      </c>
      <c r="AG15" s="140">
        <v>2022.596</v>
      </c>
      <c r="AH15" s="140">
        <v>2673.0630000000001</v>
      </c>
      <c r="AI15" s="140">
        <v>2198.6520000000005</v>
      </c>
      <c r="AJ15" s="140">
        <v>1290.3560000000002</v>
      </c>
      <c r="AK15" s="140">
        <v>1119.2619999999999</v>
      </c>
      <c r="AL15" s="140">
        <v>784.02500000000032</v>
      </c>
      <c r="AM15" s="140">
        <v>1494.8879999999999</v>
      </c>
      <c r="AN15" s="140">
        <v>-24.132000000000062</v>
      </c>
      <c r="AO15" s="140">
        <v>231.601</v>
      </c>
      <c r="AP15" s="140">
        <v>186.04400000000021</v>
      </c>
    </row>
    <row r="16" spans="1:42" x14ac:dyDescent="0.3">
      <c r="A16" s="142" t="str">
        <f>IF('1'!$A$1=1,B16,C16)</f>
        <v>Надходження</v>
      </c>
      <c r="B16" s="43" t="s">
        <v>44</v>
      </c>
      <c r="C16" s="43" t="s">
        <v>45</v>
      </c>
      <c r="D16" s="141">
        <v>1091.1349999999998</v>
      </c>
      <c r="E16" s="141">
        <v>1313.3879999999999</v>
      </c>
      <c r="F16" s="141">
        <v>1397.134</v>
      </c>
      <c r="G16" s="141">
        <v>1416.27</v>
      </c>
      <c r="H16" s="141">
        <v>1270.874</v>
      </c>
      <c r="I16" s="141">
        <v>1479.3320000000001</v>
      </c>
      <c r="J16" s="141">
        <v>1692.6709999999998</v>
      </c>
      <c r="K16" s="141">
        <v>1783.587</v>
      </c>
      <c r="L16" s="141">
        <v>1691.2579999999998</v>
      </c>
      <c r="M16" s="141">
        <v>2067.509</v>
      </c>
      <c r="N16" s="141">
        <v>2172.2200000000003</v>
      </c>
      <c r="O16" s="141">
        <v>2306.9090000000001</v>
      </c>
      <c r="P16" s="141">
        <v>2129.9639999999999</v>
      </c>
      <c r="Q16" s="141">
        <v>2353.4319999999998</v>
      </c>
      <c r="R16" s="141">
        <v>2705.3289999999997</v>
      </c>
      <c r="S16" s="141">
        <v>2890.5140000000001</v>
      </c>
      <c r="T16" s="141">
        <v>2634.2950000000001</v>
      </c>
      <c r="U16" s="141">
        <v>2860.8900000000003</v>
      </c>
      <c r="V16" s="141">
        <v>3189.239</v>
      </c>
      <c r="W16" s="141">
        <v>3199.7460000000001</v>
      </c>
      <c r="X16" s="141">
        <v>2823.297</v>
      </c>
      <c r="Y16" s="141">
        <v>2470.2749999999996</v>
      </c>
      <c r="Z16" s="141">
        <v>2569.6689999999999</v>
      </c>
      <c r="AA16" s="141">
        <v>2807.701</v>
      </c>
      <c r="AB16" s="141">
        <v>2852.703</v>
      </c>
      <c r="AC16" s="141">
        <v>2943.74</v>
      </c>
      <c r="AD16" s="141">
        <v>2865.91</v>
      </c>
      <c r="AE16" s="141">
        <v>3176.1890000000003</v>
      </c>
      <c r="AF16" s="141">
        <v>2977.4859999999999</v>
      </c>
      <c r="AG16" s="141">
        <v>3013.105</v>
      </c>
      <c r="AH16" s="141">
        <v>3212.3220000000001</v>
      </c>
      <c r="AI16" s="141">
        <v>3275.6180000000004</v>
      </c>
      <c r="AJ16" s="141">
        <v>3077.8070000000002</v>
      </c>
      <c r="AK16" s="141">
        <v>2880.0230000000001</v>
      </c>
      <c r="AL16" s="141">
        <v>2802.462</v>
      </c>
      <c r="AM16" s="141">
        <v>2628.5309999999999</v>
      </c>
      <c r="AN16" s="141">
        <v>2204.7219999999998</v>
      </c>
      <c r="AO16" s="141">
        <v>2190.0659999999998</v>
      </c>
      <c r="AP16" s="141">
        <v>2133.9349999999999</v>
      </c>
    </row>
    <row r="17" spans="1:42" x14ac:dyDescent="0.3">
      <c r="A17" s="142" t="str">
        <f>IF('1'!$A$1=1,B17,C17)</f>
        <v>Виплати</v>
      </c>
      <c r="B17" s="43" t="s">
        <v>46</v>
      </c>
      <c r="C17" s="43" t="s">
        <v>47</v>
      </c>
      <c r="D17" s="141">
        <v>-2049.7309999999998</v>
      </c>
      <c r="E17" s="141">
        <v>3244.201</v>
      </c>
      <c r="F17" s="141">
        <v>1122.2239999999999</v>
      </c>
      <c r="G17" s="141">
        <v>-475.10899999999992</v>
      </c>
      <c r="H17" s="141">
        <v>530.08799999999985</v>
      </c>
      <c r="I17" s="141">
        <v>1996.9850000000001</v>
      </c>
      <c r="J17" s="141">
        <v>1569.3969999999999</v>
      </c>
      <c r="K17" s="141">
        <v>1242.1300000000001</v>
      </c>
      <c r="L17" s="141">
        <v>2144.8359999999998</v>
      </c>
      <c r="M17" s="141">
        <v>1467.1630000000002</v>
      </c>
      <c r="N17" s="141">
        <v>1547.665</v>
      </c>
      <c r="O17" s="141">
        <v>1673.9879999999998</v>
      </c>
      <c r="P17" s="141">
        <v>2932.9100000000003</v>
      </c>
      <c r="Q17" s="141">
        <v>1685.5149999999999</v>
      </c>
      <c r="R17" s="141">
        <v>1626.1690000000001</v>
      </c>
      <c r="S17" s="141">
        <v>2685.9629999999997</v>
      </c>
      <c r="T17" s="141">
        <v>2248.1840000000002</v>
      </c>
      <c r="U17" s="141">
        <v>2147.3419999999996</v>
      </c>
      <c r="V17" s="141">
        <v>3599.1219999999994</v>
      </c>
      <c r="W17" s="141">
        <v>2179.3020000000001</v>
      </c>
      <c r="X17" s="141">
        <v>755.30099999999982</v>
      </c>
      <c r="Y17" s="141">
        <v>2256.1419999999998</v>
      </c>
      <c r="Z17" s="141">
        <v>2048.4740000000002</v>
      </c>
      <c r="AA17" s="141">
        <v>2436.913</v>
      </c>
      <c r="AB17" s="141">
        <v>3511.7429999999999</v>
      </c>
      <c r="AC17" s="141">
        <v>4081.3379999999997</v>
      </c>
      <c r="AD17" s="141">
        <v>4540.07</v>
      </c>
      <c r="AE17" s="141">
        <v>4666.4380000000001</v>
      </c>
      <c r="AF17" s="141">
        <v>1732.9180000000001</v>
      </c>
      <c r="AG17" s="141">
        <v>990.50900000000001</v>
      </c>
      <c r="AH17" s="141">
        <v>539.25900000000001</v>
      </c>
      <c r="AI17" s="141">
        <v>1076.9659999999999</v>
      </c>
      <c r="AJ17" s="141">
        <v>1787.451</v>
      </c>
      <c r="AK17" s="141">
        <v>1760.761</v>
      </c>
      <c r="AL17" s="141">
        <v>2018.4369999999999</v>
      </c>
      <c r="AM17" s="141">
        <v>1133.643</v>
      </c>
      <c r="AN17" s="141">
        <v>2228.8539999999998</v>
      </c>
      <c r="AO17" s="141">
        <v>1958.4650000000001</v>
      </c>
      <c r="AP17" s="141">
        <v>1947.8910000000001</v>
      </c>
    </row>
    <row r="18" spans="1:42" x14ac:dyDescent="0.3">
      <c r="A18" s="143" t="str">
        <f>IF('1'!$A$1=1,B18,C18)</f>
        <v>Оплата праці (баланс)</v>
      </c>
      <c r="B18" s="101" t="s">
        <v>48</v>
      </c>
      <c r="C18" s="101" t="s">
        <v>49</v>
      </c>
      <c r="D18" s="140">
        <v>1032.646</v>
      </c>
      <c r="E18" s="140">
        <v>1273.6469999999999</v>
      </c>
      <c r="F18" s="140">
        <v>1363.8150000000001</v>
      </c>
      <c r="G18" s="140">
        <v>1376.9169999999999</v>
      </c>
      <c r="H18" s="140">
        <v>1222.0450000000001</v>
      </c>
      <c r="I18" s="140">
        <v>1443.9290000000001</v>
      </c>
      <c r="J18" s="140">
        <v>1645.2829999999999</v>
      </c>
      <c r="K18" s="140">
        <v>1739.2820000000002</v>
      </c>
      <c r="L18" s="140">
        <v>1641.499</v>
      </c>
      <c r="M18" s="140">
        <v>2018.1690000000001</v>
      </c>
      <c r="N18" s="140">
        <v>2121.826</v>
      </c>
      <c r="O18" s="140">
        <v>2253.4340000000002</v>
      </c>
      <c r="P18" s="140">
        <v>2075.5820000000003</v>
      </c>
      <c r="Q18" s="140">
        <v>2291.6999999999998</v>
      </c>
      <c r="R18" s="140">
        <v>2615.951</v>
      </c>
      <c r="S18" s="140">
        <v>2757.252</v>
      </c>
      <c r="T18" s="140">
        <v>2523.4049999999997</v>
      </c>
      <c r="U18" s="140">
        <v>2752.2060000000001</v>
      </c>
      <c r="V18" s="140">
        <v>3033.84</v>
      </c>
      <c r="W18" s="140">
        <v>3091.366</v>
      </c>
      <c r="X18" s="140">
        <v>2689.9450000000002</v>
      </c>
      <c r="Y18" s="140">
        <v>2373.183</v>
      </c>
      <c r="Z18" s="140">
        <v>2479.7449999999999</v>
      </c>
      <c r="AA18" s="140">
        <v>2722.1819999999998</v>
      </c>
      <c r="AB18" s="140">
        <v>2766.3140000000003</v>
      </c>
      <c r="AC18" s="140">
        <v>2849.1959999999999</v>
      </c>
      <c r="AD18" s="140">
        <v>2770.8829999999998</v>
      </c>
      <c r="AE18" s="140">
        <v>3090.2539999999999</v>
      </c>
      <c r="AF18" s="140">
        <v>2909.4050000000002</v>
      </c>
      <c r="AG18" s="140">
        <v>2981.0909999999999</v>
      </c>
      <c r="AH18" s="140">
        <v>3134.7359999999999</v>
      </c>
      <c r="AI18" s="140">
        <v>3144.2090000000003</v>
      </c>
      <c r="AJ18" s="140">
        <v>2875.5</v>
      </c>
      <c r="AK18" s="140">
        <v>2605.4129999999996</v>
      </c>
      <c r="AL18" s="140">
        <v>2472.94</v>
      </c>
      <c r="AM18" s="140">
        <v>2318.4699999999998</v>
      </c>
      <c r="AN18" s="140">
        <v>1890.1599999999999</v>
      </c>
      <c r="AO18" s="140">
        <v>1853.7279999999998</v>
      </c>
      <c r="AP18" s="140">
        <v>1782.9070000000002</v>
      </c>
    </row>
    <row r="19" spans="1:42" x14ac:dyDescent="0.3">
      <c r="A19" s="103" t="str">
        <f>IF('1'!$A$1=1,B19,C19)</f>
        <v>Надходження</v>
      </c>
      <c r="B19" s="102" t="s">
        <v>44</v>
      </c>
      <c r="C19" s="102" t="s">
        <v>45</v>
      </c>
      <c r="D19" s="141">
        <v>1038.8679999999999</v>
      </c>
      <c r="E19" s="141">
        <v>1279.9680000000001</v>
      </c>
      <c r="F19" s="141">
        <v>1371.8980000000001</v>
      </c>
      <c r="G19" s="141">
        <v>1388.664</v>
      </c>
      <c r="H19" s="141">
        <v>1230.1690000000001</v>
      </c>
      <c r="I19" s="141">
        <v>1451.902</v>
      </c>
      <c r="J19" s="141">
        <v>1654.221</v>
      </c>
      <c r="K19" s="141">
        <v>1747.6179999999999</v>
      </c>
      <c r="L19" s="141">
        <v>1649.0070000000001</v>
      </c>
      <c r="M19" s="141">
        <v>2025.5</v>
      </c>
      <c r="N19" s="141">
        <v>2126.9430000000002</v>
      </c>
      <c r="O19" s="141">
        <v>2257.683</v>
      </c>
      <c r="P19" s="141">
        <v>2078.8340000000003</v>
      </c>
      <c r="Q19" s="141">
        <v>2295.0259999999998</v>
      </c>
      <c r="R19" s="141">
        <v>2619.3869999999997</v>
      </c>
      <c r="S19" s="141">
        <v>2760.75</v>
      </c>
      <c r="T19" s="141">
        <v>2526.9279999999999</v>
      </c>
      <c r="U19" s="141">
        <v>2755.7710000000002</v>
      </c>
      <c r="V19" s="141">
        <v>3039.2529999999997</v>
      </c>
      <c r="W19" s="141">
        <v>3096.7870000000003</v>
      </c>
      <c r="X19" s="141">
        <v>2694.49</v>
      </c>
      <c r="Y19" s="141">
        <v>2377.7489999999998</v>
      </c>
      <c r="Z19" s="141">
        <v>2484.0370000000003</v>
      </c>
      <c r="AA19" s="141">
        <v>2727.2169999999996</v>
      </c>
      <c r="AB19" s="141">
        <v>2770.4650000000001</v>
      </c>
      <c r="AC19" s="141">
        <v>2854.1779999999999</v>
      </c>
      <c r="AD19" s="141">
        <v>2775.9700000000003</v>
      </c>
      <c r="AE19" s="141">
        <v>3095.5</v>
      </c>
      <c r="AF19" s="141">
        <v>2912.9390000000003</v>
      </c>
      <c r="AG19" s="141">
        <v>2984.8490000000002</v>
      </c>
      <c r="AH19" s="141">
        <v>3138.7080000000001</v>
      </c>
      <c r="AI19" s="141">
        <v>3148.1750000000002</v>
      </c>
      <c r="AJ19" s="141">
        <v>2880.16</v>
      </c>
      <c r="AK19" s="141">
        <v>2609.0869999999995</v>
      </c>
      <c r="AL19" s="141">
        <v>2476.6109999999999</v>
      </c>
      <c r="AM19" s="141">
        <v>2323.123</v>
      </c>
      <c r="AN19" s="141">
        <v>1893.8429999999998</v>
      </c>
      <c r="AO19" s="141">
        <v>1858.3719999999998</v>
      </c>
      <c r="AP19" s="141">
        <v>1787.4720000000002</v>
      </c>
    </row>
    <row r="20" spans="1:42" x14ac:dyDescent="0.3">
      <c r="A20" s="103" t="str">
        <f>IF('1'!$A$1=1,B20,C20)</f>
        <v>Виплати</v>
      </c>
      <c r="B20" s="102" t="s">
        <v>46</v>
      </c>
      <c r="C20" s="102" t="s">
        <v>47</v>
      </c>
      <c r="D20" s="141">
        <v>6.2219999999999995</v>
      </c>
      <c r="E20" s="141">
        <v>6.3209999999999997</v>
      </c>
      <c r="F20" s="141">
        <v>8.0830000000000002</v>
      </c>
      <c r="G20" s="141">
        <v>11.746999999999998</v>
      </c>
      <c r="H20" s="141">
        <v>8.1240000000000006</v>
      </c>
      <c r="I20" s="141">
        <v>7.9730000000000008</v>
      </c>
      <c r="J20" s="141">
        <v>8.9379999999999988</v>
      </c>
      <c r="K20" s="141">
        <v>8.3360000000000003</v>
      </c>
      <c r="L20" s="141">
        <v>7.5079999999999991</v>
      </c>
      <c r="M20" s="141">
        <v>7.3310000000000004</v>
      </c>
      <c r="N20" s="141">
        <v>5.117</v>
      </c>
      <c r="O20" s="141">
        <v>4.2489999999999997</v>
      </c>
      <c r="P20" s="141">
        <v>3.2519999999999998</v>
      </c>
      <c r="Q20" s="141">
        <v>3.3260000000000001</v>
      </c>
      <c r="R20" s="141">
        <v>3.4359999999999999</v>
      </c>
      <c r="S20" s="141">
        <v>3.4980000000000002</v>
      </c>
      <c r="T20" s="141">
        <v>3.5229999999999997</v>
      </c>
      <c r="U20" s="141">
        <v>3.5649999999999999</v>
      </c>
      <c r="V20" s="141">
        <v>5.4130000000000003</v>
      </c>
      <c r="W20" s="141">
        <v>5.4209999999999994</v>
      </c>
      <c r="X20" s="141">
        <v>4.5449999999999999</v>
      </c>
      <c r="Y20" s="141">
        <v>4.5659999999999998</v>
      </c>
      <c r="Z20" s="141">
        <v>4.2919999999999998</v>
      </c>
      <c r="AA20" s="141">
        <v>5.0350000000000001</v>
      </c>
      <c r="AB20" s="141">
        <v>4.1509999999999998</v>
      </c>
      <c r="AC20" s="141">
        <v>4.9819999999999993</v>
      </c>
      <c r="AD20" s="141">
        <v>5.0869999999999997</v>
      </c>
      <c r="AE20" s="141">
        <v>5.2459999999999996</v>
      </c>
      <c r="AF20" s="141">
        <v>3.5339999999999998</v>
      </c>
      <c r="AG20" s="141">
        <v>3.758</v>
      </c>
      <c r="AH20" s="141">
        <v>3.9719999999999995</v>
      </c>
      <c r="AI20" s="141">
        <v>3.9660000000000002</v>
      </c>
      <c r="AJ20" s="141">
        <v>4.66</v>
      </c>
      <c r="AK20" s="141">
        <v>3.6739999999999999</v>
      </c>
      <c r="AL20" s="141">
        <v>3.6710000000000003</v>
      </c>
      <c r="AM20" s="141">
        <v>4.6529999999999996</v>
      </c>
      <c r="AN20" s="141">
        <v>3.6829999999999998</v>
      </c>
      <c r="AO20" s="141">
        <v>4.6440000000000001</v>
      </c>
      <c r="AP20" s="141">
        <v>4.5649999999999995</v>
      </c>
    </row>
    <row r="21" spans="1:42" x14ac:dyDescent="0.3">
      <c r="A21" s="143" t="str">
        <f>IF('1'!$A$1=1,B21,C21)</f>
        <v>Доходи від інвестицій (баланс)</v>
      </c>
      <c r="B21" s="101" t="s">
        <v>50</v>
      </c>
      <c r="C21" s="101" t="s">
        <v>51</v>
      </c>
      <c r="D21" s="140">
        <v>2108.2199999999998</v>
      </c>
      <c r="E21" s="140">
        <v>-3204.4599999999991</v>
      </c>
      <c r="F21" s="140">
        <v>-1088.905</v>
      </c>
      <c r="G21" s="140">
        <v>514.46199999999999</v>
      </c>
      <c r="H21" s="140">
        <v>-481.2589999999999</v>
      </c>
      <c r="I21" s="140">
        <v>-1961.5819999999999</v>
      </c>
      <c r="J21" s="140">
        <v>-1522.009</v>
      </c>
      <c r="K21" s="140">
        <v>-1197.825</v>
      </c>
      <c r="L21" s="140">
        <v>-2095.0770000000002</v>
      </c>
      <c r="M21" s="140">
        <v>-1417.8230000000001</v>
      </c>
      <c r="N21" s="140">
        <v>-1497.2710000000002</v>
      </c>
      <c r="O21" s="140">
        <v>-1620.5129999999999</v>
      </c>
      <c r="P21" s="140">
        <v>-2878.5280000000002</v>
      </c>
      <c r="Q21" s="140">
        <v>-1623.7829999999999</v>
      </c>
      <c r="R21" s="140">
        <v>-1536.7909999999999</v>
      </c>
      <c r="S21" s="140">
        <v>-2552.701</v>
      </c>
      <c r="T21" s="140">
        <v>-2137.2939999999999</v>
      </c>
      <c r="U21" s="140">
        <v>-2038.6579999999999</v>
      </c>
      <c r="V21" s="140">
        <v>-3443.723</v>
      </c>
      <c r="W21" s="140">
        <v>-2070.922</v>
      </c>
      <c r="X21" s="140">
        <v>-621.94899999999984</v>
      </c>
      <c r="Y21" s="140">
        <v>-2159.0500000000002</v>
      </c>
      <c r="Z21" s="140">
        <v>-1958.55</v>
      </c>
      <c r="AA21" s="140">
        <v>-2351.3940000000002</v>
      </c>
      <c r="AB21" s="140">
        <v>-3425.3540000000003</v>
      </c>
      <c r="AC21" s="140">
        <v>-3986.7939999999999</v>
      </c>
      <c r="AD21" s="140">
        <v>-4445.0429999999997</v>
      </c>
      <c r="AE21" s="140">
        <v>-4580.5029999999997</v>
      </c>
      <c r="AF21" s="140">
        <v>-1664.8370000000002</v>
      </c>
      <c r="AG21" s="140">
        <v>-958.49500000000012</v>
      </c>
      <c r="AH21" s="140">
        <v>-461.67300000000006</v>
      </c>
      <c r="AI21" s="140">
        <v>-945.5569999999999</v>
      </c>
      <c r="AJ21" s="140">
        <v>-1634.4830000000002</v>
      </c>
      <c r="AK21" s="140">
        <v>-1533.807</v>
      </c>
      <c r="AL21" s="140">
        <v>-1740.8909999999998</v>
      </c>
      <c r="AM21" s="140">
        <v>-877.13699999999994</v>
      </c>
      <c r="AN21" s="140">
        <v>-1975.7939999999999</v>
      </c>
      <c r="AO21" s="140">
        <v>-1684.4549999999999</v>
      </c>
      <c r="AP21" s="140">
        <v>-1661.1949999999999</v>
      </c>
    </row>
    <row r="22" spans="1:42" x14ac:dyDescent="0.3">
      <c r="A22" s="103" t="str">
        <f>IF('1'!$A$1=1,B22,C22)</f>
        <v>Надходження</v>
      </c>
      <c r="B22" s="102" t="s">
        <v>44</v>
      </c>
      <c r="C22" s="102" t="s">
        <v>45</v>
      </c>
      <c r="D22" s="141">
        <v>52.266999999999996</v>
      </c>
      <c r="E22" s="141">
        <v>33.42</v>
      </c>
      <c r="F22" s="141">
        <v>25.235999999999997</v>
      </c>
      <c r="G22" s="141">
        <v>27.606000000000002</v>
      </c>
      <c r="H22" s="141">
        <v>40.704999999999998</v>
      </c>
      <c r="I22" s="141">
        <v>27.430000000000003</v>
      </c>
      <c r="J22" s="141">
        <v>38.450000000000003</v>
      </c>
      <c r="K22" s="141">
        <v>35.969000000000001</v>
      </c>
      <c r="L22" s="141">
        <v>42.250999999999998</v>
      </c>
      <c r="M22" s="141">
        <v>42.009</v>
      </c>
      <c r="N22" s="141">
        <v>45.276999999999994</v>
      </c>
      <c r="O22" s="141">
        <v>49.225999999999999</v>
      </c>
      <c r="P22" s="141">
        <v>51.129999999999995</v>
      </c>
      <c r="Q22" s="141">
        <v>58.406000000000006</v>
      </c>
      <c r="R22" s="141">
        <v>85.941999999999993</v>
      </c>
      <c r="S22" s="141">
        <v>129.76400000000001</v>
      </c>
      <c r="T22" s="141">
        <v>107.36699999999999</v>
      </c>
      <c r="U22" s="141">
        <v>105.119</v>
      </c>
      <c r="V22" s="141">
        <v>149.98599999999999</v>
      </c>
      <c r="W22" s="141">
        <v>102.959</v>
      </c>
      <c r="X22" s="141">
        <v>128.80699999999999</v>
      </c>
      <c r="Y22" s="141">
        <v>92.52600000000001</v>
      </c>
      <c r="Z22" s="141">
        <v>85.632000000000005</v>
      </c>
      <c r="AA22" s="141">
        <v>80.484000000000009</v>
      </c>
      <c r="AB22" s="141">
        <v>82.238</v>
      </c>
      <c r="AC22" s="141">
        <v>89.561999999999983</v>
      </c>
      <c r="AD22" s="141">
        <v>89.94</v>
      </c>
      <c r="AE22" s="141">
        <v>80.689000000000007</v>
      </c>
      <c r="AF22" s="141">
        <v>64.546999999999997</v>
      </c>
      <c r="AG22" s="141">
        <v>28.256</v>
      </c>
      <c r="AH22" s="141">
        <v>73.614000000000004</v>
      </c>
      <c r="AI22" s="141">
        <v>127.443</v>
      </c>
      <c r="AJ22" s="141">
        <v>148.30799999999999</v>
      </c>
      <c r="AK22" s="141">
        <v>223.27999999999997</v>
      </c>
      <c r="AL22" s="141">
        <v>273.875</v>
      </c>
      <c r="AM22" s="141">
        <v>251.85299999999998</v>
      </c>
      <c r="AN22" s="141">
        <v>249.37699999999998</v>
      </c>
      <c r="AO22" s="141">
        <v>269.36599999999999</v>
      </c>
      <c r="AP22" s="141">
        <v>282.13100000000003</v>
      </c>
    </row>
    <row r="23" spans="1:42" x14ac:dyDescent="0.3">
      <c r="A23" s="103" t="str">
        <f>IF('1'!$A$1=1,B23,C23)</f>
        <v>Виплати</v>
      </c>
      <c r="B23" s="102" t="s">
        <v>46</v>
      </c>
      <c r="C23" s="102" t="s">
        <v>47</v>
      </c>
      <c r="D23" s="141">
        <v>-2055.9529999999995</v>
      </c>
      <c r="E23" s="141">
        <v>3237.8799999999992</v>
      </c>
      <c r="F23" s="141">
        <v>1114.1410000000001</v>
      </c>
      <c r="G23" s="141">
        <v>-486.85599999999988</v>
      </c>
      <c r="H23" s="141">
        <v>521.96399999999994</v>
      </c>
      <c r="I23" s="141">
        <v>1989.0120000000002</v>
      </c>
      <c r="J23" s="141">
        <v>1560.4590000000001</v>
      </c>
      <c r="K23" s="141">
        <v>1233.7939999999999</v>
      </c>
      <c r="L23" s="141">
        <v>2137.328</v>
      </c>
      <c r="M23" s="141">
        <v>1459.8320000000001</v>
      </c>
      <c r="N23" s="141">
        <v>1542.548</v>
      </c>
      <c r="O23" s="141">
        <v>1669.739</v>
      </c>
      <c r="P23" s="141">
        <v>2929.6580000000004</v>
      </c>
      <c r="Q23" s="141">
        <v>1682.1889999999999</v>
      </c>
      <c r="R23" s="141">
        <v>1622.7330000000002</v>
      </c>
      <c r="S23" s="141">
        <v>2682.4650000000001</v>
      </c>
      <c r="T23" s="141">
        <v>2244.6610000000001</v>
      </c>
      <c r="U23" s="141">
        <v>2143.777</v>
      </c>
      <c r="V23" s="141">
        <v>3593.7089999999998</v>
      </c>
      <c r="W23" s="141">
        <v>2173.8809999999999</v>
      </c>
      <c r="X23" s="141">
        <v>750.75599999999974</v>
      </c>
      <c r="Y23" s="141">
        <v>2251.576</v>
      </c>
      <c r="Z23" s="141">
        <v>2044.182</v>
      </c>
      <c r="AA23" s="141">
        <v>2431.8780000000002</v>
      </c>
      <c r="AB23" s="141">
        <v>3507.5919999999996</v>
      </c>
      <c r="AC23" s="141">
        <v>4076.3559999999998</v>
      </c>
      <c r="AD23" s="141">
        <v>4534.9830000000002</v>
      </c>
      <c r="AE23" s="141">
        <v>4661.192</v>
      </c>
      <c r="AF23" s="141">
        <v>1729.384</v>
      </c>
      <c r="AG23" s="141">
        <v>986.75099999999998</v>
      </c>
      <c r="AH23" s="141">
        <v>535.28700000000003</v>
      </c>
      <c r="AI23" s="141">
        <v>1073</v>
      </c>
      <c r="AJ23" s="141">
        <v>1782.7910000000002</v>
      </c>
      <c r="AK23" s="141">
        <v>1757.087</v>
      </c>
      <c r="AL23" s="141">
        <v>2014.7659999999998</v>
      </c>
      <c r="AM23" s="141">
        <v>1128.9899999999998</v>
      </c>
      <c r="AN23" s="141">
        <v>2225.1710000000003</v>
      </c>
      <c r="AO23" s="141">
        <v>1953.8209999999999</v>
      </c>
      <c r="AP23" s="141">
        <v>1943.326</v>
      </c>
    </row>
    <row r="24" spans="1:42" x14ac:dyDescent="0.3">
      <c r="A24" s="103" t="str">
        <f>IF('1'!$A$1=1,B24,C24)</f>
        <v>у т.ч.реінвестовані доходи</v>
      </c>
      <c r="B24" s="104" t="s">
        <v>52</v>
      </c>
      <c r="C24" s="104" t="s">
        <v>53</v>
      </c>
      <c r="D24" s="141">
        <v>-3299.1869999999999</v>
      </c>
      <c r="E24" s="141">
        <v>1989.8290000000002</v>
      </c>
      <c r="F24" s="141">
        <v>113.40899999999999</v>
      </c>
      <c r="G24" s="141">
        <v>-1834.8150000000001</v>
      </c>
      <c r="H24" s="141">
        <v>-806.15600000000006</v>
      </c>
      <c r="I24" s="141">
        <v>1195.3300000000002</v>
      </c>
      <c r="J24" s="141">
        <v>3.700999999999997</v>
      </c>
      <c r="K24" s="141">
        <v>55.820000000000007</v>
      </c>
      <c r="L24" s="141">
        <v>596.30500000000006</v>
      </c>
      <c r="M24" s="141">
        <v>429.85900000000004</v>
      </c>
      <c r="N24" s="141">
        <v>69.415000000000006</v>
      </c>
      <c r="O24" s="141">
        <v>256.28000000000003</v>
      </c>
      <c r="P24" s="141">
        <v>1213.8979999999999</v>
      </c>
      <c r="Q24" s="141">
        <v>288.84500000000003</v>
      </c>
      <c r="R24" s="141">
        <v>-489.74400000000003</v>
      </c>
      <c r="S24" s="141">
        <v>1164.779</v>
      </c>
      <c r="T24" s="141">
        <v>527.23</v>
      </c>
      <c r="U24" s="141">
        <v>742.65899999999999</v>
      </c>
      <c r="V24" s="141">
        <v>1273.4850000000001</v>
      </c>
      <c r="W24" s="141">
        <v>363.77199999999999</v>
      </c>
      <c r="X24" s="141">
        <v>-1617.1579999999999</v>
      </c>
      <c r="Y24" s="141">
        <v>953.49400000000003</v>
      </c>
      <c r="Z24" s="141">
        <v>-99.908999999999992</v>
      </c>
      <c r="AA24" s="141">
        <v>304.57499999999999</v>
      </c>
      <c r="AB24" s="141">
        <v>1490.537</v>
      </c>
      <c r="AC24" s="141">
        <v>1442.248</v>
      </c>
      <c r="AD24" s="141">
        <v>1644.261</v>
      </c>
      <c r="AE24" s="141">
        <v>-468.14299999999992</v>
      </c>
      <c r="AF24" s="141">
        <v>126.07600000000004</v>
      </c>
      <c r="AG24" s="141">
        <v>291.23099999999999</v>
      </c>
      <c r="AH24" s="141">
        <v>-141.42200000000003</v>
      </c>
      <c r="AI24" s="141">
        <v>16.350999999999999</v>
      </c>
      <c r="AJ24" s="141">
        <v>1039.7380000000001</v>
      </c>
      <c r="AK24" s="141">
        <v>905.82399999999996</v>
      </c>
      <c r="AL24" s="141">
        <v>1151.4000000000001</v>
      </c>
      <c r="AM24" s="141">
        <v>47.300999999999988</v>
      </c>
      <c r="AN24" s="141">
        <v>1183.9940000000001</v>
      </c>
      <c r="AO24" s="141">
        <v>848.12699999999995</v>
      </c>
      <c r="AP24" s="141">
        <v>263.09400000000005</v>
      </c>
    </row>
    <row r="25" spans="1:42" s="281" customFormat="1" x14ac:dyDescent="0.3">
      <c r="A25" s="34" t="str">
        <f>IF('1'!$A$1=1,B25,C25)</f>
        <v>Інші первинні доходи</v>
      </c>
      <c r="B25" s="44" t="s">
        <v>439</v>
      </c>
      <c r="C25" s="44" t="s">
        <v>437</v>
      </c>
      <c r="D25" s="280" t="s">
        <v>441</v>
      </c>
      <c r="E25" s="280" t="s">
        <v>441</v>
      </c>
      <c r="F25" s="280" t="s">
        <v>441</v>
      </c>
      <c r="G25" s="280" t="s">
        <v>441</v>
      </c>
      <c r="H25" s="280" t="s">
        <v>441</v>
      </c>
      <c r="I25" s="280" t="s">
        <v>441</v>
      </c>
      <c r="J25" s="280" t="s">
        <v>441</v>
      </c>
      <c r="K25" s="280" t="s">
        <v>441</v>
      </c>
      <c r="L25" s="280" t="s">
        <v>441</v>
      </c>
      <c r="M25" s="280" t="s">
        <v>441</v>
      </c>
      <c r="N25" s="280" t="s">
        <v>441</v>
      </c>
      <c r="O25" s="280" t="s">
        <v>441</v>
      </c>
      <c r="P25" s="280" t="s">
        <v>441</v>
      </c>
      <c r="Q25" s="280" t="s">
        <v>441</v>
      </c>
      <c r="R25" s="280" t="s">
        <v>441</v>
      </c>
      <c r="S25" s="280" t="s">
        <v>441</v>
      </c>
      <c r="T25" s="280" t="s">
        <v>441</v>
      </c>
      <c r="U25" s="280" t="s">
        <v>441</v>
      </c>
      <c r="V25" s="280" t="s">
        <v>441</v>
      </c>
      <c r="W25" s="280" t="s">
        <v>441</v>
      </c>
      <c r="X25" s="280" t="s">
        <v>441</v>
      </c>
      <c r="Y25" s="280" t="s">
        <v>441</v>
      </c>
      <c r="Z25" s="280" t="s">
        <v>441</v>
      </c>
      <c r="AA25" s="280" t="s">
        <v>441</v>
      </c>
      <c r="AB25" s="280" t="s">
        <v>441</v>
      </c>
      <c r="AC25" s="280" t="s">
        <v>441</v>
      </c>
      <c r="AD25" s="280" t="s">
        <v>441</v>
      </c>
      <c r="AE25" s="280" t="s">
        <v>441</v>
      </c>
      <c r="AF25" s="280" t="s">
        <v>441</v>
      </c>
      <c r="AG25" s="280" t="s">
        <v>441</v>
      </c>
      <c r="AH25" s="280" t="s">
        <v>441</v>
      </c>
      <c r="AI25" s="280" t="s">
        <v>441</v>
      </c>
      <c r="AJ25" s="140">
        <v>49.338999999999999</v>
      </c>
      <c r="AK25" s="140">
        <v>47.655999999999999</v>
      </c>
      <c r="AL25" s="140">
        <v>51.975999999999999</v>
      </c>
      <c r="AM25" s="140">
        <v>53.555000000000007</v>
      </c>
      <c r="AN25" s="140">
        <v>61.502000000000002</v>
      </c>
      <c r="AO25" s="140">
        <v>62.328000000000003</v>
      </c>
      <c r="AP25" s="140">
        <v>64.331999999999994</v>
      </c>
    </row>
    <row r="26" spans="1:42" x14ac:dyDescent="0.3">
      <c r="A26" s="37" t="str">
        <f>IF('1'!$A$1=1,B26,C26)</f>
        <v>Надходження</v>
      </c>
      <c r="B26" s="102" t="s">
        <v>44</v>
      </c>
      <c r="C26" s="102" t="s">
        <v>45</v>
      </c>
      <c r="D26" s="280" t="s">
        <v>441</v>
      </c>
      <c r="E26" s="280" t="s">
        <v>441</v>
      </c>
      <c r="F26" s="280" t="s">
        <v>441</v>
      </c>
      <c r="G26" s="280" t="s">
        <v>441</v>
      </c>
      <c r="H26" s="280" t="s">
        <v>441</v>
      </c>
      <c r="I26" s="280" t="s">
        <v>441</v>
      </c>
      <c r="J26" s="280" t="s">
        <v>441</v>
      </c>
      <c r="K26" s="280" t="s">
        <v>441</v>
      </c>
      <c r="L26" s="280" t="s">
        <v>441</v>
      </c>
      <c r="M26" s="280" t="s">
        <v>441</v>
      </c>
      <c r="N26" s="280" t="s">
        <v>441</v>
      </c>
      <c r="O26" s="280" t="s">
        <v>441</v>
      </c>
      <c r="P26" s="280" t="s">
        <v>441</v>
      </c>
      <c r="Q26" s="280" t="s">
        <v>441</v>
      </c>
      <c r="R26" s="280" t="s">
        <v>441</v>
      </c>
      <c r="S26" s="280" t="s">
        <v>441</v>
      </c>
      <c r="T26" s="280" t="s">
        <v>441</v>
      </c>
      <c r="U26" s="280" t="s">
        <v>441</v>
      </c>
      <c r="V26" s="280" t="s">
        <v>441</v>
      </c>
      <c r="W26" s="280" t="s">
        <v>441</v>
      </c>
      <c r="X26" s="280" t="s">
        <v>441</v>
      </c>
      <c r="Y26" s="280" t="s">
        <v>441</v>
      </c>
      <c r="Z26" s="280" t="s">
        <v>441</v>
      </c>
      <c r="AA26" s="280" t="s">
        <v>441</v>
      </c>
      <c r="AB26" s="280" t="s">
        <v>441</v>
      </c>
      <c r="AC26" s="280" t="s">
        <v>441</v>
      </c>
      <c r="AD26" s="280" t="s">
        <v>441</v>
      </c>
      <c r="AE26" s="280" t="s">
        <v>441</v>
      </c>
      <c r="AF26" s="280" t="s">
        <v>441</v>
      </c>
      <c r="AG26" s="280" t="s">
        <v>441</v>
      </c>
      <c r="AH26" s="280" t="s">
        <v>441</v>
      </c>
      <c r="AI26" s="280" t="s">
        <v>441</v>
      </c>
      <c r="AJ26" s="141">
        <v>49.338999999999999</v>
      </c>
      <c r="AK26" s="141">
        <v>47.655999999999999</v>
      </c>
      <c r="AL26" s="141">
        <v>51.975999999999999</v>
      </c>
      <c r="AM26" s="141">
        <v>53.555000000000007</v>
      </c>
      <c r="AN26" s="141">
        <v>61.502000000000002</v>
      </c>
      <c r="AO26" s="141">
        <v>62.328000000000003</v>
      </c>
      <c r="AP26" s="141">
        <v>64.331999999999994</v>
      </c>
    </row>
    <row r="27" spans="1:42" x14ac:dyDescent="0.3">
      <c r="A27" s="37" t="str">
        <f>IF('1'!$A$1=1,B27,C27)</f>
        <v>Виплати</v>
      </c>
      <c r="B27" s="102" t="s">
        <v>46</v>
      </c>
      <c r="C27" s="102" t="s">
        <v>47</v>
      </c>
      <c r="D27" s="280" t="s">
        <v>441</v>
      </c>
      <c r="E27" s="280" t="s">
        <v>441</v>
      </c>
      <c r="F27" s="280" t="s">
        <v>441</v>
      </c>
      <c r="G27" s="280" t="s">
        <v>441</v>
      </c>
      <c r="H27" s="280" t="s">
        <v>441</v>
      </c>
      <c r="I27" s="280" t="s">
        <v>441</v>
      </c>
      <c r="J27" s="280" t="s">
        <v>441</v>
      </c>
      <c r="K27" s="280" t="s">
        <v>441</v>
      </c>
      <c r="L27" s="280" t="s">
        <v>441</v>
      </c>
      <c r="M27" s="280" t="s">
        <v>441</v>
      </c>
      <c r="N27" s="280" t="s">
        <v>441</v>
      </c>
      <c r="O27" s="280" t="s">
        <v>441</v>
      </c>
      <c r="P27" s="280" t="s">
        <v>441</v>
      </c>
      <c r="Q27" s="280" t="s">
        <v>441</v>
      </c>
      <c r="R27" s="280" t="s">
        <v>441</v>
      </c>
      <c r="S27" s="280" t="s">
        <v>441</v>
      </c>
      <c r="T27" s="280" t="s">
        <v>441</v>
      </c>
      <c r="U27" s="280" t="s">
        <v>441</v>
      </c>
      <c r="V27" s="280" t="s">
        <v>441</v>
      </c>
      <c r="W27" s="280" t="s">
        <v>441</v>
      </c>
      <c r="X27" s="280" t="s">
        <v>441</v>
      </c>
      <c r="Y27" s="280" t="s">
        <v>441</v>
      </c>
      <c r="Z27" s="280" t="s">
        <v>441</v>
      </c>
      <c r="AA27" s="280" t="s">
        <v>441</v>
      </c>
      <c r="AB27" s="280" t="s">
        <v>441</v>
      </c>
      <c r="AC27" s="280" t="s">
        <v>441</v>
      </c>
      <c r="AD27" s="280" t="s">
        <v>441</v>
      </c>
      <c r="AE27" s="280" t="s">
        <v>441</v>
      </c>
      <c r="AF27" s="280" t="s">
        <v>441</v>
      </c>
      <c r="AG27" s="280" t="s">
        <v>441</v>
      </c>
      <c r="AH27" s="280" t="s">
        <v>441</v>
      </c>
      <c r="AI27" s="280" t="s">
        <v>441</v>
      </c>
      <c r="AJ27" s="141">
        <v>0</v>
      </c>
      <c r="AK27" s="141">
        <v>0</v>
      </c>
      <c r="AL27" s="141">
        <v>0</v>
      </c>
      <c r="AM27" s="141">
        <v>0</v>
      </c>
      <c r="AN27" s="141">
        <v>0</v>
      </c>
      <c r="AO27" s="141">
        <v>0</v>
      </c>
      <c r="AP27" s="141">
        <v>0</v>
      </c>
    </row>
    <row r="28" spans="1:42" x14ac:dyDescent="0.3">
      <c r="A28" s="64" t="str">
        <f>IF('1'!$A$1=1,B28,C28)</f>
        <v>Баланс вторинних доходів</v>
      </c>
      <c r="B28" s="32" t="s">
        <v>54</v>
      </c>
      <c r="C28" s="32" t="s">
        <v>55</v>
      </c>
      <c r="D28" s="140">
        <v>680.10400000000004</v>
      </c>
      <c r="E28" s="140">
        <v>886.51</v>
      </c>
      <c r="F28" s="140">
        <v>811.22299999999996</v>
      </c>
      <c r="G28" s="140">
        <v>870.84000000000015</v>
      </c>
      <c r="H28" s="140">
        <v>706.27200000000016</v>
      </c>
      <c r="I28" s="140">
        <v>801.62599999999998</v>
      </c>
      <c r="J28" s="140">
        <v>823.34100000000012</v>
      </c>
      <c r="K28" s="140">
        <v>957.65100000000007</v>
      </c>
      <c r="L28" s="140">
        <v>817.86900000000003</v>
      </c>
      <c r="M28" s="140">
        <v>786.952</v>
      </c>
      <c r="N28" s="140">
        <v>757.47</v>
      </c>
      <c r="O28" s="140">
        <v>847.81500000000005</v>
      </c>
      <c r="P28" s="140">
        <v>750.35</v>
      </c>
      <c r="Q28" s="140">
        <v>756.82999999999993</v>
      </c>
      <c r="R28" s="140">
        <v>789.99900000000002</v>
      </c>
      <c r="S28" s="140">
        <v>795.37000000000012</v>
      </c>
      <c r="T28" s="140">
        <v>749.03400000000011</v>
      </c>
      <c r="U28" s="140">
        <v>755.029</v>
      </c>
      <c r="V28" s="140">
        <v>794.73799999999994</v>
      </c>
      <c r="W28" s="140">
        <v>3497.9080000000004</v>
      </c>
      <c r="X28" s="140">
        <v>837.35299999999995</v>
      </c>
      <c r="Y28" s="140">
        <v>861.38300000000004</v>
      </c>
      <c r="Z28" s="140">
        <v>882.41200000000003</v>
      </c>
      <c r="AA28" s="140">
        <v>1001.875</v>
      </c>
      <c r="AB28" s="140">
        <v>909.24</v>
      </c>
      <c r="AC28" s="140">
        <v>908.1640000000001</v>
      </c>
      <c r="AD28" s="140">
        <v>1050.5430000000001</v>
      </c>
      <c r="AE28" s="140">
        <v>1043.5</v>
      </c>
      <c r="AF28" s="140">
        <v>2064.0086137077319</v>
      </c>
      <c r="AG28" s="140">
        <v>4947.0215496466717</v>
      </c>
      <c r="AH28" s="140">
        <v>9967.3613937011469</v>
      </c>
      <c r="AI28" s="140">
        <v>7385.4391624836917</v>
      </c>
      <c r="AJ28" s="140">
        <v>6009.0494170042339</v>
      </c>
      <c r="AK28" s="140">
        <v>5919.7372966415951</v>
      </c>
      <c r="AL28" s="140">
        <v>4996.998362025869</v>
      </c>
      <c r="AM28" s="140">
        <v>4569.4504443071837</v>
      </c>
      <c r="AN28" s="140">
        <v>3153.0191254350593</v>
      </c>
      <c r="AO28" s="140">
        <v>2097.1602515771601</v>
      </c>
      <c r="AP28" s="140">
        <v>7426.0334681871409</v>
      </c>
    </row>
    <row r="29" spans="1:42" x14ac:dyDescent="0.3">
      <c r="A29" s="142" t="str">
        <f>IF('1'!$A$1=1,B29,C29)</f>
        <v>Надходження</v>
      </c>
      <c r="B29" s="43" t="s">
        <v>44</v>
      </c>
      <c r="C29" s="43" t="s">
        <v>45</v>
      </c>
      <c r="D29" s="141">
        <v>862.20500000000004</v>
      </c>
      <c r="E29" s="141">
        <v>1085.56</v>
      </c>
      <c r="F29" s="141">
        <v>1034.3630000000001</v>
      </c>
      <c r="G29" s="141">
        <v>1141.335</v>
      </c>
      <c r="H29" s="141">
        <v>904.92700000000013</v>
      </c>
      <c r="I29" s="141">
        <v>1007.769</v>
      </c>
      <c r="J29" s="141">
        <v>1063.1289999999999</v>
      </c>
      <c r="K29" s="141">
        <v>1208.9960000000001</v>
      </c>
      <c r="L29" s="141">
        <v>1031.9560000000001</v>
      </c>
      <c r="M29" s="141">
        <v>1042.9929999999999</v>
      </c>
      <c r="N29" s="141">
        <v>1030.1379999999999</v>
      </c>
      <c r="O29" s="141">
        <v>1152.4780000000001</v>
      </c>
      <c r="P29" s="141">
        <v>993.5619999999999</v>
      </c>
      <c r="Q29" s="141">
        <v>1020.674</v>
      </c>
      <c r="R29" s="141">
        <v>1073.6590000000001</v>
      </c>
      <c r="S29" s="141">
        <v>1102.8230000000001</v>
      </c>
      <c r="T29" s="141">
        <v>1006.9620000000001</v>
      </c>
      <c r="U29" s="141">
        <v>1058.6130000000001</v>
      </c>
      <c r="V29" s="141">
        <v>1126.5329999999999</v>
      </c>
      <c r="W29" s="141">
        <v>3872.8180000000002</v>
      </c>
      <c r="X29" s="141">
        <v>1161.348</v>
      </c>
      <c r="Y29" s="141">
        <v>1166.029</v>
      </c>
      <c r="Z29" s="141">
        <v>1250.4549999999999</v>
      </c>
      <c r="AA29" s="141">
        <v>1383.3519999999999</v>
      </c>
      <c r="AB29" s="141">
        <v>1317.932</v>
      </c>
      <c r="AC29" s="141">
        <v>1343.306</v>
      </c>
      <c r="AD29" s="141">
        <v>1512.6660000000002</v>
      </c>
      <c r="AE29" s="141">
        <v>1606.3249999999998</v>
      </c>
      <c r="AF29" s="141">
        <v>2468.5726137077318</v>
      </c>
      <c r="AG29" s="141">
        <v>5907.7375496466721</v>
      </c>
      <c r="AH29" s="141">
        <v>11251.362393701149</v>
      </c>
      <c r="AI29" s="141">
        <v>7664.8841624836914</v>
      </c>
      <c r="AJ29" s="141">
        <v>6283.1464170042336</v>
      </c>
      <c r="AK29" s="141">
        <v>6183.3492966415943</v>
      </c>
      <c r="AL29" s="141">
        <v>5240.4753620258689</v>
      </c>
      <c r="AM29" s="141">
        <v>4821.2964443071842</v>
      </c>
      <c r="AN29" s="141">
        <v>3384.1011254350597</v>
      </c>
      <c r="AO29" s="141">
        <v>2320.0462515771601</v>
      </c>
      <c r="AP29" s="141">
        <v>7656.3934681871415</v>
      </c>
    </row>
    <row r="30" spans="1:42" x14ac:dyDescent="0.3">
      <c r="A30" s="142" t="str">
        <f>IF('1'!$A$1=1,B30,C30)</f>
        <v>Виплати</v>
      </c>
      <c r="B30" s="43" t="s">
        <v>46</v>
      </c>
      <c r="C30" s="43" t="s">
        <v>47</v>
      </c>
      <c r="D30" s="141">
        <v>182.101</v>
      </c>
      <c r="E30" s="141">
        <v>199.04999999999998</v>
      </c>
      <c r="F30" s="141">
        <v>223.14</v>
      </c>
      <c r="G30" s="141">
        <v>270.495</v>
      </c>
      <c r="H30" s="141">
        <v>198.65500000000003</v>
      </c>
      <c r="I30" s="141">
        <v>206.14299999999997</v>
      </c>
      <c r="J30" s="141">
        <v>239.78800000000001</v>
      </c>
      <c r="K30" s="141">
        <v>251.34500000000003</v>
      </c>
      <c r="L30" s="141">
        <v>214.08699999999999</v>
      </c>
      <c r="M30" s="141">
        <v>256.041</v>
      </c>
      <c r="N30" s="141">
        <v>272.66800000000001</v>
      </c>
      <c r="O30" s="141">
        <v>304.66300000000001</v>
      </c>
      <c r="P30" s="141">
        <v>243.21199999999999</v>
      </c>
      <c r="Q30" s="141">
        <v>263.84399999999999</v>
      </c>
      <c r="R30" s="141">
        <v>283.66000000000003</v>
      </c>
      <c r="S30" s="141">
        <v>307.45299999999997</v>
      </c>
      <c r="T30" s="141">
        <v>257.928</v>
      </c>
      <c r="U30" s="141">
        <v>303.584</v>
      </c>
      <c r="V30" s="141">
        <v>331.79500000000002</v>
      </c>
      <c r="W30" s="141">
        <v>374.90999999999997</v>
      </c>
      <c r="X30" s="141">
        <v>323.995</v>
      </c>
      <c r="Y30" s="141">
        <v>304.64600000000002</v>
      </c>
      <c r="Z30" s="141">
        <v>368.04300000000001</v>
      </c>
      <c r="AA30" s="141">
        <v>381.47699999999998</v>
      </c>
      <c r="AB30" s="141">
        <v>408.69200000000001</v>
      </c>
      <c r="AC30" s="141">
        <v>435.14200000000005</v>
      </c>
      <c r="AD30" s="141">
        <v>462.12300000000005</v>
      </c>
      <c r="AE30" s="141">
        <v>562.82499999999993</v>
      </c>
      <c r="AF30" s="141">
        <v>404.56399999999996</v>
      </c>
      <c r="AG30" s="141">
        <v>960.71600000000001</v>
      </c>
      <c r="AH30" s="141">
        <v>1284.001</v>
      </c>
      <c r="AI30" s="141">
        <v>279.44499999999999</v>
      </c>
      <c r="AJ30" s="141">
        <v>274.09699999999998</v>
      </c>
      <c r="AK30" s="141">
        <v>263.61200000000002</v>
      </c>
      <c r="AL30" s="141">
        <v>243.477</v>
      </c>
      <c r="AM30" s="141">
        <v>251.846</v>
      </c>
      <c r="AN30" s="141">
        <v>231.08199999999999</v>
      </c>
      <c r="AO30" s="141">
        <v>222.886</v>
      </c>
      <c r="AP30" s="141">
        <v>230.36</v>
      </c>
    </row>
    <row r="31" spans="1:42" x14ac:dyDescent="0.3">
      <c r="A31" s="144" t="str">
        <f>IF('1'!$A$1=1,B31,C31)</f>
        <v>B. Рахунок операцій з капіталом</v>
      </c>
      <c r="B31" s="27" t="s">
        <v>56</v>
      </c>
      <c r="C31" s="27" t="s">
        <v>57</v>
      </c>
      <c r="D31" s="145">
        <v>226.86799999999999</v>
      </c>
      <c r="E31" s="145">
        <v>132.75399999999999</v>
      </c>
      <c r="F31" s="145">
        <v>48.942000000000007</v>
      </c>
      <c r="G31" s="145">
        <v>5.4990000000000006</v>
      </c>
      <c r="H31" s="145">
        <v>25.183000000000003</v>
      </c>
      <c r="I31" s="145">
        <v>13.257999999999999</v>
      </c>
      <c r="J31" s="145">
        <v>32.286999999999999</v>
      </c>
      <c r="K31" s="145">
        <v>11.701000000000001</v>
      </c>
      <c r="L31" s="145">
        <v>5.633</v>
      </c>
      <c r="M31" s="145">
        <v>-3.6380000000000003</v>
      </c>
      <c r="N31" s="145">
        <v>7.78</v>
      </c>
      <c r="O31" s="145">
        <v>-12.705000000000002</v>
      </c>
      <c r="P31" s="145">
        <v>1.621</v>
      </c>
      <c r="Q31" s="145">
        <v>-3.2539999999999996</v>
      </c>
      <c r="R31" s="145">
        <v>32.572000000000003</v>
      </c>
      <c r="S31" s="145">
        <v>0.89000000000000012</v>
      </c>
      <c r="T31" s="145">
        <v>-9.6900000000000013</v>
      </c>
      <c r="U31" s="145">
        <v>6.2469999999999999</v>
      </c>
      <c r="V31" s="145">
        <v>34.742000000000004</v>
      </c>
      <c r="W31" s="145">
        <v>2.7120000000000002</v>
      </c>
      <c r="X31" s="145">
        <v>4.5390000000000006</v>
      </c>
      <c r="Y31" s="145">
        <v>2.6970000000000001</v>
      </c>
      <c r="Z31" s="145">
        <v>3.4180000000000001</v>
      </c>
      <c r="AA31" s="145">
        <v>-12.339</v>
      </c>
      <c r="AB31" s="145">
        <v>4.9719999999999995</v>
      </c>
      <c r="AC31" s="145">
        <v>5.7859999999999996</v>
      </c>
      <c r="AD31" s="145">
        <v>-1.7050000000000005</v>
      </c>
      <c r="AE31" s="145">
        <v>3.4859999999999998</v>
      </c>
      <c r="AF31" s="145">
        <v>51.127000000000002</v>
      </c>
      <c r="AG31" s="145">
        <v>15.056000000000001</v>
      </c>
      <c r="AH31" s="145">
        <v>43.587000000000003</v>
      </c>
      <c r="AI31" s="145">
        <v>62.220999999999997</v>
      </c>
      <c r="AJ31" s="145">
        <v>46.603000000000002</v>
      </c>
      <c r="AK31" s="145">
        <v>35.736000000000004</v>
      </c>
      <c r="AL31" s="145">
        <v>23.778000000000002</v>
      </c>
      <c r="AM31" s="145">
        <v>27.866</v>
      </c>
      <c r="AN31" s="145">
        <v>53.262000000000008</v>
      </c>
      <c r="AO31" s="145">
        <v>86.295000000000002</v>
      </c>
      <c r="AP31" s="145">
        <v>56.554000000000002</v>
      </c>
    </row>
    <row r="32" spans="1:42" ht="27" x14ac:dyDescent="0.3">
      <c r="A32" s="146" t="str">
        <f>IF('1'!$A$1=1,B32,C32)</f>
        <v>Чисте кредитування (+)/ чисте запозичення (-) (=A+B)</v>
      </c>
      <c r="B32" s="55" t="s">
        <v>58</v>
      </c>
      <c r="C32" s="55" t="s">
        <v>59</v>
      </c>
      <c r="D32" s="147">
        <v>3474.3829999999989</v>
      </c>
      <c r="E32" s="147">
        <v>-1131.1319999999994</v>
      </c>
      <c r="F32" s="147">
        <v>613.24699999999984</v>
      </c>
      <c r="G32" s="147">
        <v>1969.9260000000004</v>
      </c>
      <c r="H32" s="147">
        <v>-134.80500000000001</v>
      </c>
      <c r="I32" s="147">
        <v>-200.37000000000003</v>
      </c>
      <c r="J32" s="147">
        <v>-1077.8079999999995</v>
      </c>
      <c r="K32" s="147">
        <v>-182.13400000000007</v>
      </c>
      <c r="L32" s="147">
        <v>-924.88100000000009</v>
      </c>
      <c r="M32" s="147">
        <v>-217.416</v>
      </c>
      <c r="N32" s="147">
        <v>-947.90599999999995</v>
      </c>
      <c r="O32" s="147">
        <v>-959.58699999999931</v>
      </c>
      <c r="P32" s="147">
        <v>-1587.6460000000002</v>
      </c>
      <c r="Q32" s="147">
        <v>-249.40500000000003</v>
      </c>
      <c r="R32" s="147">
        <v>-1745.4639999999993</v>
      </c>
      <c r="S32" s="147">
        <v>-1849.853000000001</v>
      </c>
      <c r="T32" s="147">
        <v>-518.40800000000013</v>
      </c>
      <c r="U32" s="147">
        <v>-1125.5739999999994</v>
      </c>
      <c r="V32" s="147">
        <v>-3327.6090000000004</v>
      </c>
      <c r="W32" s="147">
        <v>1309.344000000001</v>
      </c>
      <c r="X32" s="147">
        <v>1858.9320000000005</v>
      </c>
      <c r="Y32" s="147">
        <v>1837.701</v>
      </c>
      <c r="Z32" s="147">
        <v>473.95800000000008</v>
      </c>
      <c r="AA32" s="147">
        <v>562.7540000000007</v>
      </c>
      <c r="AB32" s="147">
        <v>-411.55700000000002</v>
      </c>
      <c r="AC32" s="147">
        <v>272.9800000000003</v>
      </c>
      <c r="AD32" s="147">
        <v>-1159.1059999999993</v>
      </c>
      <c r="AE32" s="147">
        <v>-2059.449000000001</v>
      </c>
      <c r="AF32" s="147">
        <v>2046.0366137077322</v>
      </c>
      <c r="AG32" s="147">
        <v>552.18954964667103</v>
      </c>
      <c r="AH32" s="147">
        <v>5102.4993937011468</v>
      </c>
      <c r="AI32" s="147">
        <v>107.01016248369154</v>
      </c>
      <c r="AJ32" s="147">
        <v>-1590.8445829957639</v>
      </c>
      <c r="AK32" s="147">
        <v>-41.822703358406542</v>
      </c>
      <c r="AL32" s="147">
        <v>-3915.6396379741313</v>
      </c>
      <c r="AM32" s="147">
        <v>-3164.2905556928145</v>
      </c>
      <c r="AN32" s="147">
        <v>-3111.2468745649408</v>
      </c>
      <c r="AO32" s="147">
        <v>-5594.6407484228384</v>
      </c>
      <c r="AP32" s="147">
        <v>-1335.9025318128602</v>
      </c>
    </row>
    <row r="33" spans="1:42" x14ac:dyDescent="0.3">
      <c r="A33" s="144" t="str">
        <f>IF('1'!$A$1=1,B33,C33)</f>
        <v>C. Фінансовий рахунок</v>
      </c>
      <c r="B33" s="27" t="s">
        <v>60</v>
      </c>
      <c r="C33" s="27" t="s">
        <v>61</v>
      </c>
      <c r="D33" s="145">
        <v>3435.2230000000009</v>
      </c>
      <c r="E33" s="145">
        <v>-1689.9570000000003</v>
      </c>
      <c r="F33" s="145">
        <v>-645.74199999999996</v>
      </c>
      <c r="G33" s="145">
        <v>3384.3820000000001</v>
      </c>
      <c r="H33" s="145">
        <v>-13.965000000000231</v>
      </c>
      <c r="I33" s="145">
        <v>-728.12000000000012</v>
      </c>
      <c r="J33" s="145">
        <v>-1459.4839999999997</v>
      </c>
      <c r="K33" s="145">
        <v>103.27599999999984</v>
      </c>
      <c r="L33" s="145">
        <v>-661.30399999999986</v>
      </c>
      <c r="M33" s="145">
        <v>-156.80699999999968</v>
      </c>
      <c r="N33" s="145">
        <v>-1436.3690000000004</v>
      </c>
      <c r="O33" s="145">
        <v>-413.37600000000015</v>
      </c>
      <c r="P33" s="145">
        <v>-793.87199999999996</v>
      </c>
      <c r="Q33" s="145">
        <v>-387.97099999999989</v>
      </c>
      <c r="R33" s="145">
        <v>-1036.6330000000003</v>
      </c>
      <c r="S33" s="145">
        <v>-1832.2120000000009</v>
      </c>
      <c r="T33" s="145">
        <v>-173.13300000000015</v>
      </c>
      <c r="U33" s="145">
        <v>-1424.8549999999996</v>
      </c>
      <c r="V33" s="145">
        <v>-2767.7910000000002</v>
      </c>
      <c r="W33" s="145">
        <v>1773.8559999999998</v>
      </c>
      <c r="X33" s="145">
        <v>2154.8339999999989</v>
      </c>
      <c r="Y33" s="145">
        <v>1929.9400000000005</v>
      </c>
      <c r="Z33" s="145">
        <v>693.85999999999945</v>
      </c>
      <c r="AA33" s="145">
        <v>629.38499999999999</v>
      </c>
      <c r="AB33" s="145">
        <v>-257.12100000000021</v>
      </c>
      <c r="AC33" s="145">
        <v>729.80200000000013</v>
      </c>
      <c r="AD33" s="145">
        <v>-509.93199999999973</v>
      </c>
      <c r="AE33" s="145">
        <v>-1799.8749999999998</v>
      </c>
      <c r="AF33" s="145">
        <v>1949.8451004394258</v>
      </c>
      <c r="AG33" s="145">
        <v>424.37074424562525</v>
      </c>
      <c r="AH33" s="145">
        <v>5408.2166515568615</v>
      </c>
      <c r="AI33" s="145">
        <v>-179.6287613229153</v>
      </c>
      <c r="AJ33" s="145">
        <v>-755.08539346023963</v>
      </c>
      <c r="AK33" s="145">
        <v>585.35509913435476</v>
      </c>
      <c r="AL33" s="145">
        <v>-4035.7736182557364</v>
      </c>
      <c r="AM33" s="145">
        <v>-2951.2499117069037</v>
      </c>
      <c r="AN33" s="145">
        <v>-2906.2615475306593</v>
      </c>
      <c r="AO33" s="145">
        <v>-5571.9853388203119</v>
      </c>
      <c r="AP33" s="145">
        <v>-1090.8893452318498</v>
      </c>
    </row>
    <row r="34" spans="1:42" x14ac:dyDescent="0.3">
      <c r="A34" s="64" t="str">
        <f>IF('1'!$A$1=1,B34,C34)</f>
        <v>Прямі інвестиції (сальдо)</v>
      </c>
      <c r="B34" s="32" t="s">
        <v>62</v>
      </c>
      <c r="C34" s="32" t="s">
        <v>63</v>
      </c>
      <c r="D34" s="140">
        <v>2993.9229999999998</v>
      </c>
      <c r="E34" s="140">
        <v>-2848.558</v>
      </c>
      <c r="F34" s="140">
        <v>-1054.5310000000002</v>
      </c>
      <c r="G34" s="140">
        <v>1070.0379999999998</v>
      </c>
      <c r="H34" s="140">
        <v>-416.69500000000005</v>
      </c>
      <c r="I34" s="140">
        <v>-1945.71</v>
      </c>
      <c r="J34" s="140">
        <v>-992.86999999999989</v>
      </c>
      <c r="K34" s="140">
        <v>-164.91400000000002</v>
      </c>
      <c r="L34" s="140">
        <v>-905.02499999999998</v>
      </c>
      <c r="M34" s="140">
        <v>-1240.7950000000001</v>
      </c>
      <c r="N34" s="140">
        <v>-332.92899999999997</v>
      </c>
      <c r="O34" s="140">
        <v>-608.13499999999999</v>
      </c>
      <c r="P34" s="140">
        <v>-1521.2240000000002</v>
      </c>
      <c r="Q34" s="140">
        <v>-770.11599999999999</v>
      </c>
      <c r="R34" s="140">
        <v>-18.454999999999991</v>
      </c>
      <c r="S34" s="140">
        <v>-1801.5430000000001</v>
      </c>
      <c r="T34" s="140">
        <v>-760.66000000000008</v>
      </c>
      <c r="U34" s="140">
        <v>-1271.1080000000002</v>
      </c>
      <c r="V34" s="140">
        <v>-1890.9939999999999</v>
      </c>
      <c r="W34" s="140">
        <v>-706.92600000000004</v>
      </c>
      <c r="X34" s="140">
        <v>1477.9649999999997</v>
      </c>
      <c r="Y34" s="140">
        <v>-1156.087</v>
      </c>
      <c r="Z34" s="140">
        <v>3.4620000000000033</v>
      </c>
      <c r="AA34" s="140">
        <v>-256.73399999999998</v>
      </c>
      <c r="AB34" s="140">
        <v>-1259.0119999999999</v>
      </c>
      <c r="AC34" s="140">
        <v>-993.41100000000006</v>
      </c>
      <c r="AD34" s="140">
        <v>-2140.2739999999999</v>
      </c>
      <c r="AE34" s="140">
        <v>-1998.86</v>
      </c>
      <c r="AF34" s="140">
        <v>720.61800000000005</v>
      </c>
      <c r="AG34" s="140">
        <v>-464.90499999999997</v>
      </c>
      <c r="AH34" s="140">
        <v>-376.072</v>
      </c>
      <c r="AI34" s="140">
        <v>-129.596</v>
      </c>
      <c r="AJ34" s="140">
        <v>-1067.529</v>
      </c>
      <c r="AK34" s="140">
        <v>-1196.7179999999998</v>
      </c>
      <c r="AL34" s="140">
        <v>-1504.413</v>
      </c>
      <c r="AM34" s="140">
        <v>-334.14299999999997</v>
      </c>
      <c r="AN34" s="140">
        <v>-1772.2469999999998</v>
      </c>
      <c r="AO34" s="140">
        <v>-1051.848</v>
      </c>
      <c r="AP34" s="140">
        <v>-158.16700000000003</v>
      </c>
    </row>
    <row r="35" spans="1:42" x14ac:dyDescent="0.3">
      <c r="A35" s="65" t="str">
        <f>IF('1'!$A$1=1,B35,C35)</f>
        <v>Прямі інвестиції: активи</v>
      </c>
      <c r="B35" s="36" t="s">
        <v>64</v>
      </c>
      <c r="C35" s="36" t="s">
        <v>65</v>
      </c>
      <c r="D35" s="140">
        <v>127.95099999999999</v>
      </c>
      <c r="E35" s="140">
        <v>-49.719000000000001</v>
      </c>
      <c r="F35" s="140">
        <v>22.484999999999999</v>
      </c>
      <c r="G35" s="140">
        <v>-68.524000000000001</v>
      </c>
      <c r="H35" s="140">
        <v>20.038</v>
      </c>
      <c r="I35" s="140">
        <v>-8.8509999999999991</v>
      </c>
      <c r="J35" s="140">
        <v>68.039000000000001</v>
      </c>
      <c r="K35" s="140">
        <v>78.949999999999989</v>
      </c>
      <c r="L35" s="140">
        <v>0.94399999999999973</v>
      </c>
      <c r="M35" s="140">
        <v>-174.97299999999998</v>
      </c>
      <c r="N35" s="140">
        <v>204.624</v>
      </c>
      <c r="O35" s="140">
        <v>157.05099999999999</v>
      </c>
      <c r="P35" s="140">
        <v>-23.615000000000002</v>
      </c>
      <c r="Q35" s="140">
        <v>126.482</v>
      </c>
      <c r="R35" s="140">
        <v>4.327</v>
      </c>
      <c r="S35" s="140">
        <v>-9.64</v>
      </c>
      <c r="T35" s="140">
        <v>-48.403999999999996</v>
      </c>
      <c r="U35" s="140">
        <v>106.83799999999999</v>
      </c>
      <c r="V35" s="140">
        <v>9.0009999999999994</v>
      </c>
      <c r="W35" s="140">
        <v>491.65199999999993</v>
      </c>
      <c r="X35" s="140">
        <v>102.53100000000001</v>
      </c>
      <c r="Y35" s="140">
        <v>21.026</v>
      </c>
      <c r="Z35" s="140">
        <v>151.19299999999998</v>
      </c>
      <c r="AA35" s="140">
        <v>41.118000000000002</v>
      </c>
      <c r="AB35" s="140">
        <v>171.726</v>
      </c>
      <c r="AC35" s="140">
        <v>298.94400000000002</v>
      </c>
      <c r="AD35" s="140">
        <v>123.79500000000002</v>
      </c>
      <c r="AE35" s="140">
        <v>-241.97499999999999</v>
      </c>
      <c r="AF35" s="140">
        <v>182.96</v>
      </c>
      <c r="AG35" s="140">
        <v>-71.25</v>
      </c>
      <c r="AH35" s="140">
        <v>-145.15300000000002</v>
      </c>
      <c r="AI35" s="140">
        <v>48.219000000000001</v>
      </c>
      <c r="AJ35" s="140">
        <v>157.649</v>
      </c>
      <c r="AK35" s="140">
        <v>-21.052</v>
      </c>
      <c r="AL35" s="140">
        <v>-12.719000000000001</v>
      </c>
      <c r="AM35" s="140">
        <v>-2.79</v>
      </c>
      <c r="AN35" s="140">
        <v>116.92700000000001</v>
      </c>
      <c r="AO35" s="140">
        <v>24.150000000000002</v>
      </c>
      <c r="AP35" s="140">
        <v>166.65099999999998</v>
      </c>
    </row>
    <row r="36" spans="1:42" x14ac:dyDescent="0.3">
      <c r="A36" s="65" t="str">
        <f>IF('1'!$A$1=1,B36,C36)</f>
        <v>Прямі інвестиції: пасиви</v>
      </c>
      <c r="B36" s="36" t="s">
        <v>66</v>
      </c>
      <c r="C36" s="36" t="s">
        <v>67</v>
      </c>
      <c r="D36" s="140">
        <v>-2865.9719999999998</v>
      </c>
      <c r="E36" s="140">
        <v>2798.8389999999999</v>
      </c>
      <c r="F36" s="140">
        <v>1077.0160000000001</v>
      </c>
      <c r="G36" s="140">
        <v>-1138.5619999999999</v>
      </c>
      <c r="H36" s="140">
        <v>436.73300000000006</v>
      </c>
      <c r="I36" s="140">
        <v>1936.8590000000002</v>
      </c>
      <c r="J36" s="140">
        <v>1060.9089999999999</v>
      </c>
      <c r="K36" s="140">
        <v>243.864</v>
      </c>
      <c r="L36" s="140">
        <v>905.96900000000005</v>
      </c>
      <c r="M36" s="140">
        <v>1065.8220000000001</v>
      </c>
      <c r="N36" s="140">
        <v>537.553</v>
      </c>
      <c r="O36" s="140">
        <v>765.18600000000004</v>
      </c>
      <c r="P36" s="140">
        <v>1497.6089999999999</v>
      </c>
      <c r="Q36" s="140">
        <v>896.59799999999996</v>
      </c>
      <c r="R36" s="140">
        <v>22.781999999999996</v>
      </c>
      <c r="S36" s="140">
        <v>1791.903</v>
      </c>
      <c r="T36" s="140">
        <v>712.25600000000009</v>
      </c>
      <c r="U36" s="140">
        <v>1377.9459999999999</v>
      </c>
      <c r="V36" s="140">
        <v>1899.9949999999999</v>
      </c>
      <c r="W36" s="140">
        <v>1198.578</v>
      </c>
      <c r="X36" s="140">
        <v>-1375.434</v>
      </c>
      <c r="Y36" s="140">
        <v>1177.1129999999998</v>
      </c>
      <c r="Z36" s="140">
        <v>147.73099999999999</v>
      </c>
      <c r="AA36" s="140">
        <v>297.85199999999998</v>
      </c>
      <c r="AB36" s="140">
        <v>1430.7379999999998</v>
      </c>
      <c r="AC36" s="140">
        <v>1292.355</v>
      </c>
      <c r="AD36" s="140">
        <v>2264.069</v>
      </c>
      <c r="AE36" s="140">
        <v>1756.8849999999998</v>
      </c>
      <c r="AF36" s="140">
        <v>-537.65800000000002</v>
      </c>
      <c r="AG36" s="140">
        <v>393.65499999999997</v>
      </c>
      <c r="AH36" s="140">
        <v>230.91900000000004</v>
      </c>
      <c r="AI36" s="140">
        <v>177.815</v>
      </c>
      <c r="AJ36" s="140">
        <v>1225.1779999999999</v>
      </c>
      <c r="AK36" s="140">
        <v>1175.6659999999999</v>
      </c>
      <c r="AL36" s="140">
        <v>1491.694</v>
      </c>
      <c r="AM36" s="140">
        <v>331.35299999999995</v>
      </c>
      <c r="AN36" s="140">
        <v>1889.174</v>
      </c>
      <c r="AO36" s="140">
        <v>1075.998</v>
      </c>
      <c r="AP36" s="140">
        <v>324.81799999999998</v>
      </c>
    </row>
    <row r="37" spans="1:42" x14ac:dyDescent="0.3">
      <c r="A37" s="96" t="str">
        <f>IF('1'!$A$1=1,B37,C37)</f>
        <v>у т.ч. реінвестування доходів</v>
      </c>
      <c r="B37" s="148" t="s">
        <v>165</v>
      </c>
      <c r="C37" s="148" t="s">
        <v>164</v>
      </c>
      <c r="D37" s="141">
        <v>-3299.1869999999999</v>
      </c>
      <c r="E37" s="141">
        <v>1989.8290000000002</v>
      </c>
      <c r="F37" s="141">
        <v>113.40899999999999</v>
      </c>
      <c r="G37" s="141">
        <v>-1834.8150000000001</v>
      </c>
      <c r="H37" s="141">
        <v>-806.15499999999997</v>
      </c>
      <c r="I37" s="141">
        <v>1195.33</v>
      </c>
      <c r="J37" s="141">
        <v>3.7009999999999987</v>
      </c>
      <c r="K37" s="141">
        <v>55.82</v>
      </c>
      <c r="L37" s="141">
        <v>596.30399999999997</v>
      </c>
      <c r="M37" s="141">
        <v>429.85899999999992</v>
      </c>
      <c r="N37" s="141">
        <v>69.413999999999987</v>
      </c>
      <c r="O37" s="141">
        <v>256.279</v>
      </c>
      <c r="P37" s="141">
        <v>1213.896</v>
      </c>
      <c r="Q37" s="141">
        <v>288.84500000000003</v>
      </c>
      <c r="R37" s="141">
        <v>-489.745</v>
      </c>
      <c r="S37" s="141">
        <v>1164.778</v>
      </c>
      <c r="T37" s="141">
        <v>527.23199999999997</v>
      </c>
      <c r="U37" s="141">
        <v>742.65800000000002</v>
      </c>
      <c r="V37" s="141">
        <v>1273.4850000000001</v>
      </c>
      <c r="W37" s="141">
        <v>363.77300000000002</v>
      </c>
      <c r="X37" s="141">
        <v>-1617.1559999999999</v>
      </c>
      <c r="Y37" s="141">
        <v>953.495</v>
      </c>
      <c r="Z37" s="141">
        <v>-99.910000000000011</v>
      </c>
      <c r="AA37" s="141">
        <v>304.57399999999996</v>
      </c>
      <c r="AB37" s="141">
        <v>1490.537</v>
      </c>
      <c r="AC37" s="141">
        <v>1442.248</v>
      </c>
      <c r="AD37" s="141">
        <v>1644.2600000000002</v>
      </c>
      <c r="AE37" s="141">
        <v>-468.14400000000001</v>
      </c>
      <c r="AF37" s="141">
        <v>126.078</v>
      </c>
      <c r="AG37" s="141">
        <v>291.23299999999995</v>
      </c>
      <c r="AH37" s="141">
        <v>-141.42099999999999</v>
      </c>
      <c r="AI37" s="141">
        <v>16.353000000000002</v>
      </c>
      <c r="AJ37" s="141">
        <v>1039.739</v>
      </c>
      <c r="AK37" s="141">
        <v>905.827</v>
      </c>
      <c r="AL37" s="141">
        <v>1151.4009999999998</v>
      </c>
      <c r="AM37" s="141">
        <v>47.302999999999997</v>
      </c>
      <c r="AN37" s="141">
        <v>1183.9940000000001</v>
      </c>
      <c r="AO37" s="141">
        <v>848.12799999999993</v>
      </c>
      <c r="AP37" s="141">
        <v>263.09400000000005</v>
      </c>
    </row>
    <row r="38" spans="1:42" x14ac:dyDescent="0.3">
      <c r="A38" s="64" t="str">
        <f>IF('1'!$A$1=1,B38,C38)</f>
        <v>Портфельні інвестиції (сальдо)</v>
      </c>
      <c r="B38" s="32" t="s">
        <v>74</v>
      </c>
      <c r="C38" s="32" t="s">
        <v>75</v>
      </c>
      <c r="D38" s="140">
        <v>296.42700000000002</v>
      </c>
      <c r="E38" s="140">
        <v>-401.57200000000012</v>
      </c>
      <c r="F38" s="140">
        <v>88.330000000000027</v>
      </c>
      <c r="G38" s="140">
        <v>-301.42399999999998</v>
      </c>
      <c r="H38" s="140">
        <v>52.312000000000005</v>
      </c>
      <c r="I38" s="140">
        <v>4.4209999999999976</v>
      </c>
      <c r="J38" s="140">
        <v>-730.13800000000003</v>
      </c>
      <c r="K38" s="140">
        <v>426.07100000000003</v>
      </c>
      <c r="L38" s="140">
        <v>63.773000000000003</v>
      </c>
      <c r="M38" s="140">
        <v>-248.25299999999999</v>
      </c>
      <c r="N38" s="140">
        <v>-1212.056</v>
      </c>
      <c r="O38" s="140">
        <v>-128.274</v>
      </c>
      <c r="P38" s="140">
        <v>-426.42899999999997</v>
      </c>
      <c r="Q38" s="140">
        <v>49.757000000000012</v>
      </c>
      <c r="R38" s="140">
        <v>-385.05900000000014</v>
      </c>
      <c r="S38" s="140">
        <v>-1029.2270000000003</v>
      </c>
      <c r="T38" s="140">
        <v>-164.43900000000005</v>
      </c>
      <c r="U38" s="140">
        <v>-1015.3219999999999</v>
      </c>
      <c r="V38" s="140">
        <v>-2131.5119999999997</v>
      </c>
      <c r="W38" s="140">
        <v>-1264.4459999999999</v>
      </c>
      <c r="X38" s="140">
        <v>-1596.2339999999999</v>
      </c>
      <c r="Y38" s="140">
        <v>1739.5160000000003</v>
      </c>
      <c r="Z38" s="140">
        <v>735.51799999999992</v>
      </c>
      <c r="AA38" s="140">
        <v>-155.05899999999986</v>
      </c>
      <c r="AB38" s="140">
        <v>-280.16399999999999</v>
      </c>
      <c r="AC38" s="140">
        <v>-1781.0839999999998</v>
      </c>
      <c r="AD38" s="140">
        <v>1575.4100000000003</v>
      </c>
      <c r="AE38" s="140">
        <v>-352.76000000000005</v>
      </c>
      <c r="AF38" s="140">
        <v>885.96400000000006</v>
      </c>
      <c r="AG38" s="140">
        <v>237.98999999999998</v>
      </c>
      <c r="AH38" s="140">
        <v>178.83800000000002</v>
      </c>
      <c r="AI38" s="140">
        <v>580.87400000000002</v>
      </c>
      <c r="AJ38" s="140">
        <v>509.37400000000002</v>
      </c>
      <c r="AK38" s="140">
        <v>529.02699999999993</v>
      </c>
      <c r="AL38" s="140">
        <v>784.57</v>
      </c>
      <c r="AM38" s="140">
        <v>700.43600000000004</v>
      </c>
      <c r="AN38" s="140">
        <v>-42.031000000000006</v>
      </c>
      <c r="AO38" s="140">
        <v>432.048</v>
      </c>
      <c r="AP38" s="140">
        <v>962.173</v>
      </c>
    </row>
    <row r="39" spans="1:42" x14ac:dyDescent="0.3">
      <c r="A39" s="65" t="str">
        <f>IF('1'!$A$1=1,B39,C39)</f>
        <v>Портфельні інвестиції: активи</v>
      </c>
      <c r="B39" s="36" t="s">
        <v>76</v>
      </c>
      <c r="C39" s="36" t="s">
        <v>77</v>
      </c>
      <c r="D39" s="140">
        <v>0.91800000000000004</v>
      </c>
      <c r="E39" s="140">
        <v>1.7809999999999999</v>
      </c>
      <c r="F39" s="140">
        <v>0</v>
      </c>
      <c r="G39" s="140">
        <v>0</v>
      </c>
      <c r="H39" s="140">
        <v>0</v>
      </c>
      <c r="I39" s="140">
        <v>0</v>
      </c>
      <c r="J39" s="140">
        <v>0</v>
      </c>
      <c r="K39" s="140">
        <v>-71.225999999999999</v>
      </c>
      <c r="L39" s="140">
        <v>0</v>
      </c>
      <c r="M39" s="140">
        <v>0</v>
      </c>
      <c r="N39" s="140">
        <v>0.84799999999999998</v>
      </c>
      <c r="O39" s="140">
        <v>1.69</v>
      </c>
      <c r="P39" s="140">
        <v>2.4550000000000001</v>
      </c>
      <c r="Q39" s="140">
        <v>5.9819999999999993</v>
      </c>
      <c r="R39" s="140">
        <v>6.0150000000000006</v>
      </c>
      <c r="S39" s="140">
        <v>14.065</v>
      </c>
      <c r="T39" s="140">
        <v>19.423000000000002</v>
      </c>
      <c r="U39" s="140">
        <v>29.428999999999998</v>
      </c>
      <c r="V39" s="140">
        <v>334.24300000000005</v>
      </c>
      <c r="W39" s="140">
        <v>-15.775999999999982</v>
      </c>
      <c r="X39" s="140">
        <v>-104.136</v>
      </c>
      <c r="Y39" s="140">
        <v>61.586000000000041</v>
      </c>
      <c r="Z39" s="140">
        <v>25.631999999999998</v>
      </c>
      <c r="AA39" s="140">
        <v>134.69</v>
      </c>
      <c r="AB39" s="140">
        <v>-91.444999999999979</v>
      </c>
      <c r="AC39" s="140">
        <v>-60.596999999999994</v>
      </c>
      <c r="AD39" s="140">
        <v>26.305</v>
      </c>
      <c r="AE39" s="140">
        <v>72.149000000000001</v>
      </c>
      <c r="AF39" s="140">
        <v>58.096000000000004</v>
      </c>
      <c r="AG39" s="140">
        <v>81.013000000000005</v>
      </c>
      <c r="AH39" s="140">
        <v>101.782</v>
      </c>
      <c r="AI39" s="140">
        <v>373.70000000000005</v>
      </c>
      <c r="AJ39" s="140">
        <v>361.85199999999998</v>
      </c>
      <c r="AK39" s="140">
        <v>506.93200000000002</v>
      </c>
      <c r="AL39" s="140">
        <v>647.36399999999992</v>
      </c>
      <c r="AM39" s="140">
        <v>560.93200000000002</v>
      </c>
      <c r="AN39" s="140">
        <v>-172.19000000000003</v>
      </c>
      <c r="AO39" s="140">
        <v>126.208</v>
      </c>
      <c r="AP39" s="140">
        <v>435.21299999999997</v>
      </c>
    </row>
    <row r="40" spans="1:42" x14ac:dyDescent="0.3">
      <c r="A40" s="65" t="str">
        <f>IF('1'!$A$1=1,B40,C40)</f>
        <v>Портфельні інвестиції: пасиви</v>
      </c>
      <c r="B40" s="36" t="s">
        <v>78</v>
      </c>
      <c r="C40" s="36" t="s">
        <v>79</v>
      </c>
      <c r="D40" s="140">
        <v>-295.50900000000001</v>
      </c>
      <c r="E40" s="140">
        <v>403.35300000000007</v>
      </c>
      <c r="F40" s="140">
        <v>-88.330000000000027</v>
      </c>
      <c r="G40" s="140">
        <v>301.42399999999998</v>
      </c>
      <c r="H40" s="140">
        <v>-52.312000000000005</v>
      </c>
      <c r="I40" s="140">
        <v>-4.4209999999999976</v>
      </c>
      <c r="J40" s="140">
        <v>730.13800000000003</v>
      </c>
      <c r="K40" s="140">
        <v>-497.29700000000003</v>
      </c>
      <c r="L40" s="140">
        <v>-63.773000000000003</v>
      </c>
      <c r="M40" s="140">
        <v>248.25299999999999</v>
      </c>
      <c r="N40" s="140">
        <v>1212.9040000000002</v>
      </c>
      <c r="O40" s="140">
        <v>129.964</v>
      </c>
      <c r="P40" s="140">
        <v>428.88400000000001</v>
      </c>
      <c r="Q40" s="140">
        <v>-43.775000000000013</v>
      </c>
      <c r="R40" s="140">
        <v>391.07400000000007</v>
      </c>
      <c r="S40" s="140">
        <v>1043.2920000000001</v>
      </c>
      <c r="T40" s="140">
        <v>183.86200000000002</v>
      </c>
      <c r="U40" s="140">
        <v>1044.7510000000002</v>
      </c>
      <c r="V40" s="140">
        <v>2465.7550000000001</v>
      </c>
      <c r="W40" s="140">
        <v>1248.67</v>
      </c>
      <c r="X40" s="140">
        <v>1492.098</v>
      </c>
      <c r="Y40" s="140">
        <v>-1677.93</v>
      </c>
      <c r="Z40" s="140">
        <v>-709.88599999999997</v>
      </c>
      <c r="AA40" s="140">
        <v>289.74899999999991</v>
      </c>
      <c r="AB40" s="140">
        <v>188.71900000000002</v>
      </c>
      <c r="AC40" s="140">
        <v>1720.4869999999999</v>
      </c>
      <c r="AD40" s="140">
        <v>-1549.1050000000002</v>
      </c>
      <c r="AE40" s="140">
        <v>424.90900000000005</v>
      </c>
      <c r="AF40" s="140">
        <v>-827.86800000000017</v>
      </c>
      <c r="AG40" s="140">
        <v>-156.977</v>
      </c>
      <c r="AH40" s="140">
        <v>-77.056000000000012</v>
      </c>
      <c r="AI40" s="140">
        <v>-207.17400000000001</v>
      </c>
      <c r="AJ40" s="140">
        <v>-147.52200000000002</v>
      </c>
      <c r="AK40" s="140">
        <v>-22.094999999999999</v>
      </c>
      <c r="AL40" s="140">
        <v>-137.20599999999999</v>
      </c>
      <c r="AM40" s="140">
        <v>-139.50399999999999</v>
      </c>
      <c r="AN40" s="140">
        <v>-130.15899999999999</v>
      </c>
      <c r="AO40" s="140">
        <v>-305.83999999999997</v>
      </c>
      <c r="AP40" s="140">
        <v>-526.95999999999992</v>
      </c>
    </row>
    <row r="41" spans="1:42" x14ac:dyDescent="0.3">
      <c r="A41" s="66" t="str">
        <f>IF('1'!$A$1=1,B41,C41)</f>
        <v xml:space="preserve">  Акціонерний капітал</v>
      </c>
      <c r="B41" s="39" t="s">
        <v>80</v>
      </c>
      <c r="C41" s="39" t="s">
        <v>81</v>
      </c>
      <c r="D41" s="141">
        <v>125.72</v>
      </c>
      <c r="E41" s="141">
        <v>9.1189999999999998</v>
      </c>
      <c r="F41" s="141">
        <v>11.762</v>
      </c>
      <c r="G41" s="141">
        <v>11.75</v>
      </c>
      <c r="H41" s="141">
        <v>9.9310000000000009</v>
      </c>
      <c r="I41" s="141">
        <v>6.1970000000000001</v>
      </c>
      <c r="J41" s="141">
        <v>44.600999999999999</v>
      </c>
      <c r="K41" s="141">
        <v>0.92799999999999994</v>
      </c>
      <c r="L41" s="141">
        <v>1.875</v>
      </c>
      <c r="M41" s="141">
        <v>5.45</v>
      </c>
      <c r="N41" s="141">
        <v>22.936</v>
      </c>
      <c r="O41" s="141">
        <v>63.695999999999998</v>
      </c>
      <c r="P41" s="141">
        <v>7.2619999999999996</v>
      </c>
      <c r="Q41" s="141">
        <v>6.0670000000000002</v>
      </c>
      <c r="R41" s="141">
        <v>-5.3999999999999826E-2</v>
      </c>
      <c r="S41" s="141">
        <v>-21.875999999999998</v>
      </c>
      <c r="T41" s="141">
        <v>-0.82900000000000063</v>
      </c>
      <c r="U41" s="141">
        <v>23.084</v>
      </c>
      <c r="V41" s="141">
        <v>8.0139999999999993</v>
      </c>
      <c r="W41" s="141">
        <v>13.671999999999999</v>
      </c>
      <c r="X41" s="141">
        <v>21.698999999999998</v>
      </c>
      <c r="Y41" s="141">
        <v>15.448</v>
      </c>
      <c r="Z41" s="141">
        <v>106.042</v>
      </c>
      <c r="AA41" s="141">
        <v>7.3180000000000005</v>
      </c>
      <c r="AB41" s="141">
        <v>7.4499999999999993</v>
      </c>
      <c r="AC41" s="141">
        <v>-9.1470000000000002</v>
      </c>
      <c r="AD41" s="141">
        <v>-44.961000000000006</v>
      </c>
      <c r="AE41" s="141">
        <v>-15.425000000000001</v>
      </c>
      <c r="AF41" s="141">
        <v>-9.7040000000000006</v>
      </c>
      <c r="AG41" s="141">
        <v>0</v>
      </c>
      <c r="AH41" s="141">
        <v>0</v>
      </c>
      <c r="AI41" s="141">
        <v>0</v>
      </c>
      <c r="AJ41" s="141">
        <v>0</v>
      </c>
      <c r="AK41" s="141">
        <v>0</v>
      </c>
      <c r="AL41" s="141">
        <v>0.93500000000000005</v>
      </c>
      <c r="AM41" s="141">
        <v>0.91600000000000004</v>
      </c>
      <c r="AN41" s="141">
        <v>0.92</v>
      </c>
      <c r="AO41" s="141">
        <v>0.92900000000000005</v>
      </c>
      <c r="AP41" s="141">
        <v>1.802</v>
      </c>
    </row>
    <row r="42" spans="1:42" x14ac:dyDescent="0.3">
      <c r="A42" s="66" t="str">
        <f>IF('1'!$A$1=1,B42,C42)</f>
        <v xml:space="preserve">  Боргові цінні папери</v>
      </c>
      <c r="B42" s="39" t="s">
        <v>82</v>
      </c>
      <c r="C42" s="39" t="s">
        <v>83</v>
      </c>
      <c r="D42" s="141">
        <v>-421.22900000000004</v>
      </c>
      <c r="E42" s="141">
        <v>394.23400000000009</v>
      </c>
      <c r="F42" s="141">
        <v>-100.09200000000001</v>
      </c>
      <c r="G42" s="141">
        <v>289.67399999999998</v>
      </c>
      <c r="H42" s="141">
        <v>-62.243000000000002</v>
      </c>
      <c r="I42" s="141">
        <v>-10.617999999999999</v>
      </c>
      <c r="J42" s="141">
        <v>685.53700000000003</v>
      </c>
      <c r="K42" s="141">
        <v>-498.22500000000002</v>
      </c>
      <c r="L42" s="141">
        <v>-65.647999999999996</v>
      </c>
      <c r="M42" s="141">
        <v>242.803</v>
      </c>
      <c r="N42" s="141">
        <v>1189.9680000000001</v>
      </c>
      <c r="O42" s="141">
        <v>66.268000000000001</v>
      </c>
      <c r="P42" s="141">
        <v>421.62200000000001</v>
      </c>
      <c r="Q42" s="141">
        <v>-49.842000000000013</v>
      </c>
      <c r="R42" s="141">
        <v>391.1280000000001</v>
      </c>
      <c r="S42" s="141">
        <v>1065.1680000000001</v>
      </c>
      <c r="T42" s="141">
        <v>184.69100000000003</v>
      </c>
      <c r="U42" s="141">
        <v>1021.6670000000001</v>
      </c>
      <c r="V42" s="141">
        <v>2457.741</v>
      </c>
      <c r="W42" s="141">
        <v>1234.998</v>
      </c>
      <c r="X42" s="141">
        <v>1470.3989999999999</v>
      </c>
      <c r="Y42" s="141">
        <v>-1693.3780000000002</v>
      </c>
      <c r="Z42" s="141">
        <v>-815.928</v>
      </c>
      <c r="AA42" s="141">
        <v>282.43099999999993</v>
      </c>
      <c r="AB42" s="141">
        <v>181.26900000000001</v>
      </c>
      <c r="AC42" s="141">
        <v>1729.6339999999998</v>
      </c>
      <c r="AD42" s="141">
        <v>-1504.1440000000002</v>
      </c>
      <c r="AE42" s="141">
        <v>440.334</v>
      </c>
      <c r="AF42" s="141">
        <v>-818.1640000000001</v>
      </c>
      <c r="AG42" s="141">
        <v>-156.977</v>
      </c>
      <c r="AH42" s="141">
        <v>-77.056000000000012</v>
      </c>
      <c r="AI42" s="141">
        <v>-207.17400000000001</v>
      </c>
      <c r="AJ42" s="141">
        <v>-147.52200000000002</v>
      </c>
      <c r="AK42" s="141">
        <v>-22.094999999999999</v>
      </c>
      <c r="AL42" s="141">
        <v>-138.14099999999999</v>
      </c>
      <c r="AM42" s="141">
        <v>-140.41999999999999</v>
      </c>
      <c r="AN42" s="141">
        <v>-131.07900000000001</v>
      </c>
      <c r="AO42" s="141">
        <v>-306.76900000000001</v>
      </c>
      <c r="AP42" s="141">
        <v>-528.76199999999994</v>
      </c>
    </row>
    <row r="43" spans="1:42" x14ac:dyDescent="0.3">
      <c r="A43" s="63" t="str">
        <f>IF('1'!$A$1=1,B43,C43)</f>
        <v>Cектор державного управління</v>
      </c>
      <c r="B43" s="62" t="s">
        <v>84</v>
      </c>
      <c r="C43" s="62" t="s">
        <v>85</v>
      </c>
      <c r="D43" s="141">
        <v>-99.888000000000005</v>
      </c>
      <c r="E43" s="141">
        <v>812.42500000000007</v>
      </c>
      <c r="F43" s="141">
        <v>-28.271000000000001</v>
      </c>
      <c r="G43" s="141">
        <v>169.89400000000001</v>
      </c>
      <c r="H43" s="141">
        <v>-40.513000000000005</v>
      </c>
      <c r="I43" s="141">
        <v>-5.2859999999999996</v>
      </c>
      <c r="J43" s="141">
        <v>730.13700000000006</v>
      </c>
      <c r="K43" s="141">
        <v>-471.089</v>
      </c>
      <c r="L43" s="141">
        <v>-37.527000000000001</v>
      </c>
      <c r="M43" s="141">
        <v>13.413</v>
      </c>
      <c r="N43" s="141">
        <v>1197.748</v>
      </c>
      <c r="O43" s="141">
        <v>80.62700000000001</v>
      </c>
      <c r="P43" s="141">
        <v>278.97800000000001</v>
      </c>
      <c r="Q43" s="141">
        <v>-141.68600000000001</v>
      </c>
      <c r="R43" s="141">
        <v>501.81900000000013</v>
      </c>
      <c r="S43" s="141">
        <v>1113.5060000000001</v>
      </c>
      <c r="T43" s="141">
        <v>766.99700000000007</v>
      </c>
      <c r="U43" s="141">
        <v>1354.6470000000002</v>
      </c>
      <c r="V43" s="141">
        <v>878.97899999999981</v>
      </c>
      <c r="W43" s="141">
        <v>722.61500000000001</v>
      </c>
      <c r="X43" s="141">
        <v>1408.48</v>
      </c>
      <c r="Y43" s="141">
        <v>-1638.8689999999999</v>
      </c>
      <c r="Z43" s="141">
        <v>-685.70800000000008</v>
      </c>
      <c r="AA43" s="141">
        <v>612.75299999999993</v>
      </c>
      <c r="AB43" s="141">
        <v>567.66100000000006</v>
      </c>
      <c r="AC43" s="141">
        <v>1187.614</v>
      </c>
      <c r="AD43" s="141">
        <v>-1628.0670000000002</v>
      </c>
      <c r="AE43" s="141">
        <v>-253.77100000000002</v>
      </c>
      <c r="AF43" s="141">
        <v>-690.73300000000006</v>
      </c>
      <c r="AG43" s="141">
        <v>-144.41499999999999</v>
      </c>
      <c r="AH43" s="141">
        <v>-70.2</v>
      </c>
      <c r="AI43" s="141">
        <v>-271.24399999999997</v>
      </c>
      <c r="AJ43" s="141">
        <v>40.824999999999989</v>
      </c>
      <c r="AK43" s="141">
        <v>-62.507999999999996</v>
      </c>
      <c r="AL43" s="141">
        <v>-60.968999999999994</v>
      </c>
      <c r="AM43" s="141">
        <v>-63.557000000000002</v>
      </c>
      <c r="AN43" s="141">
        <v>0.77799999999999692</v>
      </c>
      <c r="AO43" s="141">
        <v>-158.63</v>
      </c>
      <c r="AP43" s="141">
        <v>-348.36099999999999</v>
      </c>
    </row>
    <row r="44" spans="1:42" x14ac:dyDescent="0.3">
      <c r="A44" s="63" t="str">
        <f>IF('1'!$A$1=1,B44,C44)</f>
        <v>Банки</v>
      </c>
      <c r="B44" s="62" t="s">
        <v>86</v>
      </c>
      <c r="C44" s="62" t="s">
        <v>87</v>
      </c>
      <c r="D44" s="141">
        <v>-290.26600000000002</v>
      </c>
      <c r="E44" s="141">
        <v>-250.74099999999999</v>
      </c>
      <c r="F44" s="141">
        <v>-70.941000000000003</v>
      </c>
      <c r="G44" s="141">
        <v>51.238</v>
      </c>
      <c r="H44" s="141">
        <v>8.1189999999999998</v>
      </c>
      <c r="I44" s="141">
        <v>-11.464</v>
      </c>
      <c r="J44" s="141">
        <v>-57.058</v>
      </c>
      <c r="K44" s="141">
        <v>-18.969000000000001</v>
      </c>
      <c r="L44" s="141">
        <v>-26.244999999999997</v>
      </c>
      <c r="M44" s="141">
        <v>-33.948999999999998</v>
      </c>
      <c r="N44" s="141">
        <v>-14.279</v>
      </c>
      <c r="O44" s="141">
        <v>-14.359</v>
      </c>
      <c r="P44" s="141">
        <v>107.80200000000001</v>
      </c>
      <c r="Q44" s="141">
        <v>-14.532999999999999</v>
      </c>
      <c r="R44" s="141">
        <v>-6.0220000000000002</v>
      </c>
      <c r="S44" s="141">
        <v>-14.93</v>
      </c>
      <c r="T44" s="141">
        <v>-371.08699999999999</v>
      </c>
      <c r="U44" s="141">
        <v>-340.98899999999998</v>
      </c>
      <c r="V44" s="141">
        <v>-31.783000000000001</v>
      </c>
      <c r="W44" s="141">
        <v>38.759999999999991</v>
      </c>
      <c r="X44" s="141">
        <v>-360.88599999999997</v>
      </c>
      <c r="Y44" s="141">
        <v>-57.034999999999997</v>
      </c>
      <c r="Z44" s="141">
        <v>-64.573999999999998</v>
      </c>
      <c r="AA44" s="141">
        <v>-322.42500000000001</v>
      </c>
      <c r="AB44" s="141">
        <v>-341.72700000000003</v>
      </c>
      <c r="AC44" s="141">
        <v>-28.491</v>
      </c>
      <c r="AD44" s="141">
        <v>-81.384999999999991</v>
      </c>
      <c r="AE44" s="141">
        <v>-27.571999999999999</v>
      </c>
      <c r="AF44" s="141">
        <v>-108.041</v>
      </c>
      <c r="AG44" s="141">
        <v>-31.308</v>
      </c>
      <c r="AH44" s="141">
        <v>-97</v>
      </c>
      <c r="AI44" s="141">
        <v>0</v>
      </c>
      <c r="AJ44" s="141">
        <v>-89.638000000000005</v>
      </c>
      <c r="AK44" s="141">
        <v>0</v>
      </c>
      <c r="AL44" s="141">
        <v>-46.878</v>
      </c>
      <c r="AM44" s="141">
        <v>0</v>
      </c>
      <c r="AN44" s="141">
        <v>-48.637</v>
      </c>
      <c r="AO44" s="141">
        <v>0</v>
      </c>
      <c r="AP44" s="141">
        <v>-41.887</v>
      </c>
    </row>
    <row r="45" spans="1:42" x14ac:dyDescent="0.3">
      <c r="A45" s="63" t="str">
        <f>IF('1'!$A$1=1,B45,C45)</f>
        <v>Інші сектори</v>
      </c>
      <c r="B45" s="62" t="s">
        <v>88</v>
      </c>
      <c r="C45" s="62" t="s">
        <v>89</v>
      </c>
      <c r="D45" s="141">
        <v>-31.075000000000003</v>
      </c>
      <c r="E45" s="141">
        <v>-167.45</v>
      </c>
      <c r="F45" s="141">
        <v>-0.87999999999999989</v>
      </c>
      <c r="G45" s="141">
        <v>68.542000000000002</v>
      </c>
      <c r="H45" s="141">
        <v>-29.849</v>
      </c>
      <c r="I45" s="141">
        <v>6.1319999999999997</v>
      </c>
      <c r="J45" s="141">
        <v>12.457999999999998</v>
      </c>
      <c r="K45" s="141">
        <v>-8.1669999999999998</v>
      </c>
      <c r="L45" s="141">
        <v>-1.8759999999999999</v>
      </c>
      <c r="M45" s="141">
        <v>263.339</v>
      </c>
      <c r="N45" s="141">
        <v>6.4990000000000006</v>
      </c>
      <c r="O45" s="141">
        <v>0</v>
      </c>
      <c r="P45" s="141">
        <v>34.841999999999999</v>
      </c>
      <c r="Q45" s="141">
        <v>106.377</v>
      </c>
      <c r="R45" s="141">
        <v>-104.669</v>
      </c>
      <c r="S45" s="141">
        <v>-33.408000000000001</v>
      </c>
      <c r="T45" s="141">
        <v>-211.21899999999999</v>
      </c>
      <c r="U45" s="141">
        <v>8.0090000000000003</v>
      </c>
      <c r="V45" s="141">
        <v>1610.5449999999998</v>
      </c>
      <c r="W45" s="141">
        <v>473.62299999999999</v>
      </c>
      <c r="X45" s="141">
        <v>422.80500000000001</v>
      </c>
      <c r="Y45" s="141">
        <v>2.5259999999999998</v>
      </c>
      <c r="Z45" s="141">
        <v>-65.646000000000001</v>
      </c>
      <c r="AA45" s="141">
        <v>-7.8969999999999985</v>
      </c>
      <c r="AB45" s="141">
        <v>-44.664999999999999</v>
      </c>
      <c r="AC45" s="141">
        <v>570.51099999999997</v>
      </c>
      <c r="AD45" s="141">
        <v>205.30799999999999</v>
      </c>
      <c r="AE45" s="141">
        <v>721.67699999999991</v>
      </c>
      <c r="AF45" s="141">
        <v>-19.39</v>
      </c>
      <c r="AG45" s="141">
        <v>18.745999999999999</v>
      </c>
      <c r="AH45" s="141">
        <v>90.144000000000005</v>
      </c>
      <c r="AI45" s="141">
        <v>64.070000000000007</v>
      </c>
      <c r="AJ45" s="141">
        <v>-98.709000000000003</v>
      </c>
      <c r="AK45" s="141">
        <v>40.412999999999997</v>
      </c>
      <c r="AL45" s="141">
        <v>-30.293999999999997</v>
      </c>
      <c r="AM45" s="141">
        <v>-76.863000000000014</v>
      </c>
      <c r="AN45" s="141">
        <v>-83.22</v>
      </c>
      <c r="AO45" s="141">
        <v>-148.13899999999998</v>
      </c>
      <c r="AP45" s="141">
        <v>-138.51400000000001</v>
      </c>
    </row>
    <row r="46" spans="1:42" ht="27" x14ac:dyDescent="0.3">
      <c r="A46" s="64" t="str">
        <f>IF('1'!$A$1=1,B46,C46)</f>
        <v>Похідні фінансові інструменти (сальдо)</v>
      </c>
      <c r="B46" s="149" t="s">
        <v>90</v>
      </c>
      <c r="C46" s="149" t="s">
        <v>91</v>
      </c>
      <c r="D46" s="33">
        <v>0</v>
      </c>
      <c r="E46" s="33">
        <v>0</v>
      </c>
      <c r="F46" s="33">
        <v>0</v>
      </c>
      <c r="G46" s="33">
        <v>0</v>
      </c>
      <c r="H46" s="33">
        <v>0</v>
      </c>
      <c r="I46" s="33">
        <v>0</v>
      </c>
      <c r="J46" s="33">
        <v>0</v>
      </c>
      <c r="K46" s="33">
        <v>0</v>
      </c>
      <c r="L46" s="33">
        <v>0</v>
      </c>
      <c r="M46" s="33">
        <v>0</v>
      </c>
      <c r="N46" s="33">
        <v>0</v>
      </c>
      <c r="O46" s="33">
        <v>0</v>
      </c>
      <c r="P46" s="33">
        <v>0</v>
      </c>
      <c r="Q46" s="33">
        <v>0</v>
      </c>
      <c r="R46" s="33">
        <v>0</v>
      </c>
      <c r="S46" s="33">
        <v>0</v>
      </c>
      <c r="T46" s="33">
        <v>0</v>
      </c>
      <c r="U46" s="33">
        <v>0</v>
      </c>
      <c r="V46" s="33">
        <v>0</v>
      </c>
      <c r="W46" s="33">
        <v>0</v>
      </c>
      <c r="X46" s="33">
        <v>0</v>
      </c>
      <c r="Y46" s="33">
        <v>0</v>
      </c>
      <c r="Z46" s="33">
        <v>278.91300000000001</v>
      </c>
      <c r="AA46" s="33">
        <v>0</v>
      </c>
      <c r="AB46" s="33">
        <v>0</v>
      </c>
      <c r="AC46" s="33">
        <v>0</v>
      </c>
      <c r="AD46" s="33">
        <v>0</v>
      </c>
      <c r="AE46" s="33">
        <v>150.286</v>
      </c>
      <c r="AF46" s="33">
        <v>41.482999999999997</v>
      </c>
      <c r="AG46" s="33">
        <v>0</v>
      </c>
      <c r="AH46" s="33">
        <v>0</v>
      </c>
      <c r="AI46" s="33">
        <v>0</v>
      </c>
      <c r="AJ46" s="33">
        <v>0</v>
      </c>
      <c r="AK46" s="33">
        <v>0</v>
      </c>
      <c r="AL46" s="33">
        <v>0</v>
      </c>
      <c r="AM46" s="33">
        <v>0</v>
      </c>
      <c r="AN46" s="33">
        <v>0</v>
      </c>
      <c r="AO46" s="33">
        <v>0</v>
      </c>
      <c r="AP46" s="33">
        <v>170.79599999999999</v>
      </c>
    </row>
    <row r="47" spans="1:42" s="6" customFormat="1" ht="26.4" x14ac:dyDescent="0.25">
      <c r="A47" s="65" t="str">
        <f>IF('1'!$A$1=1,B47,C47)</f>
        <v>Похідні фінансові інструменти: пасиви</v>
      </c>
      <c r="B47" s="150" t="s">
        <v>92</v>
      </c>
      <c r="C47" s="150" t="s">
        <v>93</v>
      </c>
      <c r="D47" s="33">
        <v>0</v>
      </c>
      <c r="E47" s="33">
        <v>0</v>
      </c>
      <c r="F47" s="33">
        <v>0</v>
      </c>
      <c r="G47" s="33">
        <v>0</v>
      </c>
      <c r="H47" s="33">
        <v>0</v>
      </c>
      <c r="I47" s="33">
        <v>0</v>
      </c>
      <c r="J47" s="33">
        <v>0</v>
      </c>
      <c r="K47" s="33">
        <v>0</v>
      </c>
      <c r="L47" s="33">
        <v>0</v>
      </c>
      <c r="M47" s="33">
        <v>0</v>
      </c>
      <c r="N47" s="33">
        <v>0</v>
      </c>
      <c r="O47" s="33">
        <v>0</v>
      </c>
      <c r="P47" s="33">
        <v>0</v>
      </c>
      <c r="Q47" s="33">
        <v>0</v>
      </c>
      <c r="R47" s="33">
        <v>0</v>
      </c>
      <c r="S47" s="33">
        <v>0</v>
      </c>
      <c r="T47" s="33">
        <v>0</v>
      </c>
      <c r="U47" s="33">
        <v>0</v>
      </c>
      <c r="V47" s="33">
        <v>0</v>
      </c>
      <c r="W47" s="33">
        <v>0</v>
      </c>
      <c r="X47" s="33">
        <v>0</v>
      </c>
      <c r="Y47" s="33">
        <v>0</v>
      </c>
      <c r="Z47" s="33">
        <v>-278.91300000000001</v>
      </c>
      <c r="AA47" s="33">
        <v>0</v>
      </c>
      <c r="AB47" s="33">
        <v>0</v>
      </c>
      <c r="AC47" s="33">
        <v>0</v>
      </c>
      <c r="AD47" s="33">
        <v>0</v>
      </c>
      <c r="AE47" s="33">
        <v>-150.286</v>
      </c>
      <c r="AF47" s="33">
        <v>-41.482999999999997</v>
      </c>
      <c r="AG47" s="33">
        <v>0</v>
      </c>
      <c r="AH47" s="33">
        <v>0</v>
      </c>
      <c r="AI47" s="33">
        <v>0</v>
      </c>
      <c r="AJ47" s="33">
        <v>0</v>
      </c>
      <c r="AK47" s="33">
        <v>0</v>
      </c>
      <c r="AL47" s="33">
        <v>0</v>
      </c>
      <c r="AM47" s="33">
        <v>0</v>
      </c>
      <c r="AN47" s="33">
        <v>0</v>
      </c>
      <c r="AO47" s="33">
        <v>0</v>
      </c>
      <c r="AP47" s="33">
        <v>-170.79599999999999</v>
      </c>
    </row>
    <row r="48" spans="1:42" s="6" customFormat="1" ht="13.2" x14ac:dyDescent="0.25">
      <c r="A48" s="66" t="str">
        <f>IF('1'!$A$1=1,B48,C48)</f>
        <v>Cектор державного управління</v>
      </c>
      <c r="B48" s="151" t="s">
        <v>84</v>
      </c>
      <c r="C48" s="151" t="s">
        <v>85</v>
      </c>
      <c r="D48" s="40">
        <v>0</v>
      </c>
      <c r="E48" s="40">
        <v>0</v>
      </c>
      <c r="F48" s="40">
        <v>0</v>
      </c>
      <c r="G48" s="40">
        <v>0</v>
      </c>
      <c r="H48" s="40">
        <v>0</v>
      </c>
      <c r="I48" s="40">
        <v>0</v>
      </c>
      <c r="J48" s="40">
        <v>0</v>
      </c>
      <c r="K48" s="40">
        <v>0</v>
      </c>
      <c r="L48" s="40">
        <v>0</v>
      </c>
      <c r="M48" s="40">
        <v>0</v>
      </c>
      <c r="N48" s="40">
        <v>0</v>
      </c>
      <c r="O48" s="40">
        <v>0</v>
      </c>
      <c r="P48" s="40">
        <v>0</v>
      </c>
      <c r="Q48" s="40">
        <v>0</v>
      </c>
      <c r="R48" s="40">
        <v>0</v>
      </c>
      <c r="S48" s="40">
        <v>0</v>
      </c>
      <c r="T48" s="40">
        <v>0</v>
      </c>
      <c r="U48" s="40">
        <v>0</v>
      </c>
      <c r="V48" s="40">
        <v>0</v>
      </c>
      <c r="W48" s="40">
        <v>0</v>
      </c>
      <c r="X48" s="40">
        <v>0</v>
      </c>
      <c r="Y48" s="40">
        <v>0</v>
      </c>
      <c r="Z48" s="40">
        <v>-278.91300000000001</v>
      </c>
      <c r="AA48" s="40">
        <v>0</v>
      </c>
      <c r="AB48" s="40">
        <v>0</v>
      </c>
      <c r="AC48" s="40">
        <v>0</v>
      </c>
      <c r="AD48" s="40">
        <v>0</v>
      </c>
      <c r="AE48" s="40">
        <v>-150.286</v>
      </c>
      <c r="AF48" s="40">
        <v>-41.482999999999997</v>
      </c>
      <c r="AG48" s="40">
        <v>0</v>
      </c>
      <c r="AH48" s="40">
        <v>0</v>
      </c>
      <c r="AI48" s="40">
        <v>0</v>
      </c>
      <c r="AJ48" s="40">
        <v>0</v>
      </c>
      <c r="AK48" s="40">
        <v>0</v>
      </c>
      <c r="AL48" s="40">
        <v>0</v>
      </c>
      <c r="AM48" s="40">
        <v>0</v>
      </c>
      <c r="AN48" s="40">
        <v>0</v>
      </c>
      <c r="AO48" s="40">
        <v>0</v>
      </c>
      <c r="AP48" s="40">
        <v>-170.79599999999999</v>
      </c>
    </row>
    <row r="49" spans="1:42" s="6" customFormat="1" ht="13.2" x14ac:dyDescent="0.25">
      <c r="A49" s="64" t="str">
        <f>IF('1'!$A$1=1,B49,C49)</f>
        <v>Інші інвестиції (сальдо)</v>
      </c>
      <c r="B49" s="32" t="s">
        <v>94</v>
      </c>
      <c r="C49" s="32" t="s">
        <v>95</v>
      </c>
      <c r="D49" s="140">
        <v>-2285.3049999999994</v>
      </c>
      <c r="E49" s="140">
        <v>1352.7640000000001</v>
      </c>
      <c r="F49" s="140">
        <v>-1979.7910000000002</v>
      </c>
      <c r="G49" s="140">
        <v>1995.5460000000003</v>
      </c>
      <c r="H49" s="140">
        <v>1081.4319999999998</v>
      </c>
      <c r="I49" s="140">
        <v>134.02299999999997</v>
      </c>
      <c r="J49" s="140">
        <v>-1138.2940000000001</v>
      </c>
      <c r="K49" s="140">
        <v>-506.73800000000006</v>
      </c>
      <c r="L49" s="140">
        <v>728.34500000000003</v>
      </c>
      <c r="M49" s="140">
        <v>-1099.7579999999998</v>
      </c>
      <c r="N49" s="140">
        <v>-309.82100000000014</v>
      </c>
      <c r="O49" s="140">
        <v>219.07599999999985</v>
      </c>
      <c r="P49" s="140">
        <v>1816.7670000000001</v>
      </c>
      <c r="Q49" s="140">
        <v>301.36300000000006</v>
      </c>
      <c r="R49" s="140">
        <v>438.8119999999999</v>
      </c>
      <c r="S49" s="140">
        <v>-2663.5400000000004</v>
      </c>
      <c r="T49" s="140">
        <v>917.46900000000016</v>
      </c>
      <c r="U49" s="140">
        <v>957.83800000000008</v>
      </c>
      <c r="V49" s="140">
        <v>466.98200000000008</v>
      </c>
      <c r="W49" s="140">
        <v>336.74799999999971</v>
      </c>
      <c r="X49" s="140">
        <v>2891.4409999999998</v>
      </c>
      <c r="Y49" s="140">
        <v>-1702.9739999999993</v>
      </c>
      <c r="Z49" s="140">
        <v>1584.5499999999997</v>
      </c>
      <c r="AA49" s="140">
        <v>-988.58500000000004</v>
      </c>
      <c r="AB49" s="140">
        <v>2626.3509999999997</v>
      </c>
      <c r="AC49" s="140">
        <v>2444.444</v>
      </c>
      <c r="AD49" s="140">
        <v>-327.29300000000012</v>
      </c>
      <c r="AE49" s="140">
        <v>-1712.837</v>
      </c>
      <c r="AF49" s="140">
        <v>2714.5751004394251</v>
      </c>
      <c r="AG49" s="140">
        <v>5367.6097442456257</v>
      </c>
      <c r="AH49" s="140">
        <v>4224.6126515568612</v>
      </c>
      <c r="AI49" s="140">
        <v>-4645.217761322916</v>
      </c>
      <c r="AJ49" s="140">
        <v>-3110.3803934602402</v>
      </c>
      <c r="AK49" s="140">
        <v>-5384.4789008656462</v>
      </c>
      <c r="AL49" s="140">
        <v>-3891.2866182557368</v>
      </c>
      <c r="AM49" s="140">
        <v>-3617.7559117069036</v>
      </c>
      <c r="AN49" s="140">
        <v>-4035.7145475306597</v>
      </c>
      <c r="AO49" s="140">
        <v>595.54266117968757</v>
      </c>
      <c r="AP49" s="140">
        <v>-2555.0773452318508</v>
      </c>
    </row>
    <row r="50" spans="1:42" x14ac:dyDescent="0.3">
      <c r="A50" s="65" t="str">
        <f>IF('1'!$A$1=1,B50,C50)</f>
        <v>Інші інвестиції: активи</v>
      </c>
      <c r="B50" s="36" t="s">
        <v>96</v>
      </c>
      <c r="C50" s="36" t="s">
        <v>181</v>
      </c>
      <c r="D50" s="140">
        <v>86.028000000000077</v>
      </c>
      <c r="E50" s="140">
        <v>413.93899999999996</v>
      </c>
      <c r="F50" s="140">
        <v>-133.78299999999999</v>
      </c>
      <c r="G50" s="140">
        <v>131.19900000000001</v>
      </c>
      <c r="H50" s="140">
        <v>219.02599999999995</v>
      </c>
      <c r="I50" s="140">
        <v>-1091.9490000000001</v>
      </c>
      <c r="J50" s="140">
        <v>-1292.4110000000001</v>
      </c>
      <c r="K50" s="140">
        <v>-309.53900000000004</v>
      </c>
      <c r="L50" s="140">
        <v>702.59400000000005</v>
      </c>
      <c r="M50" s="140">
        <v>490.27800000000008</v>
      </c>
      <c r="N50" s="140">
        <v>-108.08400000000009</v>
      </c>
      <c r="O50" s="140">
        <v>-454.79399999999993</v>
      </c>
      <c r="P50" s="140">
        <v>624.01800000000003</v>
      </c>
      <c r="Q50" s="140">
        <v>309.74700000000001</v>
      </c>
      <c r="R50" s="140">
        <v>861.06899999999996</v>
      </c>
      <c r="S50" s="140">
        <v>-125.62399999999984</v>
      </c>
      <c r="T50" s="140">
        <v>983.71600000000001</v>
      </c>
      <c r="U50" s="140">
        <v>1384.5970000000002</v>
      </c>
      <c r="V50" s="140">
        <v>829.11199999999997</v>
      </c>
      <c r="W50" s="140">
        <v>2074.663</v>
      </c>
      <c r="X50" s="140">
        <v>2019.2670000000001</v>
      </c>
      <c r="Y50" s="140">
        <v>1170.5170000000003</v>
      </c>
      <c r="Z50" s="140">
        <v>1423.1699999999998</v>
      </c>
      <c r="AA50" s="140">
        <v>945.94100000000014</v>
      </c>
      <c r="AB50" s="140">
        <v>1843.819</v>
      </c>
      <c r="AC50" s="140">
        <v>2355.3719999999998</v>
      </c>
      <c r="AD50" s="140">
        <v>1415.7529999999997</v>
      </c>
      <c r="AE50" s="140">
        <v>880.59699999999998</v>
      </c>
      <c r="AF50" s="140">
        <v>4757.7389999999996</v>
      </c>
      <c r="AG50" s="140">
        <v>7749.85</v>
      </c>
      <c r="AH50" s="140">
        <v>3968.4049999999997</v>
      </c>
      <c r="AI50" s="140">
        <v>3352.1490000000003</v>
      </c>
      <c r="AJ50" s="140">
        <v>4458.3460000000005</v>
      </c>
      <c r="AK50" s="140">
        <v>2490.6320000000001</v>
      </c>
      <c r="AL50" s="140">
        <v>815.75399999999991</v>
      </c>
      <c r="AM50" s="140">
        <v>2855.2870000000003</v>
      </c>
      <c r="AN50" s="140">
        <v>4000.9549999999999</v>
      </c>
      <c r="AO50" s="140">
        <v>2859.172</v>
      </c>
      <c r="AP50" s="140">
        <v>1923.4099999999999</v>
      </c>
    </row>
    <row r="51" spans="1:42" x14ac:dyDescent="0.3">
      <c r="A51" s="66" t="str">
        <f>IF('1'!$A$1=1,B51,C51)</f>
        <v xml:space="preserve">Валюта та депозити </v>
      </c>
      <c r="B51" s="39" t="s">
        <v>183</v>
      </c>
      <c r="C51" s="39" t="s">
        <v>182</v>
      </c>
      <c r="D51" s="141">
        <v>289.46200000000005</v>
      </c>
      <c r="E51" s="141">
        <v>450.84800000000001</v>
      </c>
      <c r="F51" s="141">
        <v>-275.13799999999998</v>
      </c>
      <c r="G51" s="141">
        <v>-592.23699999999997</v>
      </c>
      <c r="H51" s="141">
        <v>104.00599999999991</v>
      </c>
      <c r="I51" s="141">
        <v>-1027.415</v>
      </c>
      <c r="J51" s="141">
        <v>-1344.1030000000001</v>
      </c>
      <c r="K51" s="141">
        <v>-548.6640000000001</v>
      </c>
      <c r="L51" s="141">
        <v>352.26099999999997</v>
      </c>
      <c r="M51" s="141">
        <v>-319.28599999999994</v>
      </c>
      <c r="N51" s="141">
        <v>216.47699999999992</v>
      </c>
      <c r="O51" s="141">
        <v>-594.62700000000007</v>
      </c>
      <c r="P51" s="141">
        <v>404.22699999999998</v>
      </c>
      <c r="Q51" s="141">
        <v>-117.613</v>
      </c>
      <c r="R51" s="141">
        <v>1019.7380000000001</v>
      </c>
      <c r="S51" s="141">
        <v>478.23800000000011</v>
      </c>
      <c r="T51" s="141">
        <v>607.95100000000002</v>
      </c>
      <c r="U51" s="141">
        <v>1704.4659999999999</v>
      </c>
      <c r="V51" s="141">
        <v>1408.826</v>
      </c>
      <c r="W51" s="141">
        <v>2148.7719999999999</v>
      </c>
      <c r="X51" s="141">
        <v>2040.2860000000001</v>
      </c>
      <c r="Y51" s="141">
        <v>1207.1510000000001</v>
      </c>
      <c r="Z51" s="141">
        <v>1517.2199999999998</v>
      </c>
      <c r="AA51" s="141">
        <v>773.62500000000011</v>
      </c>
      <c r="AB51" s="141">
        <v>1745.3119999999999</v>
      </c>
      <c r="AC51" s="141">
        <v>1548.4849999999999</v>
      </c>
      <c r="AD51" s="141">
        <v>1524.0730000000001</v>
      </c>
      <c r="AE51" s="141">
        <v>735.79199999999992</v>
      </c>
      <c r="AF51" s="141">
        <v>1637.3910000000001</v>
      </c>
      <c r="AG51" s="141">
        <v>4292.07</v>
      </c>
      <c r="AH51" s="141">
        <v>2682.9989999999998</v>
      </c>
      <c r="AI51" s="141">
        <v>2171.0250000000001</v>
      </c>
      <c r="AJ51" s="141">
        <v>4440.6220000000003</v>
      </c>
      <c r="AK51" s="141">
        <v>2434.3739999999998</v>
      </c>
      <c r="AL51" s="141">
        <v>1098.0139999999999</v>
      </c>
      <c r="AM51" s="141">
        <v>3191.9340000000002</v>
      </c>
      <c r="AN51" s="141">
        <v>4443.9390000000003</v>
      </c>
      <c r="AO51" s="141">
        <v>3694.6559999999999</v>
      </c>
      <c r="AP51" s="141">
        <v>2950.1279999999997</v>
      </c>
    </row>
    <row r="52" spans="1:42" ht="27" x14ac:dyDescent="0.3">
      <c r="A52" s="152" t="str">
        <f>IF('1'!$A$1=1,B52,C52)</f>
        <v>у т.ч. готівкова валюта поза банками</v>
      </c>
      <c r="B52" s="153" t="s">
        <v>172</v>
      </c>
      <c r="C52" s="153" t="s">
        <v>184</v>
      </c>
      <c r="D52" s="154">
        <v>580.66100000000006</v>
      </c>
      <c r="E52" s="154">
        <v>-198.17500000000001</v>
      </c>
      <c r="F52" s="154">
        <v>-209.173</v>
      </c>
      <c r="G52" s="154">
        <v>-334.23500000000001</v>
      </c>
      <c r="H52" s="154">
        <v>-759.65499999999997</v>
      </c>
      <c r="I52" s="154">
        <v>-1069.9880000000001</v>
      </c>
      <c r="J52" s="154">
        <v>-675.73299999999995</v>
      </c>
      <c r="K52" s="154">
        <v>74.614000000000004</v>
      </c>
      <c r="L52" s="154">
        <v>259.96799999999996</v>
      </c>
      <c r="M52" s="154">
        <v>-566.35200000000009</v>
      </c>
      <c r="N52" s="154">
        <v>34.771999999999991</v>
      </c>
      <c r="O52" s="154">
        <v>588.54</v>
      </c>
      <c r="P52" s="154">
        <v>266.90899999999999</v>
      </c>
      <c r="Q52" s="154">
        <v>-133.91800000000001</v>
      </c>
      <c r="R52" s="154">
        <v>571.37400000000002</v>
      </c>
      <c r="S52" s="154">
        <v>1391.058</v>
      </c>
      <c r="T52" s="154">
        <v>248.75899999999999</v>
      </c>
      <c r="U52" s="154">
        <v>577.22</v>
      </c>
      <c r="V52" s="154">
        <v>748.66200000000003</v>
      </c>
      <c r="W52" s="154">
        <v>759.51099999999997</v>
      </c>
      <c r="X52" s="154">
        <v>756.13699999999994</v>
      </c>
      <c r="Y52" s="154">
        <v>1301.7809999999999</v>
      </c>
      <c r="Z52" s="154">
        <v>797.846</v>
      </c>
      <c r="AA52" s="154">
        <v>1288.6129999999998</v>
      </c>
      <c r="AB52" s="154">
        <v>1143.481</v>
      </c>
      <c r="AC52" s="154">
        <v>556.21199999999999</v>
      </c>
      <c r="AD52" s="154">
        <v>1137.1389999999999</v>
      </c>
      <c r="AE52" s="154">
        <v>1508.7329999999999</v>
      </c>
      <c r="AF52" s="154">
        <v>2174.0139999999997</v>
      </c>
      <c r="AG52" s="154">
        <v>2516.607</v>
      </c>
      <c r="AH52" s="154">
        <v>2622.7359999999999</v>
      </c>
      <c r="AI52" s="154">
        <v>2257.8029999999999</v>
      </c>
      <c r="AJ52" s="154">
        <v>3036.172</v>
      </c>
      <c r="AK52" s="154">
        <v>2640.5340000000001</v>
      </c>
      <c r="AL52" s="154">
        <v>1816.9570000000001</v>
      </c>
      <c r="AM52" s="154">
        <v>3349.8519999999999</v>
      </c>
      <c r="AN52" s="154">
        <v>3623.9679999999998</v>
      </c>
      <c r="AO52" s="154">
        <v>3521.8540000000003</v>
      </c>
      <c r="AP52" s="154">
        <v>3555.1530000000002</v>
      </c>
    </row>
    <row r="53" spans="1:42" x14ac:dyDescent="0.3">
      <c r="A53" s="66" t="str">
        <f>IF('1'!$A$1=1,B53,C53)</f>
        <v>Кредити та позики</v>
      </c>
      <c r="B53" s="39" t="s">
        <v>185</v>
      </c>
      <c r="C53" s="39" t="s">
        <v>155</v>
      </c>
      <c r="D53" s="141">
        <v>-17.852</v>
      </c>
      <c r="E53" s="141">
        <v>-9.8029999999999937</v>
      </c>
      <c r="F53" s="141">
        <v>-7.2249999999999996</v>
      </c>
      <c r="G53" s="141">
        <v>71.963999999999999</v>
      </c>
      <c r="H53" s="141">
        <v>-28.043999999999997</v>
      </c>
      <c r="I53" s="141">
        <v>-12.388</v>
      </c>
      <c r="J53" s="141">
        <v>4.4349999999999996</v>
      </c>
      <c r="K53" s="141">
        <v>-29.91</v>
      </c>
      <c r="L53" s="141">
        <v>-3.7489999999999997</v>
      </c>
      <c r="M53" s="141">
        <v>-0.90600000000000003</v>
      </c>
      <c r="N53" s="141">
        <v>18.702000000000002</v>
      </c>
      <c r="O53" s="141">
        <v>-26.285999999999998</v>
      </c>
      <c r="P53" s="141">
        <v>-3.2360000000000002</v>
      </c>
      <c r="Q53" s="141">
        <v>0</v>
      </c>
      <c r="R53" s="141">
        <v>-2.597</v>
      </c>
      <c r="S53" s="141">
        <v>0</v>
      </c>
      <c r="T53" s="141">
        <v>-3.5209999999999999</v>
      </c>
      <c r="U53" s="141">
        <v>-2.6749999999999998</v>
      </c>
      <c r="V53" s="141">
        <v>1.8260000000000001</v>
      </c>
      <c r="W53" s="141">
        <v>14.471</v>
      </c>
      <c r="X53" s="141">
        <v>-6.3719999999999999</v>
      </c>
      <c r="Y53" s="141">
        <v>-14.715</v>
      </c>
      <c r="Z53" s="141">
        <v>-4.2409999999999997</v>
      </c>
      <c r="AA53" s="141">
        <v>8.3710000000000004</v>
      </c>
      <c r="AB53" s="141">
        <v>-4.1710000000000003</v>
      </c>
      <c r="AC53" s="141">
        <v>28.172999999999998</v>
      </c>
      <c r="AD53" s="141">
        <v>28.001000000000001</v>
      </c>
      <c r="AE53" s="141">
        <v>76.626000000000005</v>
      </c>
      <c r="AF53" s="141">
        <v>7.8920000000000003</v>
      </c>
      <c r="AG53" s="141">
        <v>-76.159000000000006</v>
      </c>
      <c r="AH53" s="141">
        <v>-16.690000000000001</v>
      </c>
      <c r="AI53" s="141">
        <v>-2.0419999999999998</v>
      </c>
      <c r="AJ53" s="141">
        <v>10.314</v>
      </c>
      <c r="AK53" s="141">
        <v>-14.692</v>
      </c>
      <c r="AL53" s="141">
        <v>-46.707999999999998</v>
      </c>
      <c r="AM53" s="141">
        <v>-17.805</v>
      </c>
      <c r="AN53" s="141">
        <v>-0.92</v>
      </c>
      <c r="AO53" s="141">
        <v>-5.5679999999999996</v>
      </c>
      <c r="AP53" s="141">
        <v>0</v>
      </c>
    </row>
    <row r="54" spans="1:42" x14ac:dyDescent="0.3">
      <c r="A54" s="66" t="str">
        <f>IF('1'!$A$1=1,B54,C54)</f>
        <v>Торгові кредити та аванси</v>
      </c>
      <c r="B54" s="39" t="s">
        <v>186</v>
      </c>
      <c r="C54" s="39" t="s">
        <v>112</v>
      </c>
      <c r="D54" s="141">
        <v>-185.58199999999997</v>
      </c>
      <c r="E54" s="141">
        <v>-27.106000000000005</v>
      </c>
      <c r="F54" s="141">
        <v>148.58000000000001</v>
      </c>
      <c r="G54" s="141">
        <v>640.42499999999995</v>
      </c>
      <c r="H54" s="141">
        <v>143.06399999999999</v>
      </c>
      <c r="I54" s="141">
        <v>-52.146000000000001</v>
      </c>
      <c r="J54" s="141">
        <v>47.257000000000005</v>
      </c>
      <c r="K54" s="141">
        <v>257.654</v>
      </c>
      <c r="L54" s="141">
        <v>354.08199999999999</v>
      </c>
      <c r="M54" s="141">
        <v>810.47</v>
      </c>
      <c r="N54" s="141">
        <v>-343.26300000000003</v>
      </c>
      <c r="O54" s="141">
        <v>145.84700000000001</v>
      </c>
      <c r="P54" s="141">
        <v>223.02699999999999</v>
      </c>
      <c r="Q54" s="141">
        <v>407.83299999999997</v>
      </c>
      <c r="R54" s="141">
        <v>-156.072</v>
      </c>
      <c r="S54" s="141">
        <v>-603.86199999999997</v>
      </c>
      <c r="T54" s="141">
        <v>379.28599999999994</v>
      </c>
      <c r="U54" s="141">
        <v>-317.19399999999996</v>
      </c>
      <c r="V54" s="141">
        <v>-581.54</v>
      </c>
      <c r="W54" s="141">
        <v>-88.58</v>
      </c>
      <c r="X54" s="141">
        <v>-14.647000000000006</v>
      </c>
      <c r="Y54" s="141">
        <v>-21.919</v>
      </c>
      <c r="Z54" s="141">
        <v>-89.808999999999997</v>
      </c>
      <c r="AA54" s="141">
        <v>163.94499999999999</v>
      </c>
      <c r="AB54" s="141">
        <v>102.67800000000001</v>
      </c>
      <c r="AC54" s="141">
        <v>778.71399999999994</v>
      </c>
      <c r="AD54" s="141">
        <v>-136.32100000000003</v>
      </c>
      <c r="AE54" s="141">
        <v>68.179000000000002</v>
      </c>
      <c r="AF54" s="141">
        <v>3146.835</v>
      </c>
      <c r="AG54" s="141">
        <v>3510.4640000000004</v>
      </c>
      <c r="AH54" s="141">
        <v>1246.3249999999998</v>
      </c>
      <c r="AI54" s="141">
        <v>1248.8400000000001</v>
      </c>
      <c r="AJ54" s="141">
        <v>-41.91500000000002</v>
      </c>
      <c r="AK54" s="141">
        <v>46.762</v>
      </c>
      <c r="AL54" s="141">
        <v>-271.96100000000001</v>
      </c>
      <c r="AM54" s="141">
        <v>-227.74599999999998</v>
      </c>
      <c r="AN54" s="141">
        <v>-499.23499999999996</v>
      </c>
      <c r="AO54" s="141">
        <v>-853.79799999999989</v>
      </c>
      <c r="AP54" s="141">
        <v>-1059.0940000000001</v>
      </c>
    </row>
    <row r="55" spans="1:42" ht="27" x14ac:dyDescent="0.3">
      <c r="A55" s="66" t="str">
        <f>IF('1'!$A$1=1,B55,C55)</f>
        <v>Інша дебіторська/кредиторська заборгованість</v>
      </c>
      <c r="B55" s="39" t="s">
        <v>160</v>
      </c>
      <c r="C55" s="39" t="s">
        <v>187</v>
      </c>
      <c r="D55" s="141">
        <v>0</v>
      </c>
      <c r="E55" s="141">
        <v>0</v>
      </c>
      <c r="F55" s="141">
        <v>0</v>
      </c>
      <c r="G55" s="141">
        <v>0</v>
      </c>
      <c r="H55" s="141">
        <v>0</v>
      </c>
      <c r="I55" s="141">
        <v>0</v>
      </c>
      <c r="J55" s="141">
        <v>0</v>
      </c>
      <c r="K55" s="141">
        <v>0</v>
      </c>
      <c r="L55" s="141">
        <v>0</v>
      </c>
      <c r="M55" s="141">
        <v>0</v>
      </c>
      <c r="N55" s="141">
        <v>0</v>
      </c>
      <c r="O55" s="141">
        <v>0</v>
      </c>
      <c r="P55" s="141">
        <v>0</v>
      </c>
      <c r="Q55" s="141">
        <v>0</v>
      </c>
      <c r="R55" s="141">
        <v>0</v>
      </c>
      <c r="S55" s="141">
        <v>0</v>
      </c>
      <c r="T55" s="141">
        <v>0</v>
      </c>
      <c r="U55" s="141">
        <v>0</v>
      </c>
      <c r="V55" s="141">
        <v>0</v>
      </c>
      <c r="W55" s="141">
        <v>0</v>
      </c>
      <c r="X55" s="141">
        <v>0</v>
      </c>
      <c r="Y55" s="141">
        <v>0</v>
      </c>
      <c r="Z55" s="141">
        <v>0</v>
      </c>
      <c r="AA55" s="141">
        <v>0</v>
      </c>
      <c r="AB55" s="141">
        <v>0</v>
      </c>
      <c r="AC55" s="141">
        <v>0</v>
      </c>
      <c r="AD55" s="141">
        <v>0</v>
      </c>
      <c r="AE55" s="141">
        <v>0</v>
      </c>
      <c r="AF55" s="141">
        <v>-34.378999999999998</v>
      </c>
      <c r="AG55" s="141">
        <v>23.475000000000001</v>
      </c>
      <c r="AH55" s="141">
        <v>55.771000000000001</v>
      </c>
      <c r="AI55" s="141">
        <v>-65.673999999999992</v>
      </c>
      <c r="AJ55" s="141">
        <v>49.325000000000003</v>
      </c>
      <c r="AK55" s="141">
        <v>24.187999999999995</v>
      </c>
      <c r="AL55" s="141">
        <v>36.409000000000006</v>
      </c>
      <c r="AM55" s="141">
        <v>-91.096000000000004</v>
      </c>
      <c r="AN55" s="141">
        <v>57.170999999999999</v>
      </c>
      <c r="AO55" s="141">
        <v>23.882000000000005</v>
      </c>
      <c r="AP55" s="141">
        <v>32.376000000000005</v>
      </c>
    </row>
    <row r="56" spans="1:42" x14ac:dyDescent="0.3">
      <c r="A56" s="66" t="str">
        <f>IF('1'!$A$1=1,B56,C56)</f>
        <v>Інші інстументи участі в капіталі</v>
      </c>
      <c r="B56" s="39" t="s">
        <v>189</v>
      </c>
      <c r="C56" s="39" t="s">
        <v>188</v>
      </c>
      <c r="D56" s="141">
        <v>0</v>
      </c>
      <c r="E56" s="141">
        <v>0</v>
      </c>
      <c r="F56" s="141">
        <v>0</v>
      </c>
      <c r="G56" s="141">
        <v>11.047000000000001</v>
      </c>
      <c r="H56" s="141">
        <v>0</v>
      </c>
      <c r="I56" s="141">
        <v>0</v>
      </c>
      <c r="J56" s="141">
        <v>0</v>
      </c>
      <c r="K56" s="141">
        <v>11.381</v>
      </c>
      <c r="L56" s="141">
        <v>0</v>
      </c>
      <c r="M56" s="141">
        <v>0</v>
      </c>
      <c r="N56" s="141">
        <v>0</v>
      </c>
      <c r="O56" s="141">
        <v>20.271999999999998</v>
      </c>
      <c r="P56" s="141">
        <v>0</v>
      </c>
      <c r="Q56" s="141">
        <v>19.527000000000001</v>
      </c>
      <c r="R56" s="141">
        <v>0</v>
      </c>
      <c r="S56" s="141">
        <v>0</v>
      </c>
      <c r="T56" s="141">
        <v>0</v>
      </c>
      <c r="U56" s="141">
        <v>0</v>
      </c>
      <c r="V56" s="141">
        <v>0</v>
      </c>
      <c r="W56" s="141">
        <v>0</v>
      </c>
      <c r="X56" s="141">
        <v>0</v>
      </c>
      <c r="Y56" s="141">
        <v>0</v>
      </c>
      <c r="Z56" s="141">
        <v>0</v>
      </c>
      <c r="AA56" s="141">
        <v>0</v>
      </c>
      <c r="AB56" s="141">
        <v>0</v>
      </c>
      <c r="AC56" s="141">
        <v>0</v>
      </c>
      <c r="AD56" s="141">
        <v>0</v>
      </c>
      <c r="AE56" s="141">
        <v>0</v>
      </c>
      <c r="AF56" s="141">
        <v>0</v>
      </c>
      <c r="AG56" s="141">
        <v>0</v>
      </c>
      <c r="AH56" s="141">
        <v>0</v>
      </c>
      <c r="AI56" s="141">
        <v>0</v>
      </c>
      <c r="AJ56" s="141">
        <v>0</v>
      </c>
      <c r="AK56" s="141">
        <v>0</v>
      </c>
      <c r="AL56" s="141">
        <v>0</v>
      </c>
      <c r="AM56" s="141">
        <v>0</v>
      </c>
      <c r="AN56" s="141">
        <v>0</v>
      </c>
      <c r="AO56" s="141">
        <v>0</v>
      </c>
      <c r="AP56" s="141">
        <v>0</v>
      </c>
    </row>
    <row r="57" spans="1:42" x14ac:dyDescent="0.3">
      <c r="A57" s="65" t="str">
        <f>IF('1'!$A$1=1,B57,C57)</f>
        <v>Інші інвестиції: пасиви</v>
      </c>
      <c r="B57" s="36" t="s">
        <v>104</v>
      </c>
      <c r="C57" s="36" t="s">
        <v>190</v>
      </c>
      <c r="D57" s="140">
        <v>2371.3329999999996</v>
      </c>
      <c r="E57" s="140">
        <v>-938.82500000000016</v>
      </c>
      <c r="F57" s="140">
        <v>1846.0080000000003</v>
      </c>
      <c r="G57" s="140">
        <v>-1864.347</v>
      </c>
      <c r="H57" s="140">
        <v>-862.40599999999995</v>
      </c>
      <c r="I57" s="140">
        <v>-1225.972</v>
      </c>
      <c r="J57" s="140">
        <v>-154.11700000000008</v>
      </c>
      <c r="K57" s="140">
        <v>197.19899999999998</v>
      </c>
      <c r="L57" s="140">
        <v>-25.75100000000009</v>
      </c>
      <c r="M57" s="140">
        <v>1590.0360000000003</v>
      </c>
      <c r="N57" s="140">
        <v>201.73700000000002</v>
      </c>
      <c r="O57" s="140">
        <v>-673.86999999999989</v>
      </c>
      <c r="P57" s="140">
        <v>-1192.749</v>
      </c>
      <c r="Q57" s="140">
        <v>8.3839999999999719</v>
      </c>
      <c r="R57" s="140">
        <v>422.25700000000006</v>
      </c>
      <c r="S57" s="140">
        <v>2537.9160000000002</v>
      </c>
      <c r="T57" s="140">
        <v>66.247000000000071</v>
      </c>
      <c r="U57" s="140">
        <v>426.75900000000001</v>
      </c>
      <c r="V57" s="140">
        <v>362.12999999999994</v>
      </c>
      <c r="W57" s="140">
        <v>1737.9150000000002</v>
      </c>
      <c r="X57" s="140">
        <v>-872.17399999999998</v>
      </c>
      <c r="Y57" s="140">
        <v>2873.4909999999995</v>
      </c>
      <c r="Z57" s="140">
        <v>-161.38000000000005</v>
      </c>
      <c r="AA57" s="140">
        <v>1934.5260000000003</v>
      </c>
      <c r="AB57" s="140">
        <v>-782.53200000000004</v>
      </c>
      <c r="AC57" s="140">
        <v>-89.07199999999996</v>
      </c>
      <c r="AD57" s="140">
        <v>1743.0460000000003</v>
      </c>
      <c r="AE57" s="140">
        <v>2593.4340000000002</v>
      </c>
      <c r="AF57" s="140">
        <v>2043.163899560574</v>
      </c>
      <c r="AG57" s="140">
        <v>2382.2402557543742</v>
      </c>
      <c r="AH57" s="140">
        <v>-256.20765155686229</v>
      </c>
      <c r="AI57" s="140">
        <v>7997.3667613229154</v>
      </c>
      <c r="AJ57" s="140">
        <v>7568.7263934602406</v>
      </c>
      <c r="AK57" s="140">
        <v>7875.1109008656458</v>
      </c>
      <c r="AL57" s="140">
        <v>4707.0406182557372</v>
      </c>
      <c r="AM57" s="140">
        <v>6473.0429117069034</v>
      </c>
      <c r="AN57" s="140">
        <v>8036.6695475306597</v>
      </c>
      <c r="AO57" s="140">
        <v>2263.6293388203121</v>
      </c>
      <c r="AP57" s="140">
        <v>4478.4873452318507</v>
      </c>
    </row>
    <row r="58" spans="1:42" x14ac:dyDescent="0.3">
      <c r="A58" s="66" t="str">
        <f>IF('1'!$A$1=1,B58,C58)</f>
        <v xml:space="preserve">Валюта та депозити </v>
      </c>
      <c r="B58" s="39" t="s">
        <v>183</v>
      </c>
      <c r="C58" s="39" t="s">
        <v>182</v>
      </c>
      <c r="D58" s="141">
        <v>-602.28399999999988</v>
      </c>
      <c r="E58" s="141">
        <v>-852.71500000000003</v>
      </c>
      <c r="F58" s="141">
        <v>-930.91499999999996</v>
      </c>
      <c r="G58" s="141">
        <v>-1018.2629999999999</v>
      </c>
      <c r="H58" s="141">
        <v>-683.11500000000001</v>
      </c>
      <c r="I58" s="141">
        <v>-485.87599999999998</v>
      </c>
      <c r="J58" s="141">
        <v>-571.11799999999994</v>
      </c>
      <c r="K58" s="141">
        <v>254.86599999999999</v>
      </c>
      <c r="L58" s="141">
        <v>-400.06799999999998</v>
      </c>
      <c r="M58" s="141">
        <v>-470.38399999999996</v>
      </c>
      <c r="N58" s="141">
        <v>-162.98599999999999</v>
      </c>
      <c r="O58" s="141">
        <v>-235.93</v>
      </c>
      <c r="P58" s="141">
        <v>-82.436999999999983</v>
      </c>
      <c r="Q58" s="141">
        <v>-308.08300000000003</v>
      </c>
      <c r="R58" s="141">
        <v>-19.427</v>
      </c>
      <c r="S58" s="141">
        <v>-50.122999999999998</v>
      </c>
      <c r="T58" s="141">
        <v>-307.38699999999994</v>
      </c>
      <c r="U58" s="141">
        <v>226.45900000000003</v>
      </c>
      <c r="V58" s="141">
        <v>-108.319</v>
      </c>
      <c r="W58" s="141">
        <v>-26.872</v>
      </c>
      <c r="X58" s="141">
        <v>-87.801999999999992</v>
      </c>
      <c r="Y58" s="141">
        <v>17.665000000000006</v>
      </c>
      <c r="Z58" s="141">
        <v>-12.016999999999996</v>
      </c>
      <c r="AA58" s="141">
        <v>4.9540000000000148</v>
      </c>
      <c r="AB58" s="141">
        <v>47.201999999999998</v>
      </c>
      <c r="AC58" s="141">
        <v>67.167999999999992</v>
      </c>
      <c r="AD58" s="141">
        <v>183.74299999999999</v>
      </c>
      <c r="AE58" s="141">
        <v>29.052999999999997</v>
      </c>
      <c r="AF58" s="141">
        <v>-32.080999999999975</v>
      </c>
      <c r="AG58" s="141">
        <v>12.009</v>
      </c>
      <c r="AH58" s="141">
        <v>-20.846999999999994</v>
      </c>
      <c r="AI58" s="141">
        <v>-189.52600000000001</v>
      </c>
      <c r="AJ58" s="141">
        <v>-22.426000000000002</v>
      </c>
      <c r="AK58" s="141">
        <v>-24.354999999999997</v>
      </c>
      <c r="AL58" s="141">
        <v>38.233000000000004</v>
      </c>
      <c r="AM58" s="141">
        <v>39.711999999999989</v>
      </c>
      <c r="AN58" s="141">
        <v>-2.2839999999999918</v>
      </c>
      <c r="AO58" s="141">
        <v>75.259</v>
      </c>
      <c r="AP58" s="141">
        <v>6.3160000000000025</v>
      </c>
    </row>
    <row r="59" spans="1:42" x14ac:dyDescent="0.3">
      <c r="A59" s="66" t="str">
        <f>IF('1'!$A$1=1,B59,C59)</f>
        <v>Кредити та позики</v>
      </c>
      <c r="B59" s="39" t="s">
        <v>185</v>
      </c>
      <c r="C59" s="39" t="s">
        <v>155</v>
      </c>
      <c r="D59" s="141">
        <v>4088.8359999999993</v>
      </c>
      <c r="E59" s="141">
        <v>-154.66200000000009</v>
      </c>
      <c r="F59" s="141">
        <v>1800.2690000000002</v>
      </c>
      <c r="G59" s="141">
        <v>644.66200000000003</v>
      </c>
      <c r="H59" s="141">
        <v>-655.04299999999989</v>
      </c>
      <c r="I59" s="141">
        <v>-1014.1840000000001</v>
      </c>
      <c r="J59" s="141">
        <v>488.23799999999994</v>
      </c>
      <c r="K59" s="141">
        <v>85.793999999999997</v>
      </c>
      <c r="L59" s="141">
        <v>255.75499999999994</v>
      </c>
      <c r="M59" s="141">
        <v>1405.2490000000003</v>
      </c>
      <c r="N59" s="141">
        <v>-183.149</v>
      </c>
      <c r="O59" s="141">
        <v>-534.17799999999977</v>
      </c>
      <c r="P59" s="141">
        <v>-651.29900000000009</v>
      </c>
      <c r="Q59" s="141">
        <v>-303.34800000000001</v>
      </c>
      <c r="R59" s="141">
        <v>157.904</v>
      </c>
      <c r="S59" s="141">
        <v>2056.6930000000002</v>
      </c>
      <c r="T59" s="141">
        <v>16.100999999999999</v>
      </c>
      <c r="U59" s="141">
        <v>-112.14099999999996</v>
      </c>
      <c r="V59" s="141">
        <v>-391.46500000000009</v>
      </c>
      <c r="W59" s="141">
        <v>1123.7550000000001</v>
      </c>
      <c r="X59" s="141">
        <v>-1387.4870000000001</v>
      </c>
      <c r="Y59" s="141">
        <v>2635.3719999999994</v>
      </c>
      <c r="Z59" s="141">
        <v>-763.21399999999994</v>
      </c>
      <c r="AA59" s="141">
        <v>1264.7820000000002</v>
      </c>
      <c r="AB59" s="141">
        <v>-1089.4749999999999</v>
      </c>
      <c r="AC59" s="141">
        <v>346.18</v>
      </c>
      <c r="AD59" s="141">
        <v>-634.779</v>
      </c>
      <c r="AE59" s="141">
        <v>2478.491</v>
      </c>
      <c r="AF59" s="141">
        <v>2098.3228995605741</v>
      </c>
      <c r="AG59" s="141">
        <v>3399.9172557543743</v>
      </c>
      <c r="AH59" s="141">
        <v>1306.0563484431375</v>
      </c>
      <c r="AI59" s="141">
        <v>8461.0137613229163</v>
      </c>
      <c r="AJ59" s="141">
        <v>5767.7763934602408</v>
      </c>
      <c r="AK59" s="141">
        <v>7953.9829008656461</v>
      </c>
      <c r="AL59" s="141">
        <v>5187.3356182557382</v>
      </c>
      <c r="AM59" s="141">
        <v>7328.7979117069026</v>
      </c>
      <c r="AN59" s="141">
        <v>7555.5745475306603</v>
      </c>
      <c r="AO59" s="141">
        <v>2249.6433388203122</v>
      </c>
      <c r="AP59" s="141">
        <v>3752.6803452318495</v>
      </c>
    </row>
    <row r="60" spans="1:42" x14ac:dyDescent="0.3">
      <c r="A60" s="155" t="str">
        <f>IF('1'!$A$1=1,B60,C60)</f>
        <v>Сектор державного управління</v>
      </c>
      <c r="B60" s="69" t="s">
        <v>136</v>
      </c>
      <c r="C60" s="69" t="s">
        <v>191</v>
      </c>
      <c r="D60" s="141">
        <v>2375.3580000000002</v>
      </c>
      <c r="E60" s="141">
        <v>75.638999999999982</v>
      </c>
      <c r="F60" s="141">
        <v>1267.5329999999999</v>
      </c>
      <c r="G60" s="141">
        <v>116.94200000000001</v>
      </c>
      <c r="H60" s="141">
        <v>231.20300000000003</v>
      </c>
      <c r="I60" s="141">
        <v>2.8189999999999955</v>
      </c>
      <c r="J60" s="141">
        <v>-46.629999999999995</v>
      </c>
      <c r="K60" s="141">
        <v>42.302000000000007</v>
      </c>
      <c r="L60" s="141">
        <v>-39.58</v>
      </c>
      <c r="M60" s="141">
        <v>532.62500000000011</v>
      </c>
      <c r="N60" s="141">
        <v>-255.93200000000002</v>
      </c>
      <c r="O60" s="141">
        <v>-227.84699999999998</v>
      </c>
      <c r="P60" s="141">
        <v>-347.70400000000001</v>
      </c>
      <c r="Q60" s="141">
        <v>-312.97800000000001</v>
      </c>
      <c r="R60" s="141">
        <v>-297.86699999999996</v>
      </c>
      <c r="S60" s="141">
        <v>606.36900000000003</v>
      </c>
      <c r="T60" s="141">
        <v>233.07399999999998</v>
      </c>
      <c r="U60" s="141">
        <v>-267.73399999999998</v>
      </c>
      <c r="V60" s="141">
        <v>-374.59199999999998</v>
      </c>
      <c r="W60" s="141">
        <v>436.49400000000003</v>
      </c>
      <c r="X60" s="141">
        <v>-423.51800000000003</v>
      </c>
      <c r="Y60" s="141">
        <v>2358.4199999999996</v>
      </c>
      <c r="Z60" s="141">
        <v>-544.77499999999998</v>
      </c>
      <c r="AA60" s="141">
        <v>1282.2840000000001</v>
      </c>
      <c r="AB60" s="141">
        <v>-570.58600000000001</v>
      </c>
      <c r="AC60" s="141">
        <v>345.80699999999996</v>
      </c>
      <c r="AD60" s="141">
        <v>-183.35800000000003</v>
      </c>
      <c r="AE60" s="141">
        <v>1985.2240000000002</v>
      </c>
      <c r="AF60" s="141">
        <v>2618.2758995605741</v>
      </c>
      <c r="AG60" s="141">
        <v>3640.6532557543742</v>
      </c>
      <c r="AH60" s="141">
        <v>1739.0503484431376</v>
      </c>
      <c r="AI60" s="141">
        <v>8331.0957613229166</v>
      </c>
      <c r="AJ60" s="141">
        <v>6323.2823934602402</v>
      </c>
      <c r="AK60" s="141">
        <v>8027.3439008656451</v>
      </c>
      <c r="AL60" s="141">
        <v>5439.5876182557386</v>
      </c>
      <c r="AM60" s="141">
        <v>7393.0379117069033</v>
      </c>
      <c r="AN60" s="141">
        <v>7986.1115475306606</v>
      </c>
      <c r="AO60" s="141">
        <v>2455.2393388203122</v>
      </c>
      <c r="AP60" s="141">
        <v>4192.6593452318493</v>
      </c>
    </row>
    <row r="61" spans="1:42" x14ac:dyDescent="0.3">
      <c r="A61" s="63" t="str">
        <f>IF('1'!$A$1=1,B61,C61)</f>
        <v>Кредити МВФ</v>
      </c>
      <c r="B61" s="62" t="s">
        <v>121</v>
      </c>
      <c r="C61" s="62" t="s">
        <v>192</v>
      </c>
      <c r="D61" s="141">
        <v>2284.3130000000001</v>
      </c>
      <c r="E61" s="141">
        <v>-211.95800000000003</v>
      </c>
      <c r="F61" s="141">
        <v>-209.68299999999999</v>
      </c>
      <c r="G61" s="141">
        <v>-104.029</v>
      </c>
      <c r="H61" s="141">
        <v>0</v>
      </c>
      <c r="I61" s="141">
        <v>0</v>
      </c>
      <c r="J61" s="141">
        <v>0</v>
      </c>
      <c r="K61" s="141">
        <v>0</v>
      </c>
      <c r="L61" s="141">
        <v>0</v>
      </c>
      <c r="M61" s="141">
        <v>0</v>
      </c>
      <c r="N61" s="141">
        <v>-193.33</v>
      </c>
      <c r="O61" s="141">
        <v>-291.55500000000001</v>
      </c>
      <c r="P61" s="141">
        <v>-284.91300000000001</v>
      </c>
      <c r="Q61" s="141">
        <v>-293.28500000000003</v>
      </c>
      <c r="R61" s="141">
        <v>-294.31099999999998</v>
      </c>
      <c r="S61" s="141">
        <v>-295.38200000000001</v>
      </c>
      <c r="T61" s="141">
        <v>-298.82800000000003</v>
      </c>
      <c r="U61" s="141">
        <v>-298.67700000000002</v>
      </c>
      <c r="V61" s="141">
        <v>-299.67</v>
      </c>
      <c r="W61" s="141">
        <v>0</v>
      </c>
      <c r="X61" s="141">
        <v>-200.18</v>
      </c>
      <c r="Y61" s="141">
        <v>1830.202</v>
      </c>
      <c r="Z61" s="141">
        <v>-190.74600000000001</v>
      </c>
      <c r="AA61" s="141">
        <v>0</v>
      </c>
      <c r="AB61" s="141">
        <v>-191.23</v>
      </c>
      <c r="AC61" s="141">
        <v>0</v>
      </c>
      <c r="AD61" s="141">
        <v>-193.47300000000001</v>
      </c>
      <c r="AE61" s="141">
        <v>611.39499999999998</v>
      </c>
      <c r="AF61" s="141">
        <v>1044.3417414613382</v>
      </c>
      <c r="AG61" s="141">
        <v>0</v>
      </c>
      <c r="AH61" s="141">
        <v>-209.49651278394961</v>
      </c>
      <c r="AI61" s="141">
        <v>1321.5233194188595</v>
      </c>
      <c r="AJ61" s="141">
        <v>-198.4158516810198</v>
      </c>
      <c r="AK61" s="141">
        <v>3300.2026521632893</v>
      </c>
      <c r="AL61" s="141">
        <v>-428.00867308362666</v>
      </c>
      <c r="AM61" s="141">
        <v>589.96629166171988</v>
      </c>
      <c r="AN61" s="141">
        <v>387.49201080287992</v>
      </c>
      <c r="AO61" s="141">
        <v>-230.28204208445931</v>
      </c>
      <c r="AP61" s="141">
        <v>1628.017754861617</v>
      </c>
    </row>
    <row r="62" spans="1:42" x14ac:dyDescent="0.3">
      <c r="A62" s="63" t="str">
        <f>IF('1'!$A$1=1,B62,C62)</f>
        <v xml:space="preserve">Інші короткострокові </v>
      </c>
      <c r="B62" s="62" t="s">
        <v>194</v>
      </c>
      <c r="C62" s="62" t="s">
        <v>193</v>
      </c>
      <c r="D62" s="141">
        <v>0</v>
      </c>
      <c r="E62" s="141">
        <v>0</v>
      </c>
      <c r="F62" s="141">
        <v>0</v>
      </c>
      <c r="G62" s="141">
        <v>0</v>
      </c>
      <c r="H62" s="141">
        <v>0</v>
      </c>
      <c r="I62" s="141">
        <v>0</v>
      </c>
      <c r="J62" s="141">
        <v>0</v>
      </c>
      <c r="K62" s="141">
        <v>0</v>
      </c>
      <c r="L62" s="141">
        <v>0</v>
      </c>
      <c r="M62" s="141">
        <v>0</v>
      </c>
      <c r="N62" s="141">
        <v>0</v>
      </c>
      <c r="O62" s="141">
        <v>0</v>
      </c>
      <c r="P62" s="141">
        <v>0</v>
      </c>
      <c r="Q62" s="141">
        <v>0</v>
      </c>
      <c r="R62" s="141">
        <v>0</v>
      </c>
      <c r="S62" s="141">
        <v>0</v>
      </c>
      <c r="T62" s="141">
        <v>0</v>
      </c>
      <c r="U62" s="141">
        <v>0</v>
      </c>
      <c r="V62" s="141">
        <v>0</v>
      </c>
      <c r="W62" s="141">
        <v>0</v>
      </c>
      <c r="X62" s="141">
        <v>0</v>
      </c>
      <c r="Y62" s="141">
        <v>0</v>
      </c>
      <c r="Z62" s="141">
        <v>0</v>
      </c>
      <c r="AA62" s="141">
        <v>282.88200000000001</v>
      </c>
      <c r="AB62" s="141">
        <v>-288.52300000000002</v>
      </c>
      <c r="AC62" s="141">
        <v>0</v>
      </c>
      <c r="AD62" s="141">
        <v>0</v>
      </c>
      <c r="AE62" s="141">
        <v>0</v>
      </c>
      <c r="AF62" s="141">
        <v>0</v>
      </c>
      <c r="AG62" s="141">
        <v>0</v>
      </c>
      <c r="AH62" s="141">
        <v>0</v>
      </c>
      <c r="AI62" s="141">
        <v>0</v>
      </c>
      <c r="AJ62" s="141">
        <v>0</v>
      </c>
      <c r="AK62" s="141">
        <v>0</v>
      </c>
      <c r="AL62" s="141">
        <v>0</v>
      </c>
      <c r="AM62" s="141">
        <v>0</v>
      </c>
      <c r="AN62" s="141">
        <v>0</v>
      </c>
      <c r="AO62" s="141">
        <v>0</v>
      </c>
      <c r="AP62" s="141">
        <v>0</v>
      </c>
    </row>
    <row r="63" spans="1:42" x14ac:dyDescent="0.3">
      <c r="A63" s="63" t="str">
        <f>IF('1'!$A$1=1,B63,C63)</f>
        <v>Інші довгострокові</v>
      </c>
      <c r="B63" s="62" t="s">
        <v>196</v>
      </c>
      <c r="C63" s="62" t="s">
        <v>195</v>
      </c>
      <c r="D63" s="141">
        <v>91.045000000000016</v>
      </c>
      <c r="E63" s="141">
        <v>287.59699999999998</v>
      </c>
      <c r="F63" s="141">
        <v>1477.2159999999999</v>
      </c>
      <c r="G63" s="141">
        <v>220.971</v>
      </c>
      <c r="H63" s="141">
        <v>231.20300000000003</v>
      </c>
      <c r="I63" s="141">
        <v>2.8189999999999955</v>
      </c>
      <c r="J63" s="141">
        <v>-46.629999999999995</v>
      </c>
      <c r="K63" s="141">
        <v>42.302000000000007</v>
      </c>
      <c r="L63" s="141">
        <v>-39.58</v>
      </c>
      <c r="M63" s="141">
        <v>532.62500000000011</v>
      </c>
      <c r="N63" s="141">
        <v>-62.602000000000004</v>
      </c>
      <c r="O63" s="141">
        <v>63.708000000000006</v>
      </c>
      <c r="P63" s="141">
        <v>-62.790999999999997</v>
      </c>
      <c r="Q63" s="141">
        <v>-19.692999999999994</v>
      </c>
      <c r="R63" s="141">
        <v>-3.556</v>
      </c>
      <c r="S63" s="141">
        <v>901.75100000000009</v>
      </c>
      <c r="T63" s="141">
        <v>531.90199999999993</v>
      </c>
      <c r="U63" s="141">
        <v>30.943000000000001</v>
      </c>
      <c r="V63" s="141">
        <v>-74.921999999999997</v>
      </c>
      <c r="W63" s="141">
        <v>436.49400000000003</v>
      </c>
      <c r="X63" s="141">
        <v>-223.33800000000002</v>
      </c>
      <c r="Y63" s="141">
        <v>528.21799999999996</v>
      </c>
      <c r="Z63" s="141">
        <v>-354.029</v>
      </c>
      <c r="AA63" s="141">
        <v>999.40200000000004</v>
      </c>
      <c r="AB63" s="141">
        <v>-90.832999999999998</v>
      </c>
      <c r="AC63" s="141">
        <v>345.80699999999996</v>
      </c>
      <c r="AD63" s="141">
        <v>10.114999999999998</v>
      </c>
      <c r="AE63" s="141">
        <v>1373.829</v>
      </c>
      <c r="AF63" s="141">
        <v>1573.9341580992357</v>
      </c>
      <c r="AG63" s="141">
        <v>3640.6532557543742</v>
      </c>
      <c r="AH63" s="141">
        <v>1948.5468612270872</v>
      </c>
      <c r="AI63" s="141">
        <v>7009.5724419040562</v>
      </c>
      <c r="AJ63" s="141">
        <v>6521.6982451412605</v>
      </c>
      <c r="AK63" s="141">
        <v>4727.1412487023563</v>
      </c>
      <c r="AL63" s="141">
        <v>5867.5962913393651</v>
      </c>
      <c r="AM63" s="141">
        <v>6803.0716200451825</v>
      </c>
      <c r="AN63" s="141">
        <v>7598.6195367277805</v>
      </c>
      <c r="AO63" s="141">
        <v>2685.5213809047718</v>
      </c>
      <c r="AP63" s="141">
        <v>2564.6415903702327</v>
      </c>
    </row>
    <row r="64" spans="1:42" x14ac:dyDescent="0.3">
      <c r="A64" s="155" t="str">
        <f>IF('1'!$A$1=1,B64,C64)</f>
        <v>Центральний банк</v>
      </c>
      <c r="B64" s="69" t="s">
        <v>198</v>
      </c>
      <c r="C64" s="69" t="s">
        <v>197</v>
      </c>
      <c r="D64" s="141">
        <v>1976.5789999999997</v>
      </c>
      <c r="E64" s="141">
        <v>375.48199999999997</v>
      </c>
      <c r="F64" s="141">
        <v>1301.6210000000001</v>
      </c>
      <c r="G64" s="141">
        <v>696.91300000000001</v>
      </c>
      <c r="H64" s="141">
        <v>-420.58799999999997</v>
      </c>
      <c r="I64" s="141">
        <v>-735.48800000000006</v>
      </c>
      <c r="J64" s="141">
        <v>892.572</v>
      </c>
      <c r="K64" s="141">
        <v>0</v>
      </c>
      <c r="L64" s="141">
        <v>93.7</v>
      </c>
      <c r="M64" s="141">
        <v>932.75400000000002</v>
      </c>
      <c r="N64" s="141">
        <v>-114.47199999999999</v>
      </c>
      <c r="O64" s="141">
        <v>-155.66899999999998</v>
      </c>
      <c r="P64" s="141">
        <v>-152.14500000000001</v>
      </c>
      <c r="Q64" s="141">
        <v>-155.81299999999999</v>
      </c>
      <c r="R64" s="141">
        <v>-156.67699999999999</v>
      </c>
      <c r="S64" s="141">
        <v>1056.4869999999999</v>
      </c>
      <c r="T64" s="141">
        <v>-158.625</v>
      </c>
      <c r="U64" s="141">
        <v>-159.696</v>
      </c>
      <c r="V64" s="141">
        <v>-209.76900000000001</v>
      </c>
      <c r="W64" s="141">
        <v>0</v>
      </c>
      <c r="X64" s="141">
        <v>-294.89999999999998</v>
      </c>
      <c r="Y64" s="141">
        <v>0</v>
      </c>
      <c r="Z64" s="141">
        <v>-280.33600000000001</v>
      </c>
      <c r="AA64" s="141">
        <v>0</v>
      </c>
      <c r="AB64" s="141">
        <v>-351.36399999999998</v>
      </c>
      <c r="AC64" s="141">
        <v>0</v>
      </c>
      <c r="AD64" s="141">
        <v>-356.53499999999997</v>
      </c>
      <c r="AE64" s="141">
        <v>-74.212000000000003</v>
      </c>
      <c r="AF64" s="141">
        <v>-609.74900000000002</v>
      </c>
      <c r="AG64" s="141">
        <v>-234.24799999999999</v>
      </c>
      <c r="AH64" s="141">
        <v>-548.18000000000006</v>
      </c>
      <c r="AI64" s="141">
        <v>-237.376</v>
      </c>
      <c r="AJ64" s="141">
        <v>-524.44799999999998</v>
      </c>
      <c r="AK64" s="141">
        <v>-229.10599999999999</v>
      </c>
      <c r="AL64" s="141">
        <v>-517.14599999999996</v>
      </c>
      <c r="AM64" s="141">
        <v>-228.68899999999999</v>
      </c>
      <c r="AN64" s="141">
        <v>-361.47399999999999</v>
      </c>
      <c r="AO64" s="141">
        <v>-75.447000000000003</v>
      </c>
      <c r="AP64" s="141">
        <v>-356.03800000000001</v>
      </c>
    </row>
    <row r="65" spans="1:43" x14ac:dyDescent="0.3">
      <c r="A65" s="63" t="str">
        <f>IF('1'!$A$1=1,B65,C65)</f>
        <v>Кредити МВФ</v>
      </c>
      <c r="B65" s="62" t="s">
        <v>121</v>
      </c>
      <c r="C65" s="62" t="s">
        <v>192</v>
      </c>
      <c r="D65" s="40">
        <v>1976.5789999999997</v>
      </c>
      <c r="E65" s="40">
        <v>-147.154</v>
      </c>
      <c r="F65" s="40">
        <v>1361.472</v>
      </c>
      <c r="G65" s="40">
        <v>-55.237000000000002</v>
      </c>
      <c r="H65" s="40">
        <v>0</v>
      </c>
      <c r="I65" s="40">
        <v>0</v>
      </c>
      <c r="J65" s="40">
        <v>892.572</v>
      </c>
      <c r="K65" s="40">
        <v>0</v>
      </c>
      <c r="L65" s="40">
        <v>0</v>
      </c>
      <c r="M65" s="40">
        <v>932.75400000000002</v>
      </c>
      <c r="N65" s="40">
        <v>-114.47199999999999</v>
      </c>
      <c r="O65" s="40">
        <v>-155.66899999999998</v>
      </c>
      <c r="P65" s="40">
        <v>-152.14500000000001</v>
      </c>
      <c r="Q65" s="40">
        <v>-155.81299999999999</v>
      </c>
      <c r="R65" s="40">
        <v>-156.67699999999999</v>
      </c>
      <c r="S65" s="40">
        <v>1056.4869999999999</v>
      </c>
      <c r="T65" s="40">
        <v>-158.625</v>
      </c>
      <c r="U65" s="40">
        <v>-159.696</v>
      </c>
      <c r="V65" s="40">
        <v>-209.76900000000001</v>
      </c>
      <c r="W65" s="40">
        <v>0</v>
      </c>
      <c r="X65" s="40">
        <v>-294.89999999999998</v>
      </c>
      <c r="Y65" s="40">
        <v>0</v>
      </c>
      <c r="Z65" s="40">
        <v>-280.33600000000001</v>
      </c>
      <c r="AA65" s="40">
        <v>0</v>
      </c>
      <c r="AB65" s="40">
        <v>-351.36399999999998</v>
      </c>
      <c r="AC65" s="40">
        <v>0</v>
      </c>
      <c r="AD65" s="40">
        <v>-356.53499999999997</v>
      </c>
      <c r="AE65" s="40">
        <v>-74.212000000000003</v>
      </c>
      <c r="AF65" s="40">
        <v>-520.81700000000001</v>
      </c>
      <c r="AG65" s="40">
        <v>-234.24799999999999</v>
      </c>
      <c r="AH65" s="40">
        <v>-548.18000000000006</v>
      </c>
      <c r="AI65" s="40">
        <v>-237.376</v>
      </c>
      <c r="AJ65" s="40">
        <v>-524.44799999999998</v>
      </c>
      <c r="AK65" s="40">
        <v>-229.10599999999999</v>
      </c>
      <c r="AL65" s="40">
        <v>-517.14599999999996</v>
      </c>
      <c r="AM65" s="40">
        <v>-228.68899999999999</v>
      </c>
      <c r="AN65" s="40">
        <v>-361.47399999999999</v>
      </c>
      <c r="AO65" s="40">
        <v>-75.447000000000003</v>
      </c>
      <c r="AP65" s="40">
        <v>-356.03800000000001</v>
      </c>
    </row>
    <row r="66" spans="1:43" x14ac:dyDescent="0.3">
      <c r="A66" s="63" t="str">
        <f>IF('1'!$A$1=1,B66,C66)</f>
        <v xml:space="preserve">Інші короткострокові </v>
      </c>
      <c r="B66" s="62" t="s">
        <v>194</v>
      </c>
      <c r="C66" s="62" t="s">
        <v>193</v>
      </c>
      <c r="D66" s="141">
        <v>0</v>
      </c>
      <c r="E66" s="141">
        <v>522.63599999999997</v>
      </c>
      <c r="F66" s="141">
        <v>-59.850999999999971</v>
      </c>
      <c r="G66" s="141">
        <v>752.15</v>
      </c>
      <c r="H66" s="141">
        <v>-420.58799999999997</v>
      </c>
      <c r="I66" s="141">
        <v>-735.48800000000006</v>
      </c>
      <c r="J66" s="141">
        <v>0</v>
      </c>
      <c r="K66" s="141">
        <v>0</v>
      </c>
      <c r="L66" s="141">
        <v>0</v>
      </c>
      <c r="M66" s="141">
        <v>0</v>
      </c>
      <c r="N66" s="141">
        <v>0</v>
      </c>
      <c r="O66" s="141">
        <v>0</v>
      </c>
      <c r="P66" s="141">
        <v>0</v>
      </c>
      <c r="Q66" s="141">
        <v>0</v>
      </c>
      <c r="R66" s="141">
        <v>0</v>
      </c>
      <c r="S66" s="141">
        <v>0</v>
      </c>
      <c r="T66" s="141">
        <v>0</v>
      </c>
      <c r="U66" s="141">
        <v>0</v>
      </c>
      <c r="V66" s="141">
        <v>0</v>
      </c>
      <c r="W66" s="141">
        <v>0</v>
      </c>
      <c r="X66" s="141">
        <v>0</v>
      </c>
      <c r="Y66" s="141">
        <v>0</v>
      </c>
      <c r="Z66" s="141">
        <v>0</v>
      </c>
      <c r="AA66" s="141">
        <v>0</v>
      </c>
      <c r="AB66" s="141">
        <v>0</v>
      </c>
      <c r="AC66" s="141">
        <v>0</v>
      </c>
      <c r="AD66" s="141">
        <v>0</v>
      </c>
      <c r="AE66" s="141">
        <v>0</v>
      </c>
      <c r="AF66" s="141">
        <v>0</v>
      </c>
      <c r="AG66" s="141">
        <v>0</v>
      </c>
      <c r="AH66" s="141">
        <v>0</v>
      </c>
      <c r="AI66" s="141">
        <v>0</v>
      </c>
      <c r="AJ66" s="141">
        <v>0</v>
      </c>
      <c r="AK66" s="141">
        <v>0</v>
      </c>
      <c r="AL66" s="141">
        <v>0</v>
      </c>
      <c r="AM66" s="141">
        <v>0</v>
      </c>
      <c r="AN66" s="141">
        <v>0</v>
      </c>
      <c r="AO66" s="141">
        <v>0</v>
      </c>
      <c r="AP66" s="141">
        <v>0</v>
      </c>
    </row>
    <row r="67" spans="1:43" x14ac:dyDescent="0.3">
      <c r="A67" s="63" t="str">
        <f>IF('1'!$A$1=1,B67,C67)</f>
        <v>Інші довгострокові</v>
      </c>
      <c r="B67" s="62" t="s">
        <v>196</v>
      </c>
      <c r="C67" s="62" t="s">
        <v>195</v>
      </c>
      <c r="D67" s="141">
        <v>0</v>
      </c>
      <c r="E67" s="141">
        <v>0</v>
      </c>
      <c r="F67" s="141">
        <v>0</v>
      </c>
      <c r="G67" s="141">
        <v>0</v>
      </c>
      <c r="H67" s="141">
        <v>0</v>
      </c>
      <c r="I67" s="141">
        <v>0</v>
      </c>
      <c r="J67" s="141">
        <v>0</v>
      </c>
      <c r="K67" s="141">
        <v>0</v>
      </c>
      <c r="L67" s="141">
        <v>93.7</v>
      </c>
      <c r="M67" s="141">
        <v>0</v>
      </c>
      <c r="N67" s="141">
        <v>0</v>
      </c>
      <c r="O67" s="141">
        <v>0</v>
      </c>
      <c r="P67" s="141">
        <v>0</v>
      </c>
      <c r="Q67" s="141">
        <v>0</v>
      </c>
      <c r="R67" s="141">
        <v>0</v>
      </c>
      <c r="S67" s="141">
        <v>0</v>
      </c>
      <c r="T67" s="141">
        <v>0</v>
      </c>
      <c r="U67" s="141">
        <v>0</v>
      </c>
      <c r="V67" s="141">
        <v>0</v>
      </c>
      <c r="W67" s="141">
        <v>0</v>
      </c>
      <c r="X67" s="141">
        <v>0</v>
      </c>
      <c r="Y67" s="141">
        <v>0</v>
      </c>
      <c r="Z67" s="141">
        <v>0</v>
      </c>
      <c r="AA67" s="141">
        <v>0</v>
      </c>
      <c r="AB67" s="141">
        <v>0</v>
      </c>
      <c r="AC67" s="141">
        <v>0</v>
      </c>
      <c r="AD67" s="141">
        <v>0</v>
      </c>
      <c r="AE67" s="141">
        <v>0</v>
      </c>
      <c r="AF67" s="141">
        <v>-88.932000000000002</v>
      </c>
      <c r="AG67" s="141">
        <v>0</v>
      </c>
      <c r="AH67" s="141">
        <v>0</v>
      </c>
      <c r="AI67" s="141">
        <v>0</v>
      </c>
      <c r="AJ67" s="141">
        <v>0</v>
      </c>
      <c r="AK67" s="141">
        <v>0</v>
      </c>
      <c r="AL67" s="141">
        <v>0</v>
      </c>
      <c r="AM67" s="141">
        <v>0</v>
      </c>
      <c r="AN67" s="141">
        <v>0</v>
      </c>
      <c r="AO67" s="141">
        <v>0</v>
      </c>
      <c r="AP67" s="141">
        <v>0</v>
      </c>
    </row>
    <row r="68" spans="1:43" x14ac:dyDescent="0.3">
      <c r="A68" s="155" t="str">
        <f>IF('1'!$A$1=1,B68,C68)</f>
        <v>Банки</v>
      </c>
      <c r="B68" s="69" t="s">
        <v>86</v>
      </c>
      <c r="C68" s="69" t="s">
        <v>199</v>
      </c>
      <c r="D68" s="141">
        <v>-137.09699999999998</v>
      </c>
      <c r="E68" s="141">
        <v>-130.73500000000001</v>
      </c>
      <c r="F68" s="141">
        <v>-86.257000000000005</v>
      </c>
      <c r="G68" s="141">
        <v>-143.16900000000001</v>
      </c>
      <c r="H68" s="141">
        <v>-465.93799999999999</v>
      </c>
      <c r="I68" s="141">
        <v>-123.93900000000001</v>
      </c>
      <c r="J68" s="141">
        <v>-200.61599999999999</v>
      </c>
      <c r="K68" s="141">
        <v>-72.804000000000002</v>
      </c>
      <c r="L68" s="141">
        <v>-82.709000000000003</v>
      </c>
      <c r="M68" s="141">
        <v>-40.296999999999997</v>
      </c>
      <c r="N68" s="141">
        <v>-61.627999999999986</v>
      </c>
      <c r="O68" s="141">
        <v>77.951999999999998</v>
      </c>
      <c r="P68" s="141">
        <v>-45.463999999999999</v>
      </c>
      <c r="Q68" s="141">
        <v>32.851999999999997</v>
      </c>
      <c r="R68" s="141">
        <v>-1.7040000000000004</v>
      </c>
      <c r="S68" s="141">
        <v>93.863</v>
      </c>
      <c r="T68" s="141">
        <v>10.601999999999999</v>
      </c>
      <c r="U68" s="141">
        <v>23.298999999999999</v>
      </c>
      <c r="V68" s="141">
        <v>11.814000000000002</v>
      </c>
      <c r="W68" s="141">
        <v>-114.58699999999999</v>
      </c>
      <c r="X68" s="141">
        <v>-102.35899999999999</v>
      </c>
      <c r="Y68" s="141">
        <v>149.995</v>
      </c>
      <c r="Z68" s="141">
        <v>-73.106999999999999</v>
      </c>
      <c r="AA68" s="141">
        <v>-38.689</v>
      </c>
      <c r="AB68" s="141">
        <v>7.0670000000000002</v>
      </c>
      <c r="AC68" s="141">
        <v>-24.080000000000002</v>
      </c>
      <c r="AD68" s="141">
        <v>2.524</v>
      </c>
      <c r="AE68" s="141">
        <v>0.18699999999999761</v>
      </c>
      <c r="AF68" s="141">
        <v>-22.080000000000002</v>
      </c>
      <c r="AG68" s="141">
        <v>-93.84</v>
      </c>
      <c r="AH68" s="141">
        <v>-0.10799999999999965</v>
      </c>
      <c r="AI68" s="141">
        <v>-48.844999999999999</v>
      </c>
      <c r="AJ68" s="141">
        <v>-49.336999999999996</v>
      </c>
      <c r="AK68" s="141">
        <v>-71.013000000000005</v>
      </c>
      <c r="AL68" s="141">
        <v>-11.883000000000001</v>
      </c>
      <c r="AM68" s="141">
        <v>9.1999999999999993</v>
      </c>
      <c r="AN68" s="141">
        <v>-15.673</v>
      </c>
      <c r="AO68" s="141">
        <v>-53.844999999999999</v>
      </c>
      <c r="AP68" s="141">
        <v>-21.747</v>
      </c>
    </row>
    <row r="69" spans="1:43" x14ac:dyDescent="0.3">
      <c r="A69" s="63" t="str">
        <f>IF('1'!$A$1=1,B69,C69)</f>
        <v>Короткострокові</v>
      </c>
      <c r="B69" s="62" t="s">
        <v>168</v>
      </c>
      <c r="C69" s="62" t="s">
        <v>167</v>
      </c>
      <c r="D69" s="141">
        <v>-122.11599999999999</v>
      </c>
      <c r="E69" s="141">
        <v>-74.829000000000008</v>
      </c>
      <c r="F69" s="141">
        <v>-53.752000000000002</v>
      </c>
      <c r="G69" s="141">
        <v>-36.777000000000001</v>
      </c>
      <c r="H69" s="141">
        <v>-42.646000000000001</v>
      </c>
      <c r="I69" s="141">
        <v>-3.453000000000003</v>
      </c>
      <c r="J69" s="141">
        <v>49.573999999999998</v>
      </c>
      <c r="K69" s="141">
        <v>-46.965000000000003</v>
      </c>
      <c r="L69" s="141">
        <v>-10.301</v>
      </c>
      <c r="M69" s="141">
        <v>-40.296999999999997</v>
      </c>
      <c r="N69" s="141">
        <v>-33.101999999999997</v>
      </c>
      <c r="O69" s="141">
        <v>39.097999999999999</v>
      </c>
      <c r="P69" s="141">
        <v>-6.2940000000000005</v>
      </c>
      <c r="Q69" s="141">
        <v>-35.942</v>
      </c>
      <c r="R69" s="141">
        <v>-13.813000000000001</v>
      </c>
      <c r="S69" s="141">
        <v>-28.131999999999998</v>
      </c>
      <c r="T69" s="141">
        <v>47.650999999999996</v>
      </c>
      <c r="U69" s="141">
        <v>7.9719999999999995</v>
      </c>
      <c r="V69" s="141">
        <v>-1.8160000000000001</v>
      </c>
      <c r="W69" s="141">
        <v>6.4070000000000018</v>
      </c>
      <c r="X69" s="141">
        <v>-15.498999999999999</v>
      </c>
      <c r="Y69" s="141">
        <v>30.317</v>
      </c>
      <c r="Z69" s="141">
        <v>-0.84599999999999997</v>
      </c>
      <c r="AA69" s="141">
        <v>-1.9000000000000128E-2</v>
      </c>
      <c r="AB69" s="141">
        <v>0</v>
      </c>
      <c r="AC69" s="141">
        <v>-29.728000000000002</v>
      </c>
      <c r="AD69" s="141">
        <v>0</v>
      </c>
      <c r="AE69" s="141">
        <v>1.768</v>
      </c>
      <c r="AF69" s="141">
        <v>0.86599999999999966</v>
      </c>
      <c r="AG69" s="141">
        <v>-1.89</v>
      </c>
      <c r="AH69" s="141">
        <v>20.706</v>
      </c>
      <c r="AI69" s="141">
        <v>0</v>
      </c>
      <c r="AJ69" s="141">
        <v>-20.45</v>
      </c>
      <c r="AK69" s="141">
        <v>0.92400000000000004</v>
      </c>
      <c r="AL69" s="141">
        <v>0</v>
      </c>
      <c r="AM69" s="141">
        <v>0</v>
      </c>
      <c r="AN69" s="141">
        <v>0</v>
      </c>
      <c r="AO69" s="141">
        <v>-0.92599999999999993</v>
      </c>
      <c r="AP69" s="141">
        <v>1.845</v>
      </c>
    </row>
    <row r="70" spans="1:43" x14ac:dyDescent="0.3">
      <c r="A70" s="63" t="str">
        <f>IF('1'!$A$1=1,B70,C70)</f>
        <v>Довгострокові</v>
      </c>
      <c r="B70" s="62" t="s">
        <v>170</v>
      </c>
      <c r="C70" s="62" t="s">
        <v>169</v>
      </c>
      <c r="D70" s="141">
        <v>-14.981000000000002</v>
      </c>
      <c r="E70" s="141">
        <v>-55.906000000000006</v>
      </c>
      <c r="F70" s="141">
        <v>-32.505000000000003</v>
      </c>
      <c r="G70" s="141">
        <v>-106.392</v>
      </c>
      <c r="H70" s="141">
        <v>-423.29199999999997</v>
      </c>
      <c r="I70" s="141">
        <v>-120.48599999999999</v>
      </c>
      <c r="J70" s="141">
        <v>-250.19</v>
      </c>
      <c r="K70" s="141">
        <v>-25.839000000000002</v>
      </c>
      <c r="L70" s="141">
        <v>-72.408000000000001</v>
      </c>
      <c r="M70" s="141">
        <v>0</v>
      </c>
      <c r="N70" s="141">
        <v>-28.526</v>
      </c>
      <c r="O70" s="141">
        <v>38.853999999999999</v>
      </c>
      <c r="P70" s="141">
        <v>-39.17</v>
      </c>
      <c r="Q70" s="141">
        <v>68.793999999999997</v>
      </c>
      <c r="R70" s="141">
        <v>12.109000000000002</v>
      </c>
      <c r="S70" s="141">
        <v>121.995</v>
      </c>
      <c r="T70" s="141">
        <v>-37.048999999999999</v>
      </c>
      <c r="U70" s="141">
        <v>15.327</v>
      </c>
      <c r="V70" s="141">
        <v>13.630000000000003</v>
      </c>
      <c r="W70" s="141">
        <v>-120.994</v>
      </c>
      <c r="X70" s="141">
        <v>-86.859999999999985</v>
      </c>
      <c r="Y70" s="141">
        <v>119.678</v>
      </c>
      <c r="Z70" s="141">
        <v>-72.260999999999996</v>
      </c>
      <c r="AA70" s="141">
        <v>-38.67</v>
      </c>
      <c r="AB70" s="141">
        <v>7.0670000000000002</v>
      </c>
      <c r="AC70" s="141">
        <v>5.6479999999999997</v>
      </c>
      <c r="AD70" s="141">
        <v>2.524</v>
      </c>
      <c r="AE70" s="141">
        <v>-1.5810000000000031</v>
      </c>
      <c r="AF70" s="141">
        <v>-22.945999999999998</v>
      </c>
      <c r="AG70" s="141">
        <v>-91.95</v>
      </c>
      <c r="AH70" s="141">
        <v>-20.814</v>
      </c>
      <c r="AI70" s="141">
        <v>-48.844999999999999</v>
      </c>
      <c r="AJ70" s="141">
        <v>-28.887</v>
      </c>
      <c r="AK70" s="141">
        <v>-71.936999999999998</v>
      </c>
      <c r="AL70" s="141">
        <v>-11.883000000000001</v>
      </c>
      <c r="AM70" s="141">
        <v>9.1999999999999993</v>
      </c>
      <c r="AN70" s="141">
        <v>-15.673</v>
      </c>
      <c r="AO70" s="141">
        <v>-52.919000000000004</v>
      </c>
      <c r="AP70" s="141">
        <v>-23.591999999999999</v>
      </c>
    </row>
    <row r="71" spans="1:43" x14ac:dyDescent="0.3">
      <c r="A71" s="155" t="str">
        <f>IF('1'!$A$1=1,B71,C71)</f>
        <v>Інші сектори</v>
      </c>
      <c r="B71" s="69" t="s">
        <v>88</v>
      </c>
      <c r="C71" s="69" t="s">
        <v>89</v>
      </c>
      <c r="D71" s="141">
        <v>-126.00399999999999</v>
      </c>
      <c r="E71" s="141">
        <v>-475.048</v>
      </c>
      <c r="F71" s="141">
        <v>-682.62799999999993</v>
      </c>
      <c r="G71" s="141">
        <v>-26.024000000000001</v>
      </c>
      <c r="H71" s="141">
        <v>0.28000000000001046</v>
      </c>
      <c r="I71" s="141">
        <v>-157.57599999999996</v>
      </c>
      <c r="J71" s="141">
        <v>-157.08799999999999</v>
      </c>
      <c r="K71" s="141">
        <v>116.29599999999999</v>
      </c>
      <c r="L71" s="141">
        <v>284.34399999999994</v>
      </c>
      <c r="M71" s="141">
        <v>-19.832999999999998</v>
      </c>
      <c r="N71" s="141">
        <v>248.88300000000001</v>
      </c>
      <c r="O71" s="141">
        <v>-228.61399999999998</v>
      </c>
      <c r="P71" s="141">
        <v>-105.98599999999998</v>
      </c>
      <c r="Q71" s="141">
        <v>132.59100000000001</v>
      </c>
      <c r="R71" s="141">
        <v>614.15200000000004</v>
      </c>
      <c r="S71" s="141">
        <v>299.97400000000005</v>
      </c>
      <c r="T71" s="141">
        <v>-68.949999999999989</v>
      </c>
      <c r="U71" s="141">
        <v>291.99</v>
      </c>
      <c r="V71" s="141">
        <v>181.08199999999999</v>
      </c>
      <c r="W71" s="141">
        <v>801.84799999999996</v>
      </c>
      <c r="X71" s="141">
        <v>-566.71</v>
      </c>
      <c r="Y71" s="141">
        <v>126.95699999999999</v>
      </c>
      <c r="Z71" s="141">
        <v>135.00399999999999</v>
      </c>
      <c r="AA71" s="141">
        <v>21.187000000000012</v>
      </c>
      <c r="AB71" s="141">
        <v>-174.59200000000001</v>
      </c>
      <c r="AC71" s="141">
        <v>24.453000000000007</v>
      </c>
      <c r="AD71" s="141">
        <v>-97.41</v>
      </c>
      <c r="AE71" s="141">
        <v>567.29200000000003</v>
      </c>
      <c r="AF71" s="141">
        <v>111.876</v>
      </c>
      <c r="AG71" s="141">
        <v>87.352000000000004</v>
      </c>
      <c r="AH71" s="141">
        <v>115.29400000000001</v>
      </c>
      <c r="AI71" s="141">
        <v>416.13900000000001</v>
      </c>
      <c r="AJ71" s="141">
        <v>18.279000000000025</v>
      </c>
      <c r="AK71" s="141">
        <v>226.75800000000001</v>
      </c>
      <c r="AL71" s="141">
        <v>276.77699999999999</v>
      </c>
      <c r="AM71" s="141">
        <v>155.24900000000002</v>
      </c>
      <c r="AN71" s="141">
        <v>-53.390000000000015</v>
      </c>
      <c r="AO71" s="141">
        <v>-76.304000000000002</v>
      </c>
      <c r="AP71" s="141">
        <v>-62.194000000000003</v>
      </c>
    </row>
    <row r="72" spans="1:43" x14ac:dyDescent="0.3">
      <c r="A72" s="63" t="str">
        <f>IF('1'!$A$1=1,B72,C72)</f>
        <v>Короткострокові</v>
      </c>
      <c r="B72" s="62" t="s">
        <v>168</v>
      </c>
      <c r="C72" s="62" t="s">
        <v>167</v>
      </c>
      <c r="D72" s="141">
        <v>-12.927999999999997</v>
      </c>
      <c r="E72" s="141">
        <v>-125.208</v>
      </c>
      <c r="F72" s="141">
        <v>-3.4870000000000001</v>
      </c>
      <c r="G72" s="141">
        <v>-31.395999999999997</v>
      </c>
      <c r="H72" s="141">
        <v>-8.1519999999999992</v>
      </c>
      <c r="I72" s="141">
        <v>85.137</v>
      </c>
      <c r="J72" s="141">
        <v>16.802000000000007</v>
      </c>
      <c r="K72" s="141">
        <v>75.153999999999982</v>
      </c>
      <c r="L72" s="141">
        <v>475.74599999999998</v>
      </c>
      <c r="M72" s="141">
        <v>23.004000000000005</v>
      </c>
      <c r="N72" s="141">
        <v>18.661999999999999</v>
      </c>
      <c r="O72" s="141">
        <v>24.648</v>
      </c>
      <c r="P72" s="141">
        <v>102.29600000000001</v>
      </c>
      <c r="Q72" s="141">
        <v>52.18</v>
      </c>
      <c r="R72" s="141">
        <v>114.075</v>
      </c>
      <c r="S72" s="141">
        <v>33.236000000000004</v>
      </c>
      <c r="T72" s="141">
        <v>96.109000000000009</v>
      </c>
      <c r="U72" s="141">
        <v>50</v>
      </c>
      <c r="V72" s="141">
        <v>126.03299999999999</v>
      </c>
      <c r="W72" s="141">
        <v>490.18599999999998</v>
      </c>
      <c r="X72" s="141">
        <v>-481.77400000000006</v>
      </c>
      <c r="Y72" s="141">
        <v>-82.302999999999997</v>
      </c>
      <c r="Z72" s="141">
        <v>112.086</v>
      </c>
      <c r="AA72" s="141">
        <v>15.6</v>
      </c>
      <c r="AB72" s="141">
        <v>4.1789999999999985</v>
      </c>
      <c r="AC72" s="141">
        <v>40.798999999999999</v>
      </c>
      <c r="AD72" s="141">
        <v>49.11</v>
      </c>
      <c r="AE72" s="141">
        <v>15.881</v>
      </c>
      <c r="AF72" s="141">
        <v>64.489999999999995</v>
      </c>
      <c r="AG72" s="141">
        <v>2.84</v>
      </c>
      <c r="AH72" s="141">
        <v>4.9749999999999996</v>
      </c>
      <c r="AI72" s="141">
        <v>21.855</v>
      </c>
      <c r="AJ72" s="141">
        <v>2.8029999999999999</v>
      </c>
      <c r="AK72" s="141">
        <v>35.933</v>
      </c>
      <c r="AL72" s="141">
        <v>8.1210000000000004</v>
      </c>
      <c r="AM72" s="141">
        <v>0.74400000000000088</v>
      </c>
      <c r="AN72" s="141">
        <v>-0.90699999999999981</v>
      </c>
      <c r="AO72" s="141">
        <v>-34.358999999999995</v>
      </c>
      <c r="AP72" s="141">
        <v>10.995000000000001</v>
      </c>
    </row>
    <row r="73" spans="1:43" x14ac:dyDescent="0.3">
      <c r="A73" s="63" t="str">
        <f>IF('1'!$A$1=1,B73,C73)</f>
        <v>Довгострокові</v>
      </c>
      <c r="B73" s="62" t="s">
        <v>170</v>
      </c>
      <c r="C73" s="62" t="s">
        <v>169</v>
      </c>
      <c r="D73" s="141">
        <v>-113.07600000000002</v>
      </c>
      <c r="E73" s="141">
        <v>-349.84</v>
      </c>
      <c r="F73" s="141">
        <v>-679.14099999999996</v>
      </c>
      <c r="G73" s="141">
        <v>5.3720000000000141</v>
      </c>
      <c r="H73" s="141">
        <v>8.4320000000000022</v>
      </c>
      <c r="I73" s="141">
        <v>-242.71299999999999</v>
      </c>
      <c r="J73" s="141">
        <v>-173.89</v>
      </c>
      <c r="K73" s="141">
        <v>41.141999999999996</v>
      </c>
      <c r="L73" s="141">
        <v>-191.40200000000002</v>
      </c>
      <c r="M73" s="141">
        <v>-42.836999999999989</v>
      </c>
      <c r="N73" s="141">
        <v>230.221</v>
      </c>
      <c r="O73" s="141">
        <v>-253.26199999999994</v>
      </c>
      <c r="P73" s="141">
        <v>-208.28200000000001</v>
      </c>
      <c r="Q73" s="141">
        <v>80.411000000000001</v>
      </c>
      <c r="R73" s="141">
        <v>500.077</v>
      </c>
      <c r="S73" s="141">
        <v>266.738</v>
      </c>
      <c r="T73" s="141">
        <v>-165.059</v>
      </c>
      <c r="U73" s="141">
        <v>241.99</v>
      </c>
      <c r="V73" s="141">
        <v>55.048999999999999</v>
      </c>
      <c r="W73" s="141">
        <v>311.66200000000003</v>
      </c>
      <c r="X73" s="141">
        <v>-84.935999999999979</v>
      </c>
      <c r="Y73" s="141">
        <v>209.26</v>
      </c>
      <c r="Z73" s="141">
        <v>22.917999999999996</v>
      </c>
      <c r="AA73" s="141">
        <v>5.5869999999999891</v>
      </c>
      <c r="AB73" s="141">
        <v>-178.77099999999999</v>
      </c>
      <c r="AC73" s="141">
        <v>-16.345999999999997</v>
      </c>
      <c r="AD73" s="141">
        <v>-146.51999999999998</v>
      </c>
      <c r="AE73" s="141">
        <v>551.41100000000006</v>
      </c>
      <c r="AF73" s="141">
        <v>47.386000000000003</v>
      </c>
      <c r="AG73" s="141">
        <v>84.512</v>
      </c>
      <c r="AH73" s="141">
        <v>110.319</v>
      </c>
      <c r="AI73" s="141">
        <v>394.28399999999999</v>
      </c>
      <c r="AJ73" s="141">
        <v>15.475999999999999</v>
      </c>
      <c r="AK73" s="141">
        <v>190.82500000000002</v>
      </c>
      <c r="AL73" s="141">
        <v>268.65600000000001</v>
      </c>
      <c r="AM73" s="141">
        <v>154.505</v>
      </c>
      <c r="AN73" s="141">
        <v>-52.483000000000004</v>
      </c>
      <c r="AO73" s="141">
        <v>-41.944999999999993</v>
      </c>
      <c r="AP73" s="141">
        <v>-73.188999999999993</v>
      </c>
    </row>
    <row r="74" spans="1:43" x14ac:dyDescent="0.3">
      <c r="A74" s="66" t="str">
        <f>IF('1'!$A$1=1,B74,C74)</f>
        <v>Торгові кредити та аванси</v>
      </c>
      <c r="B74" s="39" t="s">
        <v>186</v>
      </c>
      <c r="C74" s="39" t="s">
        <v>112</v>
      </c>
      <c r="D74" s="141">
        <v>-1115.2190000000001</v>
      </c>
      <c r="E74" s="141">
        <v>68.552000000000007</v>
      </c>
      <c r="F74" s="141">
        <v>976.654</v>
      </c>
      <c r="G74" s="141">
        <v>-1490.7460000000001</v>
      </c>
      <c r="H74" s="141">
        <v>475.75200000000001</v>
      </c>
      <c r="I74" s="141">
        <v>274.08800000000002</v>
      </c>
      <c r="J74" s="141">
        <v>-71.236999999999995</v>
      </c>
      <c r="K74" s="141">
        <v>-143.46100000000001</v>
      </c>
      <c r="L74" s="141">
        <v>118.56200000000001</v>
      </c>
      <c r="M74" s="141">
        <v>655.17100000000005</v>
      </c>
      <c r="N74" s="141">
        <v>547.87199999999996</v>
      </c>
      <c r="O74" s="141">
        <v>96.237999999999971</v>
      </c>
      <c r="P74" s="141">
        <v>-459.01299999999998</v>
      </c>
      <c r="Q74" s="141">
        <v>619.81499999999994</v>
      </c>
      <c r="R74" s="141">
        <v>283.78000000000003</v>
      </c>
      <c r="S74" s="141">
        <v>531.346</v>
      </c>
      <c r="T74" s="141">
        <v>357.53300000000002</v>
      </c>
      <c r="U74" s="141">
        <v>312.44099999999997</v>
      </c>
      <c r="V74" s="141">
        <v>861.91399999999999</v>
      </c>
      <c r="W74" s="141">
        <v>641.03200000000004</v>
      </c>
      <c r="X74" s="141">
        <v>603.11500000000001</v>
      </c>
      <c r="Y74" s="141">
        <v>220.45399999999998</v>
      </c>
      <c r="Z74" s="141">
        <v>613.851</v>
      </c>
      <c r="AA74" s="141">
        <v>664.79</v>
      </c>
      <c r="AB74" s="141">
        <v>259.74100000000004</v>
      </c>
      <c r="AC74" s="141">
        <v>-502.41999999999996</v>
      </c>
      <c r="AD74" s="141">
        <v>-145.04599999999999</v>
      </c>
      <c r="AE74" s="141">
        <v>85.889999999999986</v>
      </c>
      <c r="AF74" s="141">
        <v>-13.089000000000112</v>
      </c>
      <c r="AG74" s="141">
        <v>-1028.9450000000002</v>
      </c>
      <c r="AH74" s="141">
        <v>-1548.297</v>
      </c>
      <c r="AI74" s="141">
        <v>-267.79399999999998</v>
      </c>
      <c r="AJ74" s="141">
        <v>1812.2350000000001</v>
      </c>
      <c r="AK74" s="141">
        <v>-75.722999999999999</v>
      </c>
      <c r="AL74" s="141">
        <v>-506.61700000000002</v>
      </c>
      <c r="AM74" s="141">
        <v>-893.80799999999999</v>
      </c>
      <c r="AN74" s="141">
        <v>480.72</v>
      </c>
      <c r="AO74" s="141">
        <v>-246.6570000000001</v>
      </c>
      <c r="AP74" s="141">
        <v>708.28300000000002</v>
      </c>
    </row>
    <row r="75" spans="1:43" ht="27" x14ac:dyDescent="0.3">
      <c r="A75" s="66" t="str">
        <f>IF('1'!$A$1=1,B75,C75)</f>
        <v>Інша дебіторська/кредиторська заборгованість</v>
      </c>
      <c r="B75" s="156" t="s">
        <v>160</v>
      </c>
      <c r="C75" s="156" t="s">
        <v>187</v>
      </c>
      <c r="D75" s="141">
        <v>0</v>
      </c>
      <c r="E75" s="141">
        <v>0</v>
      </c>
      <c r="F75" s="141">
        <v>0</v>
      </c>
      <c r="G75" s="141">
        <v>0</v>
      </c>
      <c r="H75" s="141">
        <v>0</v>
      </c>
      <c r="I75" s="141">
        <v>0</v>
      </c>
      <c r="J75" s="141">
        <v>0</v>
      </c>
      <c r="K75" s="141">
        <v>0</v>
      </c>
      <c r="L75" s="141">
        <v>0</v>
      </c>
      <c r="M75" s="141">
        <v>0</v>
      </c>
      <c r="N75" s="141">
        <v>0</v>
      </c>
      <c r="O75" s="141">
        <v>0</v>
      </c>
      <c r="P75" s="141">
        <v>0</v>
      </c>
      <c r="Q75" s="141">
        <v>0</v>
      </c>
      <c r="R75" s="141">
        <v>0</v>
      </c>
      <c r="S75" s="141">
        <v>0</v>
      </c>
      <c r="T75" s="141">
        <v>0</v>
      </c>
      <c r="U75" s="141">
        <v>0</v>
      </c>
      <c r="V75" s="141">
        <v>0</v>
      </c>
      <c r="W75" s="141">
        <v>0</v>
      </c>
      <c r="X75" s="141">
        <v>0</v>
      </c>
      <c r="Y75" s="141">
        <v>0</v>
      </c>
      <c r="Z75" s="141">
        <v>0</v>
      </c>
      <c r="AA75" s="141">
        <v>0</v>
      </c>
      <c r="AB75" s="141">
        <v>0</v>
      </c>
      <c r="AC75" s="141">
        <v>0</v>
      </c>
      <c r="AD75" s="141">
        <v>0</v>
      </c>
      <c r="AE75" s="141">
        <v>0</v>
      </c>
      <c r="AF75" s="141">
        <v>-9.9890000000000008</v>
      </c>
      <c r="AG75" s="141">
        <v>-0.74100000000000121</v>
      </c>
      <c r="AH75" s="141">
        <v>6.8800000000000008</v>
      </c>
      <c r="AI75" s="141">
        <v>-6.3269999999999982</v>
      </c>
      <c r="AJ75" s="141">
        <v>11.141</v>
      </c>
      <c r="AK75" s="141">
        <v>21.206000000000003</v>
      </c>
      <c r="AL75" s="141">
        <v>-11.911</v>
      </c>
      <c r="AM75" s="141">
        <v>-1.6589999999999989</v>
      </c>
      <c r="AN75" s="141">
        <v>2.6589999999999989</v>
      </c>
      <c r="AO75" s="141">
        <v>185.38400000000001</v>
      </c>
      <c r="AP75" s="141">
        <v>11.208</v>
      </c>
    </row>
    <row r="76" spans="1:43" x14ac:dyDescent="0.3">
      <c r="A76" s="65" t="str">
        <f>IF('1'!$A$1=1,B76,C76)</f>
        <v>Розподіл СПЗ</v>
      </c>
      <c r="B76" s="36" t="s">
        <v>123</v>
      </c>
      <c r="C76" s="36" t="s">
        <v>200</v>
      </c>
      <c r="D76" s="140">
        <v>0</v>
      </c>
      <c r="E76" s="140">
        <v>0</v>
      </c>
      <c r="F76" s="140">
        <v>0</v>
      </c>
      <c r="G76" s="140">
        <v>0</v>
      </c>
      <c r="H76" s="140">
        <v>0</v>
      </c>
      <c r="I76" s="140">
        <v>0</v>
      </c>
      <c r="J76" s="140">
        <v>0</v>
      </c>
      <c r="K76" s="140">
        <v>0</v>
      </c>
      <c r="L76" s="140">
        <v>0</v>
      </c>
      <c r="M76" s="140">
        <v>0</v>
      </c>
      <c r="N76" s="140">
        <v>0</v>
      </c>
      <c r="O76" s="140">
        <v>0</v>
      </c>
      <c r="P76" s="140">
        <v>0</v>
      </c>
      <c r="Q76" s="140">
        <v>0</v>
      </c>
      <c r="R76" s="140">
        <v>0</v>
      </c>
      <c r="S76" s="140">
        <v>0</v>
      </c>
      <c r="T76" s="140">
        <v>0</v>
      </c>
      <c r="U76" s="140">
        <v>0</v>
      </c>
      <c r="V76" s="140">
        <v>0</v>
      </c>
      <c r="W76" s="140">
        <v>0</v>
      </c>
      <c r="X76" s="140">
        <v>0</v>
      </c>
      <c r="Y76" s="140">
        <v>0</v>
      </c>
      <c r="Z76" s="140">
        <v>0</v>
      </c>
      <c r="AA76" s="140">
        <v>0</v>
      </c>
      <c r="AB76" s="140">
        <v>0</v>
      </c>
      <c r="AC76" s="140">
        <v>0</v>
      </c>
      <c r="AD76" s="140">
        <v>2339.1280000000002</v>
      </c>
      <c r="AE76" s="140">
        <v>0</v>
      </c>
      <c r="AF76" s="140">
        <v>0</v>
      </c>
      <c r="AG76" s="140">
        <v>0</v>
      </c>
      <c r="AH76" s="140">
        <v>0</v>
      </c>
      <c r="AI76" s="140">
        <v>0</v>
      </c>
      <c r="AJ76" s="140">
        <v>0</v>
      </c>
      <c r="AK76" s="140">
        <v>0</v>
      </c>
      <c r="AL76" s="140">
        <v>0</v>
      </c>
      <c r="AM76" s="140">
        <v>0</v>
      </c>
      <c r="AN76" s="140">
        <v>0</v>
      </c>
      <c r="AO76" s="140">
        <v>0</v>
      </c>
      <c r="AP76" s="140">
        <v>0</v>
      </c>
    </row>
    <row r="77" spans="1:43" x14ac:dyDescent="0.3">
      <c r="A77" s="64" t="str">
        <f>IF('1'!$A$1=1,B77,C77)</f>
        <v>Резервні активи</v>
      </c>
      <c r="B77" s="32" t="s">
        <v>119</v>
      </c>
      <c r="C77" s="32" t="s">
        <v>201</v>
      </c>
      <c r="D77" s="140">
        <v>2430.1780000000003</v>
      </c>
      <c r="E77" s="140">
        <v>207.40899999999993</v>
      </c>
      <c r="F77" s="140">
        <v>2300.2500000000005</v>
      </c>
      <c r="G77" s="140">
        <v>620.22200000000009</v>
      </c>
      <c r="H77" s="140">
        <v>-731.01400000000012</v>
      </c>
      <c r="I77" s="140">
        <v>1079.1460000000002</v>
      </c>
      <c r="J77" s="140">
        <v>1401.8180000000002</v>
      </c>
      <c r="K77" s="140">
        <v>348.85699999999991</v>
      </c>
      <c r="L77" s="140">
        <v>-548.39699999999993</v>
      </c>
      <c r="M77" s="140">
        <v>2431.9990000000003</v>
      </c>
      <c r="N77" s="140">
        <v>418.4369999999999</v>
      </c>
      <c r="O77" s="140">
        <v>103.95699999999999</v>
      </c>
      <c r="P77" s="140">
        <v>-662.98599999999999</v>
      </c>
      <c r="Q77" s="140">
        <v>31.025000000000034</v>
      </c>
      <c r="R77" s="140">
        <v>-1071.931</v>
      </c>
      <c r="S77" s="140">
        <v>3662.0979999999995</v>
      </c>
      <c r="T77" s="140">
        <v>-165.50300000000004</v>
      </c>
      <c r="U77" s="140">
        <v>-96.26299999999992</v>
      </c>
      <c r="V77" s="140">
        <v>787.73299999999972</v>
      </c>
      <c r="W77" s="140">
        <v>3408.48</v>
      </c>
      <c r="X77" s="140">
        <v>-618.33800000000042</v>
      </c>
      <c r="Y77" s="140">
        <v>3049.4849999999997</v>
      </c>
      <c r="Z77" s="140">
        <v>-1908.5830000000001</v>
      </c>
      <c r="AA77" s="140">
        <v>2029.7629999999999</v>
      </c>
      <c r="AB77" s="140">
        <v>-1344.2959999999998</v>
      </c>
      <c r="AC77" s="140">
        <v>1059.8529999999998</v>
      </c>
      <c r="AD77" s="140">
        <v>382.22499999999991</v>
      </c>
      <c r="AE77" s="140">
        <v>2114.2959999999998</v>
      </c>
      <c r="AF77" s="140">
        <v>-2412.7950000000001</v>
      </c>
      <c r="AG77" s="140">
        <v>-4716.3240000000005</v>
      </c>
      <c r="AH77" s="140">
        <v>1380.8379999999997</v>
      </c>
      <c r="AI77" s="140">
        <v>4014.3110000000001</v>
      </c>
      <c r="AJ77" s="140">
        <v>2913.4500000000003</v>
      </c>
      <c r="AK77" s="140">
        <v>6637.5249999999996</v>
      </c>
      <c r="AL77" s="140">
        <v>575.35600000000022</v>
      </c>
      <c r="AM77" s="140">
        <v>300.21300000000019</v>
      </c>
      <c r="AN77" s="140">
        <v>2943.7310000000007</v>
      </c>
      <c r="AO77" s="140">
        <v>-5547.7280000000001</v>
      </c>
      <c r="AP77" s="140">
        <v>489.38599999999997</v>
      </c>
    </row>
    <row r="78" spans="1:43" x14ac:dyDescent="0.3">
      <c r="A78" s="144" t="str">
        <f>IF('1'!$A$1=1,B78,C78)</f>
        <v>D. Помилки та упущення</v>
      </c>
      <c r="B78" s="27" t="s">
        <v>203</v>
      </c>
      <c r="C78" s="27" t="s">
        <v>202</v>
      </c>
      <c r="D78" s="145">
        <v>-39.159999999999968</v>
      </c>
      <c r="E78" s="145">
        <v>-558.82500000000175</v>
      </c>
      <c r="F78" s="145">
        <v>-1258.9890000000012</v>
      </c>
      <c r="G78" s="145">
        <v>1414.455999999999</v>
      </c>
      <c r="H78" s="145">
        <v>120.84000000000006</v>
      </c>
      <c r="I78" s="145">
        <v>-527.75000000000091</v>
      </c>
      <c r="J78" s="145">
        <v>-381.67600000000039</v>
      </c>
      <c r="K78" s="145">
        <v>285.40999999999985</v>
      </c>
      <c r="L78" s="145">
        <v>263.57700000000119</v>
      </c>
      <c r="M78" s="145">
        <v>60.608999999997849</v>
      </c>
      <c r="N78" s="145">
        <v>-488.4630000000007</v>
      </c>
      <c r="O78" s="145">
        <v>546.21100000000035</v>
      </c>
      <c r="P78" s="145">
        <v>793.77400000000171</v>
      </c>
      <c r="Q78" s="145">
        <v>-138.56600000000094</v>
      </c>
      <c r="R78" s="145">
        <v>708.83100000000059</v>
      </c>
      <c r="S78" s="145">
        <v>17.640999999999394</v>
      </c>
      <c r="T78" s="145">
        <v>345.27499999999969</v>
      </c>
      <c r="U78" s="145">
        <v>-299.28099999999961</v>
      </c>
      <c r="V78" s="145">
        <v>559.81800000000158</v>
      </c>
      <c r="W78" s="145">
        <v>464.51199999999926</v>
      </c>
      <c r="X78" s="145">
        <v>295.90199999999913</v>
      </c>
      <c r="Y78" s="145">
        <v>92.239000000002449</v>
      </c>
      <c r="Z78" s="145">
        <v>219.90200000000033</v>
      </c>
      <c r="AA78" s="145">
        <v>66.630999999999176</v>
      </c>
      <c r="AB78" s="145">
        <v>154.43599999999935</v>
      </c>
      <c r="AC78" s="145">
        <v>456.82199999999875</v>
      </c>
      <c r="AD78" s="145">
        <v>649.17399999999827</v>
      </c>
      <c r="AE78" s="145">
        <v>259.57399999999677</v>
      </c>
      <c r="AF78" s="145">
        <v>-96.191513268306295</v>
      </c>
      <c r="AG78" s="145">
        <v>-127.81880540104552</v>
      </c>
      <c r="AH78" s="145">
        <v>305.71725785571562</v>
      </c>
      <c r="AI78" s="145">
        <v>-286.63892380660889</v>
      </c>
      <c r="AJ78" s="145">
        <v>835.75918953552593</v>
      </c>
      <c r="AK78" s="145">
        <v>627.17780249276086</v>
      </c>
      <c r="AL78" s="145">
        <v>-120.13398028160532</v>
      </c>
      <c r="AM78" s="145">
        <v>213.04064398591004</v>
      </c>
      <c r="AN78" s="145">
        <v>204.98532703428145</v>
      </c>
      <c r="AO78" s="145">
        <v>22.655409602526333</v>
      </c>
      <c r="AP78" s="145">
        <v>245.01318658100718</v>
      </c>
    </row>
    <row r="79" spans="1:43" x14ac:dyDescent="0.3">
      <c r="A79" s="157" t="str">
        <f>IF('1'!$A$1=1,B79,C79)</f>
        <v xml:space="preserve">E. Зведений баланс (= A + B - C + D) </v>
      </c>
      <c r="B79" s="158" t="s">
        <v>205</v>
      </c>
      <c r="C79" s="158" t="s">
        <v>204</v>
      </c>
      <c r="D79" s="159">
        <v>-1.5916157281026244E-12</v>
      </c>
      <c r="E79" s="159">
        <v>-7.9580786405131221E-13</v>
      </c>
      <c r="F79" s="159">
        <v>-6.8212102632969618E-13</v>
      </c>
      <c r="G79" s="159">
        <v>4.5474735088646412E-13</v>
      </c>
      <c r="H79" s="159">
        <v>4.5474735088646412E-13</v>
      </c>
      <c r="I79" s="159">
        <v>-8.5265128291212022E-13</v>
      </c>
      <c r="J79" s="159">
        <v>-8.5265128291212022E-14</v>
      </c>
      <c r="K79" s="159">
        <v>-5.6843418860808015E-14</v>
      </c>
      <c r="L79" s="159">
        <v>9.3791641120333225E-13</v>
      </c>
      <c r="M79" s="159">
        <v>-2.4726887204451486E-12</v>
      </c>
      <c r="N79" s="159">
        <v>-1.4210854715202004E-13</v>
      </c>
      <c r="O79" s="159">
        <v>1.3073986337985843E-12</v>
      </c>
      <c r="P79" s="159">
        <v>7.9580786405131221E-13</v>
      </c>
      <c r="Q79" s="159">
        <v>-7.3896444519050419E-13</v>
      </c>
      <c r="R79" s="159">
        <v>1.8189894035458565E-12</v>
      </c>
      <c r="S79" s="159">
        <v>-5.1159076974727213E-13</v>
      </c>
      <c r="T79" s="159">
        <v>-2.2737367544323206E-13</v>
      </c>
      <c r="U79" s="159">
        <v>6.2527760746888816E-13</v>
      </c>
      <c r="V79" s="159">
        <v>1.1368683772161603E-12</v>
      </c>
      <c r="W79" s="159">
        <v>2.2737367544323206E-13</v>
      </c>
      <c r="X79" s="159">
        <v>3.979039320256561E-13</v>
      </c>
      <c r="Y79" s="159">
        <v>1.9895196601282805E-12</v>
      </c>
      <c r="Z79" s="159">
        <v>1.0231815394945443E-12</v>
      </c>
      <c r="AA79" s="159">
        <v>-5.6843418860808015E-14</v>
      </c>
      <c r="AB79" s="159">
        <v>-5.1159076974727213E-13</v>
      </c>
      <c r="AC79" s="159">
        <v>-1.0800249583553523E-12</v>
      </c>
      <c r="AD79" s="159">
        <v>-1.4779288903810084E-12</v>
      </c>
      <c r="AE79" s="159">
        <v>-4.3200998334214091E-12</v>
      </c>
      <c r="AF79" s="159">
        <v>0</v>
      </c>
      <c r="AG79" s="159">
        <v>2.2737367544323206E-13</v>
      </c>
      <c r="AH79" s="159">
        <v>9.0949470177292824E-13</v>
      </c>
      <c r="AI79" s="159">
        <v>-2.0463630789890885E-12</v>
      </c>
      <c r="AJ79" s="159">
        <v>1.5916157281026244E-12</v>
      </c>
      <c r="AK79" s="159">
        <v>-4.5474735088646412E-13</v>
      </c>
      <c r="AL79" s="159">
        <v>0</v>
      </c>
      <c r="AM79" s="159">
        <v>-9.0949470177292824E-13</v>
      </c>
      <c r="AN79" s="159">
        <v>2.2737367544323206E-13</v>
      </c>
      <c r="AO79" s="159">
        <v>-2.2737367544323206E-13</v>
      </c>
      <c r="AP79" s="159">
        <v>-3.1832314562052488E-12</v>
      </c>
    </row>
    <row r="80" spans="1:43" s="6" customFormat="1" ht="13.2" x14ac:dyDescent="0.25">
      <c r="A80" s="292" t="s">
        <v>428</v>
      </c>
      <c r="B80" s="77"/>
      <c r="C80" s="78"/>
      <c r="D80" s="293"/>
      <c r="E80" s="293"/>
      <c r="F80" s="293"/>
      <c r="G80" s="293"/>
      <c r="H80" s="293"/>
      <c r="I80" s="293"/>
      <c r="J80" s="293"/>
      <c r="K80" s="293"/>
      <c r="L80" s="293"/>
      <c r="M80" s="293"/>
      <c r="N80" s="293"/>
      <c r="O80" s="293"/>
      <c r="P80" s="293"/>
      <c r="Q80" s="293"/>
      <c r="R80" s="293"/>
      <c r="S80" s="293"/>
      <c r="T80" s="293"/>
      <c r="U80" s="293"/>
      <c r="V80" s="293"/>
      <c r="W80" s="293"/>
      <c r="X80" s="293"/>
      <c r="Y80" s="293"/>
      <c r="Z80" s="293"/>
      <c r="AA80" s="293"/>
      <c r="AB80" s="293"/>
      <c r="AC80" s="293"/>
      <c r="AD80" s="293"/>
      <c r="AE80" s="293"/>
      <c r="AF80" s="293"/>
      <c r="AG80" s="293"/>
      <c r="AH80" s="293"/>
      <c r="AI80" s="293"/>
      <c r="AJ80" s="293"/>
      <c r="AK80" s="293"/>
      <c r="AL80" s="293"/>
      <c r="AM80" s="293"/>
      <c r="AN80" s="293"/>
      <c r="AO80" s="293"/>
      <c r="AP80" s="293"/>
      <c r="AQ80" s="293"/>
    </row>
    <row r="81" spans="1:43" s="6" customFormat="1" ht="13.2" x14ac:dyDescent="0.25">
      <c r="A81" s="294" t="s">
        <v>429</v>
      </c>
      <c r="B81" s="295" t="s">
        <v>429</v>
      </c>
      <c r="C81" s="296" t="s">
        <v>430</v>
      </c>
      <c r="D81" s="297"/>
      <c r="E81" s="297"/>
      <c r="F81" s="297"/>
      <c r="G81" s="297"/>
      <c r="H81" s="297"/>
      <c r="I81" s="297"/>
      <c r="J81" s="297"/>
      <c r="K81" s="297"/>
      <c r="L81" s="298"/>
      <c r="M81" s="298"/>
      <c r="N81" s="298"/>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299"/>
      <c r="AP81" s="299"/>
      <c r="AQ81" s="299"/>
    </row>
    <row r="82" spans="1:43" s="16" customFormat="1" ht="14.4" x14ac:dyDescent="0.3">
      <c r="A82" s="307" t="s">
        <v>446</v>
      </c>
      <c r="B82" s="308"/>
      <c r="C82" s="308"/>
      <c r="D82" s="308"/>
      <c r="E82" s="308"/>
      <c r="F82" s="308"/>
      <c r="G82" s="308"/>
      <c r="H82" s="308"/>
      <c r="I82" s="308"/>
      <c r="J82" s="308"/>
      <c r="K82" s="308"/>
      <c r="L82" s="308"/>
      <c r="M82" s="308"/>
      <c r="N82" s="308"/>
      <c r="O82" s="308"/>
      <c r="P82" s="308"/>
      <c r="Q82" s="308"/>
      <c r="R82" s="308"/>
      <c r="S82" s="308"/>
      <c r="T82" s="308"/>
      <c r="U82" s="308"/>
      <c r="V82" s="308"/>
      <c r="W82" s="308"/>
      <c r="X82" s="308"/>
      <c r="Y82" s="308"/>
      <c r="Z82" s="308"/>
      <c r="AA82" s="308"/>
      <c r="AB82" s="308"/>
      <c r="AC82" s="308"/>
      <c r="AD82" s="308"/>
      <c r="AE82" s="308"/>
      <c r="AF82" s="308"/>
      <c r="AG82" s="308"/>
      <c r="AH82" s="308"/>
      <c r="AI82" s="308"/>
      <c r="AJ82" s="308"/>
      <c r="AK82" s="308"/>
      <c r="AL82" s="308"/>
      <c r="AM82" s="308"/>
      <c r="AN82" s="308"/>
      <c r="AO82" s="308"/>
      <c r="AP82" s="306"/>
      <c r="AQ82" s="303"/>
    </row>
    <row r="83" spans="1:43" s="16" customFormat="1" ht="14.4" x14ac:dyDescent="0.3">
      <c r="A83" s="307" t="s">
        <v>431</v>
      </c>
      <c r="B83" s="308"/>
      <c r="C83" s="308"/>
      <c r="D83" s="308"/>
      <c r="E83" s="308"/>
      <c r="F83" s="308"/>
      <c r="G83" s="308"/>
      <c r="H83" s="308"/>
      <c r="I83" s="308"/>
      <c r="J83" s="308"/>
      <c r="K83" s="308"/>
      <c r="L83" s="308"/>
      <c r="M83" s="308"/>
      <c r="N83" s="308"/>
      <c r="O83" s="308"/>
      <c r="P83" s="308"/>
      <c r="Q83" s="308"/>
      <c r="R83" s="308"/>
      <c r="S83" s="308"/>
      <c r="T83" s="308"/>
      <c r="U83" s="308"/>
      <c r="V83" s="308"/>
      <c r="W83" s="308"/>
      <c r="X83" s="308"/>
      <c r="Y83" s="308"/>
      <c r="Z83" s="308"/>
      <c r="AA83" s="308"/>
      <c r="AB83" s="308"/>
      <c r="AC83" s="308"/>
      <c r="AD83" s="308"/>
      <c r="AE83" s="308"/>
      <c r="AF83" s="308"/>
      <c r="AG83" s="308"/>
      <c r="AH83" s="308"/>
      <c r="AI83" s="308"/>
      <c r="AJ83" s="308"/>
      <c r="AK83" s="308"/>
      <c r="AL83" s="308"/>
      <c r="AM83" s="308"/>
      <c r="AN83" s="308"/>
      <c r="AO83" s="308"/>
      <c r="AP83" s="306"/>
      <c r="AQ83" s="303"/>
    </row>
    <row r="84" spans="1:43" s="16" customFormat="1" ht="14.4" x14ac:dyDescent="0.3">
      <c r="A84" s="307" t="s">
        <v>447</v>
      </c>
      <c r="B84" s="308"/>
      <c r="C84" s="308"/>
      <c r="D84" s="308"/>
      <c r="E84" s="308"/>
      <c r="F84" s="308"/>
      <c r="G84" s="308"/>
      <c r="H84" s="308"/>
      <c r="I84" s="308"/>
      <c r="J84" s="308"/>
      <c r="K84" s="308"/>
      <c r="L84" s="308"/>
      <c r="M84" s="308"/>
      <c r="N84" s="308"/>
      <c r="O84" s="308"/>
      <c r="P84" s="308"/>
      <c r="Q84" s="308"/>
      <c r="R84" s="308"/>
      <c r="S84" s="308"/>
      <c r="T84" s="308"/>
      <c r="U84" s="308"/>
      <c r="V84" s="308"/>
      <c r="W84" s="308"/>
      <c r="X84" s="308"/>
      <c r="Y84" s="308"/>
      <c r="Z84" s="308"/>
      <c r="AA84" s="308"/>
      <c r="AB84" s="308"/>
      <c r="AC84" s="308"/>
      <c r="AD84" s="308"/>
      <c r="AE84" s="308"/>
      <c r="AF84" s="308"/>
      <c r="AG84" s="308"/>
      <c r="AH84" s="308"/>
      <c r="AI84" s="308"/>
      <c r="AJ84" s="308"/>
      <c r="AK84" s="308"/>
      <c r="AL84" s="308"/>
      <c r="AM84" s="308"/>
      <c r="AN84" s="308"/>
      <c r="AO84" s="308"/>
      <c r="AP84" s="306"/>
      <c r="AQ84" s="303"/>
    </row>
    <row r="85" spans="1:43" s="16" customFormat="1" ht="14.4" x14ac:dyDescent="0.3">
      <c r="A85" s="307" t="s">
        <v>448</v>
      </c>
      <c r="B85" s="308"/>
      <c r="C85" s="308"/>
      <c r="D85" s="308"/>
      <c r="E85" s="308"/>
      <c r="F85" s="308"/>
      <c r="G85" s="308"/>
      <c r="H85" s="308"/>
      <c r="I85" s="308"/>
      <c r="J85" s="308"/>
      <c r="K85" s="308"/>
      <c r="L85" s="308"/>
      <c r="M85" s="308"/>
      <c r="N85" s="308"/>
      <c r="O85" s="308"/>
      <c r="P85" s="308"/>
      <c r="Q85" s="308"/>
      <c r="R85" s="308"/>
      <c r="S85" s="308"/>
      <c r="T85" s="308"/>
      <c r="U85" s="308"/>
      <c r="V85" s="308"/>
      <c r="W85" s="308"/>
      <c r="X85" s="308"/>
      <c r="Y85" s="308"/>
      <c r="Z85" s="308"/>
      <c r="AA85" s="308"/>
      <c r="AB85" s="308"/>
      <c r="AC85" s="308"/>
      <c r="AD85" s="308"/>
      <c r="AE85" s="308"/>
      <c r="AF85" s="308"/>
      <c r="AG85" s="308"/>
      <c r="AH85" s="308"/>
      <c r="AI85" s="308"/>
      <c r="AJ85" s="308"/>
      <c r="AK85" s="308"/>
      <c r="AL85" s="308"/>
      <c r="AM85" s="308"/>
      <c r="AN85" s="308"/>
      <c r="AO85" s="308"/>
      <c r="AP85" s="306"/>
      <c r="AQ85" s="303"/>
    </row>
  </sheetData>
  <mergeCells count="4">
    <mergeCell ref="A82:AO82"/>
    <mergeCell ref="A83:AO83"/>
    <mergeCell ref="A84:AO84"/>
    <mergeCell ref="A85:AO85"/>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28"/>
  <sheetViews>
    <sheetView zoomScale="55" zoomScaleNormal="55" workbookViewId="0">
      <pane xSplit="3" ySplit="7" topLeftCell="D8" activePane="bottomRight" state="frozen"/>
      <selection activeCell="B23" sqref="B23"/>
      <selection pane="topRight" activeCell="B23" sqref="B23"/>
      <selection pane="bottomLeft" activeCell="B23" sqref="B23"/>
      <selection pane="bottomRight" activeCell="A3" sqref="A3"/>
    </sheetView>
  </sheetViews>
  <sheetFormatPr defaultColWidth="9.109375" defaultRowHeight="13.2" outlineLevelCol="2" x14ac:dyDescent="0.25"/>
  <cols>
    <col min="1" max="1" width="45.109375" style="6" customWidth="1"/>
    <col min="2" max="3" width="60.33203125" style="78" hidden="1" customWidth="1" outlineLevel="2"/>
    <col min="4" max="4" width="7.109375" style="1" bestFit="1" customWidth="1" collapsed="1"/>
    <col min="5" max="42" width="7.109375" style="1" bestFit="1" customWidth="1"/>
    <col min="43" max="16384" width="9.109375" style="1"/>
  </cols>
  <sheetData>
    <row r="1" spans="1:42" s="161" customFormat="1" ht="13.8" x14ac:dyDescent="0.3">
      <c r="A1" s="10" t="str">
        <f>IF('1'!$A$1=1,"до змісту","to title")</f>
        <v>до змісту</v>
      </c>
      <c r="B1" s="12"/>
      <c r="C1" s="12"/>
    </row>
    <row r="2" spans="1:42" x14ac:dyDescent="0.25">
      <c r="A2" s="134" t="str">
        <f>IF('1'!$A$1=1,B2,C2)</f>
        <v>1.4. Динаміка платіжного балансу України: стандартна форма представлення</v>
      </c>
      <c r="B2" s="135" t="s">
        <v>207</v>
      </c>
      <c r="C2" s="162" t="s">
        <v>206</v>
      </c>
    </row>
    <row r="3" spans="1:42" x14ac:dyDescent="0.25">
      <c r="A3" s="136" t="str">
        <f>IF('1'!$A$1=1,B3,C3)</f>
        <v>(відповідно до КПБ6)</v>
      </c>
      <c r="B3" s="135" t="s">
        <v>127</v>
      </c>
      <c r="C3" s="162" t="s">
        <v>14</v>
      </c>
    </row>
    <row r="4" spans="1:42" s="9" customFormat="1" x14ac:dyDescent="0.25">
      <c r="A4" s="264" t="str">
        <f>IF('1'!$A$1=1,B4,C4)</f>
        <v>млн євро</v>
      </c>
      <c r="B4" s="162" t="s">
        <v>15</v>
      </c>
      <c r="C4" s="265" t="s">
        <v>432</v>
      </c>
    </row>
    <row r="5" spans="1:42" s="79" customFormat="1" x14ac:dyDescent="0.25">
      <c r="A5" s="84" t="str">
        <f>IF('1'!$A$1=1,B5,C5)</f>
        <v>Статті</v>
      </c>
      <c r="B5" s="85" t="s">
        <v>128</v>
      </c>
      <c r="C5" s="85" t="s">
        <v>17</v>
      </c>
      <c r="D5" s="18">
        <v>2015</v>
      </c>
      <c r="E5" s="19"/>
      <c r="F5" s="20"/>
      <c r="G5" s="19"/>
      <c r="H5" s="18">
        <v>2016</v>
      </c>
      <c r="I5" s="19"/>
      <c r="J5" s="20"/>
      <c r="K5" s="19"/>
      <c r="L5" s="18">
        <v>2017</v>
      </c>
      <c r="M5" s="19"/>
      <c r="N5" s="20"/>
      <c r="O5" s="19"/>
      <c r="P5" s="18">
        <v>2018</v>
      </c>
      <c r="Q5" s="19"/>
      <c r="R5" s="20"/>
      <c r="S5" s="19"/>
      <c r="T5" s="18">
        <v>2019</v>
      </c>
      <c r="U5" s="19"/>
      <c r="V5" s="20"/>
      <c r="W5" s="19"/>
      <c r="X5" s="21">
        <v>2020</v>
      </c>
      <c r="Y5" s="21"/>
      <c r="Z5" s="21"/>
      <c r="AA5" s="21"/>
      <c r="AB5" s="21">
        <v>2021</v>
      </c>
      <c r="AC5" s="21"/>
      <c r="AD5" s="21"/>
      <c r="AE5" s="21"/>
      <c r="AF5" s="21">
        <v>2022</v>
      </c>
      <c r="AG5" s="21"/>
      <c r="AH5" s="21"/>
      <c r="AI5" s="21"/>
      <c r="AJ5" s="21">
        <v>2023</v>
      </c>
      <c r="AK5" s="21"/>
      <c r="AL5" s="22"/>
      <c r="AM5" s="22"/>
      <c r="AN5" s="21">
        <v>2024</v>
      </c>
      <c r="AO5" s="304"/>
      <c r="AP5" s="304"/>
    </row>
    <row r="6" spans="1:42" s="79" customFormat="1" x14ac:dyDescent="0.25">
      <c r="A6" s="86"/>
      <c r="B6" s="87"/>
      <c r="C6" s="87"/>
      <c r="D6" s="23" t="s">
        <v>18</v>
      </c>
      <c r="E6" s="23" t="s">
        <v>19</v>
      </c>
      <c r="F6" s="23" t="s">
        <v>20</v>
      </c>
      <c r="G6" s="23" t="s">
        <v>21</v>
      </c>
      <c r="H6" s="23" t="s">
        <v>18</v>
      </c>
      <c r="I6" s="23" t="s">
        <v>19</v>
      </c>
      <c r="J6" s="23" t="s">
        <v>22</v>
      </c>
      <c r="K6" s="24" t="s">
        <v>23</v>
      </c>
      <c r="L6" s="23" t="s">
        <v>18</v>
      </c>
      <c r="M6" s="23" t="s">
        <v>19</v>
      </c>
      <c r="N6" s="23" t="s">
        <v>20</v>
      </c>
      <c r="O6" s="23" t="s">
        <v>23</v>
      </c>
      <c r="P6" s="23" t="s">
        <v>18</v>
      </c>
      <c r="Q6" s="23" t="s">
        <v>24</v>
      </c>
      <c r="R6" s="23" t="s">
        <v>20</v>
      </c>
      <c r="S6" s="23" t="s">
        <v>23</v>
      </c>
      <c r="T6" s="23" t="s">
        <v>18</v>
      </c>
      <c r="U6" s="23" t="s">
        <v>24</v>
      </c>
      <c r="V6" s="23" t="s">
        <v>25</v>
      </c>
      <c r="W6" s="23" t="s">
        <v>23</v>
      </c>
      <c r="X6" s="23" t="s">
        <v>18</v>
      </c>
      <c r="Y6" s="23" t="s">
        <v>24</v>
      </c>
      <c r="Z6" s="23" t="s">
        <v>25</v>
      </c>
      <c r="AA6" s="23" t="s">
        <v>23</v>
      </c>
      <c r="AB6" s="23" t="s">
        <v>18</v>
      </c>
      <c r="AC6" s="23" t="s">
        <v>24</v>
      </c>
      <c r="AD6" s="23" t="s">
        <v>25</v>
      </c>
      <c r="AE6" s="23" t="s">
        <v>23</v>
      </c>
      <c r="AF6" s="23" t="s">
        <v>18</v>
      </c>
      <c r="AG6" s="23" t="s">
        <v>24</v>
      </c>
      <c r="AH6" s="23" t="s">
        <v>25</v>
      </c>
      <c r="AI6" s="23" t="s">
        <v>23</v>
      </c>
      <c r="AJ6" s="23" t="s">
        <v>18</v>
      </c>
      <c r="AK6" s="23" t="s">
        <v>24</v>
      </c>
      <c r="AL6" s="23" t="s">
        <v>25</v>
      </c>
      <c r="AM6" s="23" t="s">
        <v>23</v>
      </c>
      <c r="AN6" s="23" t="s">
        <v>18</v>
      </c>
      <c r="AO6" s="24" t="s">
        <v>24</v>
      </c>
      <c r="AP6" s="24" t="s">
        <v>25</v>
      </c>
    </row>
    <row r="7" spans="1:42" x14ac:dyDescent="0.25">
      <c r="A7" s="270"/>
      <c r="B7" s="271"/>
      <c r="C7" s="271"/>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row>
    <row r="8" spans="1:42" x14ac:dyDescent="0.25">
      <c r="A8" s="268" t="str">
        <f>IF('1'!$A$1=1,B8,C8)</f>
        <v>РАХУНОК ПОТОЧНИХ ОПЕРАЦІЙ</v>
      </c>
      <c r="B8" s="269" t="s">
        <v>209</v>
      </c>
      <c r="C8" s="269" t="s">
        <v>208</v>
      </c>
      <c r="D8" s="168">
        <v>3247.5150000000008</v>
      </c>
      <c r="E8" s="168">
        <v>-1263.8859999999986</v>
      </c>
      <c r="F8" s="168">
        <v>564.3050000000012</v>
      </c>
      <c r="G8" s="168">
        <v>1964.427000000001</v>
      </c>
      <c r="H8" s="168">
        <v>-159.98800000000028</v>
      </c>
      <c r="I8" s="168">
        <v>-213.62799999999925</v>
      </c>
      <c r="J8" s="168">
        <v>-1110.0949999999993</v>
      </c>
      <c r="K8" s="168">
        <v>-193.83500000000004</v>
      </c>
      <c r="L8" s="168">
        <v>-930.51400000000103</v>
      </c>
      <c r="M8" s="168">
        <v>-213.77799999999752</v>
      </c>
      <c r="N8" s="168">
        <v>-955.68599999999969</v>
      </c>
      <c r="O8" s="168">
        <v>-946.88200000000052</v>
      </c>
      <c r="P8" s="168">
        <v>-1589.2670000000016</v>
      </c>
      <c r="Q8" s="168">
        <v>-246.15099999999893</v>
      </c>
      <c r="R8" s="168">
        <v>-1778.036000000001</v>
      </c>
      <c r="S8" s="168">
        <v>-1850.7430000000004</v>
      </c>
      <c r="T8" s="168">
        <v>-508.71799999999985</v>
      </c>
      <c r="U8" s="168">
        <v>-1131.8209999999999</v>
      </c>
      <c r="V8" s="168">
        <v>-3362.3510000000015</v>
      </c>
      <c r="W8" s="168">
        <v>1306.6320000000005</v>
      </c>
      <c r="X8" s="168">
        <v>1854.393</v>
      </c>
      <c r="Y8" s="168">
        <v>1835.0039999999981</v>
      </c>
      <c r="Z8" s="168">
        <v>470.53999999999905</v>
      </c>
      <c r="AA8" s="168">
        <v>575.09300000000076</v>
      </c>
      <c r="AB8" s="168">
        <v>-416.52899999999954</v>
      </c>
      <c r="AC8" s="168">
        <v>267.19400000000132</v>
      </c>
      <c r="AD8" s="168">
        <v>-1157.400999999998</v>
      </c>
      <c r="AE8" s="168">
        <v>-2062.9349999999968</v>
      </c>
      <c r="AF8" s="168">
        <v>1994.9096137077322</v>
      </c>
      <c r="AG8" s="168">
        <v>537.13354964667087</v>
      </c>
      <c r="AH8" s="168">
        <v>5058.9123937011464</v>
      </c>
      <c r="AI8" s="168">
        <v>44.789162483693872</v>
      </c>
      <c r="AJ8" s="168">
        <v>-1637.4475829957655</v>
      </c>
      <c r="AK8" s="168">
        <v>-77.558703358406092</v>
      </c>
      <c r="AL8" s="168">
        <v>-3939.4176379741311</v>
      </c>
      <c r="AM8" s="168">
        <v>-3192.1565556928135</v>
      </c>
      <c r="AN8" s="168">
        <v>-3164.5088745649409</v>
      </c>
      <c r="AO8" s="168">
        <v>-5680.9357484228385</v>
      </c>
      <c r="AP8" s="168">
        <v>-1392.456531812858</v>
      </c>
    </row>
    <row r="9" spans="1:42" x14ac:dyDescent="0.25">
      <c r="A9" s="163" t="str">
        <f>IF('1'!$A$1=1,B9,C9)</f>
        <v>Кредит</v>
      </c>
      <c r="B9" s="164" t="s">
        <v>210</v>
      </c>
      <c r="C9" s="164" t="s">
        <v>45</v>
      </c>
      <c r="D9" s="165">
        <v>12399.833000000001</v>
      </c>
      <c r="E9" s="165">
        <v>12892.650000000001</v>
      </c>
      <c r="F9" s="165">
        <v>13476.779999999999</v>
      </c>
      <c r="G9" s="165">
        <v>13699.964</v>
      </c>
      <c r="H9" s="165">
        <v>11083.063999999998</v>
      </c>
      <c r="I9" s="165">
        <v>12417.431</v>
      </c>
      <c r="J9" s="165">
        <v>13321.489000000001</v>
      </c>
      <c r="K9" s="165">
        <v>15185.603999999999</v>
      </c>
      <c r="L9" s="165">
        <v>14629.857999999998</v>
      </c>
      <c r="M9" s="165">
        <v>14880.998000000003</v>
      </c>
      <c r="N9" s="165">
        <v>14794.212</v>
      </c>
      <c r="O9" s="165">
        <v>15966.087</v>
      </c>
      <c r="P9" s="165">
        <v>14401.754999999999</v>
      </c>
      <c r="Q9" s="165">
        <v>15670.255000000001</v>
      </c>
      <c r="R9" s="165">
        <v>16378.895</v>
      </c>
      <c r="S9" s="165">
        <v>17987.281999999999</v>
      </c>
      <c r="T9" s="165">
        <v>16936.495999999999</v>
      </c>
      <c r="U9" s="165">
        <v>17749.758999999998</v>
      </c>
      <c r="V9" s="165">
        <v>18990.594999999998</v>
      </c>
      <c r="W9" s="165">
        <v>22067.328999999998</v>
      </c>
      <c r="X9" s="165">
        <v>17831.298999999999</v>
      </c>
      <c r="Y9" s="165">
        <v>15674.714</v>
      </c>
      <c r="Z9" s="165">
        <v>16561.271999999997</v>
      </c>
      <c r="AA9" s="165">
        <v>18718.373</v>
      </c>
      <c r="AB9" s="165">
        <v>17731.062000000002</v>
      </c>
      <c r="AC9" s="165">
        <v>20264.365000000002</v>
      </c>
      <c r="AD9" s="165">
        <v>23045.629000000001</v>
      </c>
      <c r="AE9" s="165">
        <v>25683.878000000004</v>
      </c>
      <c r="AF9" s="165">
        <v>20823.327613707734</v>
      </c>
      <c r="AG9" s="165">
        <v>19879.45054964667</v>
      </c>
      <c r="AH9" s="165">
        <v>27991.618393701145</v>
      </c>
      <c r="AI9" s="165">
        <v>25520.341162483692</v>
      </c>
      <c r="AJ9" s="165">
        <v>22279.753417004235</v>
      </c>
      <c r="AK9" s="165">
        <v>20828.399296641594</v>
      </c>
      <c r="AL9" s="165">
        <v>18579.513362025871</v>
      </c>
      <c r="AM9" s="165">
        <v>19660.875444307185</v>
      </c>
      <c r="AN9" s="165">
        <v>18693.502125435058</v>
      </c>
      <c r="AO9" s="165">
        <v>17371.14725157716</v>
      </c>
      <c r="AP9" s="165">
        <v>21983.37946818714</v>
      </c>
    </row>
    <row r="10" spans="1:42" x14ac:dyDescent="0.25">
      <c r="A10" s="163" t="str">
        <f>IF('1'!$A$1=1,B10,C10)</f>
        <v>Дебет</v>
      </c>
      <c r="B10" s="164" t="s">
        <v>212</v>
      </c>
      <c r="C10" s="164" t="s">
        <v>211</v>
      </c>
      <c r="D10" s="165">
        <v>9152.3179999999993</v>
      </c>
      <c r="E10" s="165">
        <v>14156.535999999998</v>
      </c>
      <c r="F10" s="165">
        <v>12912.474999999999</v>
      </c>
      <c r="G10" s="165">
        <v>11735.536999999998</v>
      </c>
      <c r="H10" s="165">
        <v>11243.052</v>
      </c>
      <c r="I10" s="165">
        <v>12631.058999999999</v>
      </c>
      <c r="J10" s="165">
        <v>14431.583999999999</v>
      </c>
      <c r="K10" s="165">
        <v>15379.439</v>
      </c>
      <c r="L10" s="165">
        <v>15560.372000000001</v>
      </c>
      <c r="M10" s="165">
        <v>15094.776</v>
      </c>
      <c r="N10" s="165">
        <v>15749.898000000001</v>
      </c>
      <c r="O10" s="165">
        <v>16912.968999999997</v>
      </c>
      <c r="P10" s="165">
        <v>15991.022000000001</v>
      </c>
      <c r="Q10" s="165">
        <v>15916.405999999999</v>
      </c>
      <c r="R10" s="165">
        <v>18156.931</v>
      </c>
      <c r="S10" s="165">
        <v>19838.025000000001</v>
      </c>
      <c r="T10" s="165">
        <v>17445.214</v>
      </c>
      <c r="U10" s="165">
        <v>18881.580000000002</v>
      </c>
      <c r="V10" s="165">
        <v>22352.946</v>
      </c>
      <c r="W10" s="165">
        <v>20760.697</v>
      </c>
      <c r="X10" s="165">
        <v>15976.905999999999</v>
      </c>
      <c r="Y10" s="165">
        <v>13839.710000000003</v>
      </c>
      <c r="Z10" s="165">
        <v>16090.732</v>
      </c>
      <c r="AA10" s="165">
        <v>18143.28</v>
      </c>
      <c r="AB10" s="165">
        <v>18147.591</v>
      </c>
      <c r="AC10" s="165">
        <v>19997.170999999998</v>
      </c>
      <c r="AD10" s="165">
        <v>24203.03</v>
      </c>
      <c r="AE10" s="165">
        <v>27746.812999999995</v>
      </c>
      <c r="AF10" s="165">
        <v>18828.418000000001</v>
      </c>
      <c r="AG10" s="165">
        <v>19342.317000000003</v>
      </c>
      <c r="AH10" s="165">
        <v>22932.706000000002</v>
      </c>
      <c r="AI10" s="165">
        <v>25475.551999999996</v>
      </c>
      <c r="AJ10" s="165">
        <v>23917.201000000001</v>
      </c>
      <c r="AK10" s="165">
        <v>20905.957999999999</v>
      </c>
      <c r="AL10" s="165">
        <v>22518.931</v>
      </c>
      <c r="AM10" s="165">
        <v>22853.031999999999</v>
      </c>
      <c r="AN10" s="165">
        <v>21858.010999999999</v>
      </c>
      <c r="AO10" s="165">
        <v>23052.082999999999</v>
      </c>
      <c r="AP10" s="165">
        <v>23375.835999999999</v>
      </c>
    </row>
    <row r="11" spans="1:42" x14ac:dyDescent="0.25">
      <c r="A11" s="166" t="str">
        <f>IF('1'!$A$1=1,B11,C11)</f>
        <v>Товари та послуги</v>
      </c>
      <c r="B11" s="167" t="s">
        <v>214</v>
      </c>
      <c r="C11" s="167" t="s">
        <v>213</v>
      </c>
      <c r="D11" s="168">
        <v>-573.45499999999993</v>
      </c>
      <c r="E11" s="168">
        <v>-219.58299999999917</v>
      </c>
      <c r="F11" s="168">
        <v>-521.82800000000043</v>
      </c>
      <c r="G11" s="168">
        <v>-797.79199999999901</v>
      </c>
      <c r="H11" s="168">
        <v>-1607.0459999999998</v>
      </c>
      <c r="I11" s="168">
        <v>-497.60099999999966</v>
      </c>
      <c r="J11" s="168">
        <v>-2056.7099999999991</v>
      </c>
      <c r="K11" s="168">
        <v>-1692.9430000000002</v>
      </c>
      <c r="L11" s="168">
        <v>-1294.8050000000007</v>
      </c>
      <c r="M11" s="168">
        <v>-1601.0759999999996</v>
      </c>
      <c r="N11" s="168">
        <v>-2337.7110000000007</v>
      </c>
      <c r="O11" s="168">
        <v>-2427.6180000000004</v>
      </c>
      <c r="P11" s="168">
        <v>-1536.6710000000007</v>
      </c>
      <c r="Q11" s="168">
        <v>-1670.8979999999988</v>
      </c>
      <c r="R11" s="168">
        <v>-3647.1949999999997</v>
      </c>
      <c r="S11" s="168">
        <v>-2850.6640000000007</v>
      </c>
      <c r="T11" s="168">
        <v>-1643.8630000000003</v>
      </c>
      <c r="U11" s="168">
        <v>-2600.3980000000001</v>
      </c>
      <c r="V11" s="168">
        <v>-3747.206000000001</v>
      </c>
      <c r="W11" s="168">
        <v>-3211.7199999999993</v>
      </c>
      <c r="X11" s="168">
        <v>-1050.9559999999992</v>
      </c>
      <c r="Y11" s="168">
        <v>759.48799999999937</v>
      </c>
      <c r="Z11" s="168">
        <v>-933.06700000000001</v>
      </c>
      <c r="AA11" s="168">
        <v>-797.56999999999971</v>
      </c>
      <c r="AB11" s="168">
        <v>-666.72899999999936</v>
      </c>
      <c r="AC11" s="168">
        <v>496.6279999999997</v>
      </c>
      <c r="AD11" s="168">
        <v>-533.78399999999965</v>
      </c>
      <c r="AE11" s="168">
        <v>-1616.1860000000006</v>
      </c>
      <c r="AF11" s="168">
        <v>-1313.6669999999999</v>
      </c>
      <c r="AG11" s="168">
        <v>-6432.4840000000004</v>
      </c>
      <c r="AH11" s="168">
        <v>-7581.5120000000015</v>
      </c>
      <c r="AI11" s="168">
        <v>-9539.3019999999997</v>
      </c>
      <c r="AJ11" s="168">
        <v>-8936.8529999999992</v>
      </c>
      <c r="AK11" s="168">
        <v>-7116.5580000000009</v>
      </c>
      <c r="AL11" s="168">
        <v>-9720.4410000000007</v>
      </c>
      <c r="AM11" s="168">
        <v>-9256.494999999999</v>
      </c>
      <c r="AN11" s="168">
        <v>-6293.3960000000006</v>
      </c>
      <c r="AO11" s="168">
        <v>-8009.6969999999992</v>
      </c>
      <c r="AP11" s="168">
        <v>-9004.5339999999997</v>
      </c>
    </row>
    <row r="12" spans="1:42" x14ac:dyDescent="0.25">
      <c r="A12" s="163" t="str">
        <f>IF('1'!$A$1=1,B12,C12)</f>
        <v>Кредит</v>
      </c>
      <c r="B12" s="164" t="s">
        <v>210</v>
      </c>
      <c r="C12" s="164" t="s">
        <v>215</v>
      </c>
      <c r="D12" s="165">
        <v>10446.493</v>
      </c>
      <c r="E12" s="165">
        <v>10493.702000000001</v>
      </c>
      <c r="F12" s="165">
        <v>11045.282999999999</v>
      </c>
      <c r="G12" s="165">
        <v>11142.359</v>
      </c>
      <c r="H12" s="165">
        <v>8907.262999999999</v>
      </c>
      <c r="I12" s="165">
        <v>9930.33</v>
      </c>
      <c r="J12" s="165">
        <v>10565.689</v>
      </c>
      <c r="K12" s="165">
        <v>12193.021000000001</v>
      </c>
      <c r="L12" s="165">
        <v>11906.644</v>
      </c>
      <c r="M12" s="165">
        <v>11770.496000000001</v>
      </c>
      <c r="N12" s="165">
        <v>11591.853999999999</v>
      </c>
      <c r="O12" s="165">
        <v>12506.7</v>
      </c>
      <c r="P12" s="165">
        <v>11278.228999999999</v>
      </c>
      <c r="Q12" s="165">
        <v>12296.149000000001</v>
      </c>
      <c r="R12" s="165">
        <v>12599.906999999999</v>
      </c>
      <c r="S12" s="165">
        <v>13993.945</v>
      </c>
      <c r="T12" s="165">
        <v>13295.239</v>
      </c>
      <c r="U12" s="165">
        <v>13830.255999999999</v>
      </c>
      <c r="V12" s="165">
        <v>14674.822999999999</v>
      </c>
      <c r="W12" s="165">
        <v>14994.764999999999</v>
      </c>
      <c r="X12" s="165">
        <v>13846.654</v>
      </c>
      <c r="Y12" s="165">
        <v>12038.41</v>
      </c>
      <c r="Z12" s="165">
        <v>12741.148000000001</v>
      </c>
      <c r="AA12" s="165">
        <v>14527.320000000002</v>
      </c>
      <c r="AB12" s="165">
        <v>13560.427</v>
      </c>
      <c r="AC12" s="165">
        <v>15977.319</v>
      </c>
      <c r="AD12" s="165">
        <v>18667.053</v>
      </c>
      <c r="AE12" s="165">
        <v>20901.363999999998</v>
      </c>
      <c r="AF12" s="165">
        <v>15377.269</v>
      </c>
      <c r="AG12" s="165">
        <v>10958.608</v>
      </c>
      <c r="AH12" s="165">
        <v>13527.934000000001</v>
      </c>
      <c r="AI12" s="165">
        <v>14579.839</v>
      </c>
      <c r="AJ12" s="165">
        <v>12918.8</v>
      </c>
      <c r="AK12" s="165">
        <v>11765.026999999998</v>
      </c>
      <c r="AL12" s="165">
        <v>10536.576000000001</v>
      </c>
      <c r="AM12" s="165">
        <v>12211.047999999999</v>
      </c>
      <c r="AN12" s="165">
        <v>13104.679</v>
      </c>
      <c r="AO12" s="165">
        <v>12861.035</v>
      </c>
      <c r="AP12" s="165">
        <v>12193.050999999999</v>
      </c>
    </row>
    <row r="13" spans="1:42" x14ac:dyDescent="0.25">
      <c r="A13" s="163" t="str">
        <f>IF('1'!$A$1=1,B13,C13)</f>
        <v>Дебет</v>
      </c>
      <c r="B13" s="164" t="s">
        <v>212</v>
      </c>
      <c r="C13" s="164" t="s">
        <v>216</v>
      </c>
      <c r="D13" s="165">
        <v>11019.948</v>
      </c>
      <c r="E13" s="165">
        <v>10713.285</v>
      </c>
      <c r="F13" s="165">
        <v>11567.111000000001</v>
      </c>
      <c r="G13" s="165">
        <v>11940.150999999998</v>
      </c>
      <c r="H13" s="165">
        <v>10514.308999999999</v>
      </c>
      <c r="I13" s="165">
        <v>10427.931</v>
      </c>
      <c r="J13" s="165">
        <v>12622.398999999998</v>
      </c>
      <c r="K13" s="165">
        <v>13885.964</v>
      </c>
      <c r="L13" s="165">
        <v>13201.449000000001</v>
      </c>
      <c r="M13" s="165">
        <v>13371.572</v>
      </c>
      <c r="N13" s="165">
        <v>13929.565000000001</v>
      </c>
      <c r="O13" s="165">
        <v>14934.318000000001</v>
      </c>
      <c r="P13" s="165">
        <v>12814.900000000001</v>
      </c>
      <c r="Q13" s="165">
        <v>13967.046999999999</v>
      </c>
      <c r="R13" s="165">
        <v>16247.101999999999</v>
      </c>
      <c r="S13" s="165">
        <v>16844.609</v>
      </c>
      <c r="T13" s="165">
        <v>14939.101999999999</v>
      </c>
      <c r="U13" s="165">
        <v>16430.653999999999</v>
      </c>
      <c r="V13" s="165">
        <v>18422.028999999999</v>
      </c>
      <c r="W13" s="165">
        <v>18206.485000000001</v>
      </c>
      <c r="X13" s="165">
        <v>14897.61</v>
      </c>
      <c r="Y13" s="165">
        <v>11278.921999999999</v>
      </c>
      <c r="Z13" s="165">
        <v>13674.215</v>
      </c>
      <c r="AA13" s="165">
        <v>15324.89</v>
      </c>
      <c r="AB13" s="165">
        <v>14227.155999999999</v>
      </c>
      <c r="AC13" s="165">
        <v>15480.691000000001</v>
      </c>
      <c r="AD13" s="165">
        <v>19200.837</v>
      </c>
      <c r="AE13" s="165">
        <v>22517.55</v>
      </c>
      <c r="AF13" s="165">
        <v>16690.935999999998</v>
      </c>
      <c r="AG13" s="165">
        <v>17391.092000000001</v>
      </c>
      <c r="AH13" s="165">
        <v>21109.446000000004</v>
      </c>
      <c r="AI13" s="165">
        <v>24119.141</v>
      </c>
      <c r="AJ13" s="165">
        <v>21855.652999999998</v>
      </c>
      <c r="AK13" s="165">
        <v>18881.584999999999</v>
      </c>
      <c r="AL13" s="165">
        <v>20257.017</v>
      </c>
      <c r="AM13" s="165">
        <v>21467.542999999998</v>
      </c>
      <c r="AN13" s="165">
        <v>19398.075000000001</v>
      </c>
      <c r="AO13" s="165">
        <v>20870.732</v>
      </c>
      <c r="AP13" s="165">
        <v>21197.584999999999</v>
      </c>
    </row>
    <row r="14" spans="1:42" x14ac:dyDescent="0.25">
      <c r="A14" s="169" t="str">
        <f>IF('1'!$A$1=1,B14,C14)</f>
        <v>Товари</v>
      </c>
      <c r="B14" s="170" t="s">
        <v>218</v>
      </c>
      <c r="C14" s="170" t="s">
        <v>217</v>
      </c>
      <c r="D14" s="168">
        <v>-1003.2860000000005</v>
      </c>
      <c r="E14" s="168">
        <v>-451.64399999999978</v>
      </c>
      <c r="F14" s="168">
        <v>-620.72200000000021</v>
      </c>
      <c r="G14" s="168">
        <v>-1017.0259999999998</v>
      </c>
      <c r="H14" s="168">
        <v>-1744.934</v>
      </c>
      <c r="I14" s="168">
        <v>-588.44200000000001</v>
      </c>
      <c r="J14" s="168">
        <v>-1904.1149999999998</v>
      </c>
      <c r="K14" s="168">
        <v>-2066.5410000000002</v>
      </c>
      <c r="L14" s="168">
        <v>-1416.2180000000003</v>
      </c>
      <c r="M14" s="168">
        <v>-1803.4450000000002</v>
      </c>
      <c r="N14" s="168">
        <v>-2476.9479999999999</v>
      </c>
      <c r="O14" s="168">
        <v>-2769.1779999999999</v>
      </c>
      <c r="P14" s="168">
        <v>-1701.6669999999999</v>
      </c>
      <c r="Q14" s="168">
        <v>-1899.63</v>
      </c>
      <c r="R14" s="168">
        <v>-3896.5929999999998</v>
      </c>
      <c r="S14" s="168">
        <v>-3350.498000000001</v>
      </c>
      <c r="T14" s="168">
        <v>-1978.0609999999997</v>
      </c>
      <c r="U14" s="168">
        <v>-2875.7599999999993</v>
      </c>
      <c r="V14" s="168">
        <v>-4006.154</v>
      </c>
      <c r="W14" s="168">
        <v>-3910.8449999999998</v>
      </c>
      <c r="X14" s="168">
        <v>-1582.569</v>
      </c>
      <c r="Y14" s="168">
        <v>-498.70099999999957</v>
      </c>
      <c r="Z14" s="168">
        <v>-1798.4609999999998</v>
      </c>
      <c r="AA14" s="168">
        <v>-1988.0939999999991</v>
      </c>
      <c r="AB14" s="168">
        <v>-1470.569</v>
      </c>
      <c r="AC14" s="168">
        <v>-240.21099999999979</v>
      </c>
      <c r="AD14" s="168">
        <v>-1215.549</v>
      </c>
      <c r="AE14" s="168">
        <v>-2762.6830000000009</v>
      </c>
      <c r="AF14" s="168">
        <v>-862.9190000000001</v>
      </c>
      <c r="AG14" s="168">
        <v>-3311.1619999999998</v>
      </c>
      <c r="AH14" s="168">
        <v>-4112.7800000000007</v>
      </c>
      <c r="AI14" s="168">
        <v>-5843.5890000000009</v>
      </c>
      <c r="AJ14" s="168">
        <v>-5580.5689999999986</v>
      </c>
      <c r="AK14" s="168">
        <v>-5531.9279999999999</v>
      </c>
      <c r="AL14" s="168">
        <v>-8051.7240000000002</v>
      </c>
      <c r="AM14" s="168">
        <v>-7768.3169999999991</v>
      </c>
      <c r="AN14" s="168">
        <v>-5182.6620000000003</v>
      </c>
      <c r="AO14" s="168">
        <v>-6712.5849999999991</v>
      </c>
      <c r="AP14" s="168">
        <v>-7546.3130000000001</v>
      </c>
    </row>
    <row r="15" spans="1:42" x14ac:dyDescent="0.25">
      <c r="A15" s="163" t="str">
        <f>IF('1'!$A$1=1,B15,C15)</f>
        <v>Кредит</v>
      </c>
      <c r="B15" s="164" t="s">
        <v>210</v>
      </c>
      <c r="C15" s="164" t="s">
        <v>219</v>
      </c>
      <c r="D15" s="165">
        <v>7795.4030000000002</v>
      </c>
      <c r="E15" s="165">
        <v>7696.1330000000007</v>
      </c>
      <c r="F15" s="165">
        <v>8124.5020000000004</v>
      </c>
      <c r="G15" s="165">
        <v>8303.7829999999994</v>
      </c>
      <c r="H15" s="165">
        <v>6384.5869999999995</v>
      </c>
      <c r="I15" s="165">
        <v>7243.085</v>
      </c>
      <c r="J15" s="165">
        <v>7627.7819999999992</v>
      </c>
      <c r="K15" s="165">
        <v>9090.0470000000005</v>
      </c>
      <c r="L15" s="165">
        <v>9018.32</v>
      </c>
      <c r="M15" s="165">
        <v>8553.1409999999996</v>
      </c>
      <c r="N15" s="165">
        <v>8273.8670000000002</v>
      </c>
      <c r="O15" s="165">
        <v>9330.9599999999991</v>
      </c>
      <c r="P15" s="165">
        <v>8484.9599999999991</v>
      </c>
      <c r="Q15" s="165">
        <v>9024.902</v>
      </c>
      <c r="R15" s="165">
        <v>8880.9510000000009</v>
      </c>
      <c r="S15" s="165">
        <v>10339.055</v>
      </c>
      <c r="T15" s="165">
        <v>9917.4940000000006</v>
      </c>
      <c r="U15" s="165">
        <v>9974.1419999999998</v>
      </c>
      <c r="V15" s="165">
        <v>10461.958000000001</v>
      </c>
      <c r="W15" s="165">
        <v>10829.681</v>
      </c>
      <c r="X15" s="165">
        <v>10214.046</v>
      </c>
      <c r="Y15" s="165">
        <v>8958.9440000000013</v>
      </c>
      <c r="Z15" s="165">
        <v>9407.58</v>
      </c>
      <c r="AA15" s="165">
        <v>10939.615000000002</v>
      </c>
      <c r="AB15" s="165">
        <v>10354.162</v>
      </c>
      <c r="AC15" s="165">
        <v>12419.746000000001</v>
      </c>
      <c r="AD15" s="165">
        <v>14533.342000000001</v>
      </c>
      <c r="AE15" s="165">
        <v>16208.831999999999</v>
      </c>
      <c r="AF15" s="165">
        <v>11282.005000000001</v>
      </c>
      <c r="AG15" s="165">
        <v>7449.5150000000012</v>
      </c>
      <c r="AH15" s="165">
        <v>9655.7170000000006</v>
      </c>
      <c r="AI15" s="165">
        <v>10319.200000000001</v>
      </c>
      <c r="AJ15" s="165">
        <v>9186.4530000000013</v>
      </c>
      <c r="AK15" s="165">
        <v>8005.7039999999997</v>
      </c>
      <c r="AL15" s="165">
        <v>6806.08</v>
      </c>
      <c r="AM15" s="165">
        <v>8083.616</v>
      </c>
      <c r="AN15" s="165">
        <v>9212.8050000000003</v>
      </c>
      <c r="AO15" s="165">
        <v>8848.0740000000005</v>
      </c>
      <c r="AP15" s="165">
        <v>8333.601999999999</v>
      </c>
    </row>
    <row r="16" spans="1:42" x14ac:dyDescent="0.25">
      <c r="A16" s="163" t="str">
        <f>IF('1'!$A$1=1,B16,C16)</f>
        <v>Дебет</v>
      </c>
      <c r="B16" s="164" t="s">
        <v>212</v>
      </c>
      <c r="C16" s="164" t="s">
        <v>220</v>
      </c>
      <c r="D16" s="165">
        <v>8798.6890000000003</v>
      </c>
      <c r="E16" s="165">
        <v>8147.777</v>
      </c>
      <c r="F16" s="165">
        <v>8745.2240000000002</v>
      </c>
      <c r="G16" s="165">
        <v>9320.8090000000011</v>
      </c>
      <c r="H16" s="165">
        <v>8129.5210000000006</v>
      </c>
      <c r="I16" s="165">
        <v>7831.527</v>
      </c>
      <c r="J16" s="165">
        <v>9531.8970000000008</v>
      </c>
      <c r="K16" s="165">
        <v>11156.588</v>
      </c>
      <c r="L16" s="165">
        <v>10434.538</v>
      </c>
      <c r="M16" s="165">
        <v>10356.585999999999</v>
      </c>
      <c r="N16" s="165">
        <v>10750.815000000001</v>
      </c>
      <c r="O16" s="165">
        <v>12100.137999999999</v>
      </c>
      <c r="P16" s="165">
        <v>10186.627</v>
      </c>
      <c r="Q16" s="165">
        <v>10924.531999999999</v>
      </c>
      <c r="R16" s="165">
        <v>12777.544000000002</v>
      </c>
      <c r="S16" s="165">
        <v>13689.553000000002</v>
      </c>
      <c r="T16" s="165">
        <v>11895.555</v>
      </c>
      <c r="U16" s="165">
        <v>12849.901999999998</v>
      </c>
      <c r="V16" s="165">
        <v>14468.111999999999</v>
      </c>
      <c r="W16" s="165">
        <v>14740.525999999998</v>
      </c>
      <c r="X16" s="165">
        <v>11796.615</v>
      </c>
      <c r="Y16" s="165">
        <v>9457.6450000000004</v>
      </c>
      <c r="Z16" s="165">
        <v>11206.040999999999</v>
      </c>
      <c r="AA16" s="165">
        <v>12927.708999999999</v>
      </c>
      <c r="AB16" s="165">
        <v>11824.731</v>
      </c>
      <c r="AC16" s="165">
        <v>12659.957000000002</v>
      </c>
      <c r="AD16" s="165">
        <v>15748.891</v>
      </c>
      <c r="AE16" s="165">
        <v>18971.514999999999</v>
      </c>
      <c r="AF16" s="165">
        <v>12144.924000000001</v>
      </c>
      <c r="AG16" s="165">
        <v>10760.677</v>
      </c>
      <c r="AH16" s="165">
        <v>13768.496999999999</v>
      </c>
      <c r="AI16" s="165">
        <v>16162.789000000001</v>
      </c>
      <c r="AJ16" s="165">
        <v>14767.022000000001</v>
      </c>
      <c r="AK16" s="165">
        <v>13537.631999999998</v>
      </c>
      <c r="AL16" s="165">
        <v>14857.804</v>
      </c>
      <c r="AM16" s="165">
        <v>15851.933000000001</v>
      </c>
      <c r="AN16" s="165">
        <v>14395.467000000001</v>
      </c>
      <c r="AO16" s="165">
        <v>15560.658999999998</v>
      </c>
      <c r="AP16" s="165">
        <v>15879.915000000001</v>
      </c>
    </row>
    <row r="17" spans="1:42" x14ac:dyDescent="0.25">
      <c r="A17" s="169" t="str">
        <f>IF('1'!$A$1=1,B17,C17)</f>
        <v>Послуги</v>
      </c>
      <c r="B17" s="170" t="s">
        <v>222</v>
      </c>
      <c r="C17" s="170" t="s">
        <v>221</v>
      </c>
      <c r="D17" s="168">
        <v>429.83100000000002</v>
      </c>
      <c r="E17" s="168">
        <v>232.06100000000004</v>
      </c>
      <c r="F17" s="168">
        <v>98.893999999999892</v>
      </c>
      <c r="G17" s="168">
        <v>219.23400000000026</v>
      </c>
      <c r="H17" s="168">
        <v>137.88799999999969</v>
      </c>
      <c r="I17" s="168">
        <v>90.841000000000008</v>
      </c>
      <c r="J17" s="168">
        <v>-152.5949999999998</v>
      </c>
      <c r="K17" s="168">
        <v>373.59800000000007</v>
      </c>
      <c r="L17" s="168">
        <v>121.41300000000001</v>
      </c>
      <c r="M17" s="168">
        <v>202.36900000000026</v>
      </c>
      <c r="N17" s="168">
        <v>139.23699999999985</v>
      </c>
      <c r="O17" s="168">
        <v>341.56000000000051</v>
      </c>
      <c r="P17" s="168">
        <v>164.99599999999987</v>
      </c>
      <c r="Q17" s="168">
        <v>228.73200000000008</v>
      </c>
      <c r="R17" s="168">
        <v>249.39800000000037</v>
      </c>
      <c r="S17" s="168">
        <v>499.83399999999983</v>
      </c>
      <c r="T17" s="168">
        <v>334.19799999999964</v>
      </c>
      <c r="U17" s="168">
        <v>275.36199999999985</v>
      </c>
      <c r="V17" s="168">
        <v>258.94799999999964</v>
      </c>
      <c r="W17" s="168">
        <v>699.12500000000045</v>
      </c>
      <c r="X17" s="168">
        <v>531.61300000000028</v>
      </c>
      <c r="Y17" s="168">
        <v>1258.1889999999996</v>
      </c>
      <c r="Z17" s="168">
        <v>865.39400000000001</v>
      </c>
      <c r="AA17" s="168">
        <v>1190.5239999999999</v>
      </c>
      <c r="AB17" s="168">
        <v>803.83999999999992</v>
      </c>
      <c r="AC17" s="168">
        <v>736.83899999999983</v>
      </c>
      <c r="AD17" s="168">
        <v>681.76500000000033</v>
      </c>
      <c r="AE17" s="168">
        <v>1146.4970000000001</v>
      </c>
      <c r="AF17" s="168">
        <v>-450.74799999999959</v>
      </c>
      <c r="AG17" s="168">
        <v>-3121.3220000000006</v>
      </c>
      <c r="AH17" s="168">
        <v>-3468.7320000000009</v>
      </c>
      <c r="AI17" s="168">
        <v>-3695.7129999999997</v>
      </c>
      <c r="AJ17" s="168">
        <v>-3356.2839999999992</v>
      </c>
      <c r="AK17" s="168">
        <v>-1584.6300000000006</v>
      </c>
      <c r="AL17" s="168">
        <v>-1668.7170000000003</v>
      </c>
      <c r="AM17" s="168">
        <v>-1488.1780000000001</v>
      </c>
      <c r="AN17" s="168">
        <v>-1110.7340000000002</v>
      </c>
      <c r="AO17" s="168">
        <v>-1297.1120000000005</v>
      </c>
      <c r="AP17" s="168">
        <v>-1458.2210000000007</v>
      </c>
    </row>
    <row r="18" spans="1:42" x14ac:dyDescent="0.25">
      <c r="A18" s="163" t="str">
        <f>IF('1'!$A$1=1,B18,C18)</f>
        <v>Кредит</v>
      </c>
      <c r="B18" s="164" t="s">
        <v>210</v>
      </c>
      <c r="C18" s="164" t="s">
        <v>219</v>
      </c>
      <c r="D18" s="165">
        <v>2651.09</v>
      </c>
      <c r="E18" s="165">
        <v>2797.569</v>
      </c>
      <c r="F18" s="165">
        <v>2920.7809999999999</v>
      </c>
      <c r="G18" s="165">
        <v>2838.576</v>
      </c>
      <c r="H18" s="165">
        <v>2522.6759999999999</v>
      </c>
      <c r="I18" s="165">
        <v>2687.2449999999999</v>
      </c>
      <c r="J18" s="165">
        <v>2937.9070000000002</v>
      </c>
      <c r="K18" s="165">
        <v>3102.9740000000002</v>
      </c>
      <c r="L18" s="165">
        <v>2888.3240000000001</v>
      </c>
      <c r="M18" s="165">
        <v>3217.3550000000005</v>
      </c>
      <c r="N18" s="165">
        <v>3317.9870000000001</v>
      </c>
      <c r="O18" s="165">
        <v>3175.7400000000007</v>
      </c>
      <c r="P18" s="165">
        <v>2793.2690000000002</v>
      </c>
      <c r="Q18" s="165">
        <v>3271.2470000000003</v>
      </c>
      <c r="R18" s="165">
        <v>3718.956000000001</v>
      </c>
      <c r="S18" s="165">
        <v>3654.8899999999994</v>
      </c>
      <c r="T18" s="165">
        <v>3377.7449999999994</v>
      </c>
      <c r="U18" s="165">
        <v>3856.114</v>
      </c>
      <c r="V18" s="165">
        <v>4212.8649999999998</v>
      </c>
      <c r="W18" s="165">
        <v>4165.0840000000007</v>
      </c>
      <c r="X18" s="165">
        <v>3632.6080000000002</v>
      </c>
      <c r="Y18" s="165">
        <v>3079.4659999999994</v>
      </c>
      <c r="Z18" s="165">
        <v>3333.5680000000002</v>
      </c>
      <c r="AA18" s="165">
        <v>3587.7050000000004</v>
      </c>
      <c r="AB18" s="165">
        <v>3206.2650000000003</v>
      </c>
      <c r="AC18" s="165">
        <v>3557.5730000000003</v>
      </c>
      <c r="AD18" s="165">
        <v>4133.7110000000002</v>
      </c>
      <c r="AE18" s="165">
        <v>4692.5320000000002</v>
      </c>
      <c r="AF18" s="165">
        <v>4095.2639999999997</v>
      </c>
      <c r="AG18" s="165">
        <v>3509.0929999999998</v>
      </c>
      <c r="AH18" s="165">
        <v>3872.2169999999996</v>
      </c>
      <c r="AI18" s="165">
        <v>4260.6389999999992</v>
      </c>
      <c r="AJ18" s="165">
        <v>3732.3470000000002</v>
      </c>
      <c r="AK18" s="165">
        <v>3759.3230000000003</v>
      </c>
      <c r="AL18" s="165">
        <v>3730.4960000000001</v>
      </c>
      <c r="AM18" s="165">
        <v>4127.4319999999998</v>
      </c>
      <c r="AN18" s="165">
        <v>3891.8739999999998</v>
      </c>
      <c r="AO18" s="165">
        <v>4012.9609999999993</v>
      </c>
      <c r="AP18" s="165">
        <v>3859.4489999999996</v>
      </c>
    </row>
    <row r="19" spans="1:42" x14ac:dyDescent="0.25">
      <c r="A19" s="163" t="str">
        <f>IF('1'!$A$1=1,B19,C19)</f>
        <v>Дебет</v>
      </c>
      <c r="B19" s="164" t="s">
        <v>212</v>
      </c>
      <c r="C19" s="164" t="s">
        <v>220</v>
      </c>
      <c r="D19" s="165">
        <v>2221.259</v>
      </c>
      <c r="E19" s="165">
        <v>2565.5079999999998</v>
      </c>
      <c r="F19" s="165">
        <v>2821.8869999999997</v>
      </c>
      <c r="G19" s="165">
        <v>2619.3419999999996</v>
      </c>
      <c r="H19" s="165">
        <v>2384.7880000000005</v>
      </c>
      <c r="I19" s="165">
        <v>2596.404</v>
      </c>
      <c r="J19" s="165">
        <v>3090.502</v>
      </c>
      <c r="K19" s="165">
        <v>2729.3760000000002</v>
      </c>
      <c r="L19" s="165">
        <v>2766.9110000000001</v>
      </c>
      <c r="M19" s="165">
        <v>3014.9859999999999</v>
      </c>
      <c r="N19" s="165">
        <v>3178.75</v>
      </c>
      <c r="O19" s="165">
        <v>2834.1800000000003</v>
      </c>
      <c r="P19" s="165">
        <v>2628.2730000000001</v>
      </c>
      <c r="Q19" s="165">
        <v>3042.5150000000003</v>
      </c>
      <c r="R19" s="165">
        <v>3469.558</v>
      </c>
      <c r="S19" s="165">
        <v>3155.056</v>
      </c>
      <c r="T19" s="165">
        <v>3043.547</v>
      </c>
      <c r="U19" s="165">
        <v>3580.7520000000004</v>
      </c>
      <c r="V19" s="165">
        <v>3953.9170000000004</v>
      </c>
      <c r="W19" s="165">
        <v>3465.9589999999998</v>
      </c>
      <c r="X19" s="165">
        <v>3100.9949999999999</v>
      </c>
      <c r="Y19" s="165">
        <v>1821.277</v>
      </c>
      <c r="Z19" s="165">
        <v>2468.174</v>
      </c>
      <c r="AA19" s="165">
        <v>2397.181</v>
      </c>
      <c r="AB19" s="165">
        <v>2402.4250000000002</v>
      </c>
      <c r="AC19" s="165">
        <v>2820.7339999999999</v>
      </c>
      <c r="AD19" s="165">
        <v>3451.9459999999999</v>
      </c>
      <c r="AE19" s="165">
        <v>3546.0349999999999</v>
      </c>
      <c r="AF19" s="165">
        <v>4546.0119999999997</v>
      </c>
      <c r="AG19" s="165">
        <v>6630.4150000000009</v>
      </c>
      <c r="AH19" s="165">
        <v>7340.9490000000005</v>
      </c>
      <c r="AI19" s="165">
        <v>7956.351999999999</v>
      </c>
      <c r="AJ19" s="165">
        <v>7088.6309999999994</v>
      </c>
      <c r="AK19" s="165">
        <v>5343.9530000000004</v>
      </c>
      <c r="AL19" s="165">
        <v>5399.2130000000006</v>
      </c>
      <c r="AM19" s="165">
        <v>5615.61</v>
      </c>
      <c r="AN19" s="165">
        <v>5002.6080000000002</v>
      </c>
      <c r="AO19" s="165">
        <v>5310.0730000000003</v>
      </c>
      <c r="AP19" s="165">
        <v>5317.67</v>
      </c>
    </row>
    <row r="20" spans="1:42" ht="26.4" x14ac:dyDescent="0.25">
      <c r="A20" s="171" t="str">
        <f>IF('1'!$A$1=1,B20,C20)</f>
        <v>Послуги з переробки матеріальних ресурсів, що належать іншим сторонам</v>
      </c>
      <c r="B20" s="172" t="s">
        <v>224</v>
      </c>
      <c r="C20" s="172" t="s">
        <v>223</v>
      </c>
      <c r="D20" s="168">
        <v>260.72800000000001</v>
      </c>
      <c r="E20" s="168">
        <v>217.20499999999998</v>
      </c>
      <c r="F20" s="168">
        <v>205.21699999999998</v>
      </c>
      <c r="G20" s="168">
        <v>230.16500000000002</v>
      </c>
      <c r="H20" s="168">
        <v>222.35300000000001</v>
      </c>
      <c r="I20" s="168">
        <v>252.15699999999998</v>
      </c>
      <c r="J20" s="168">
        <v>256.05900000000003</v>
      </c>
      <c r="K20" s="168">
        <v>282.54000000000002</v>
      </c>
      <c r="L20" s="168">
        <v>320.29300000000001</v>
      </c>
      <c r="M20" s="168">
        <v>336.92900000000003</v>
      </c>
      <c r="N20" s="168">
        <v>272.88600000000002</v>
      </c>
      <c r="O20" s="168">
        <v>327.68</v>
      </c>
      <c r="P20" s="168">
        <v>325.447</v>
      </c>
      <c r="Q20" s="168">
        <v>360.95100000000002</v>
      </c>
      <c r="R20" s="168">
        <v>345.57799999999997</v>
      </c>
      <c r="S20" s="168">
        <v>405.53600000000006</v>
      </c>
      <c r="T20" s="168">
        <v>376.66700000000003</v>
      </c>
      <c r="U20" s="168">
        <v>358.79600000000005</v>
      </c>
      <c r="V20" s="168">
        <v>347.99599999999998</v>
      </c>
      <c r="W20" s="168">
        <v>379.42099999999999</v>
      </c>
      <c r="X20" s="168">
        <v>363.88099999999997</v>
      </c>
      <c r="Y20" s="168">
        <v>248.21899999999999</v>
      </c>
      <c r="Z20" s="168">
        <v>263.71699999999998</v>
      </c>
      <c r="AA20" s="168">
        <v>310.45400000000001</v>
      </c>
      <c r="AB20" s="168">
        <v>281.73200000000003</v>
      </c>
      <c r="AC20" s="168">
        <v>303.89100000000002</v>
      </c>
      <c r="AD20" s="168">
        <v>290.83499999999998</v>
      </c>
      <c r="AE20" s="168">
        <v>418.779</v>
      </c>
      <c r="AF20" s="168">
        <v>311.99799999999999</v>
      </c>
      <c r="AG20" s="168">
        <v>213.809</v>
      </c>
      <c r="AH20" s="168">
        <v>193.863</v>
      </c>
      <c r="AI20" s="168">
        <v>187.708</v>
      </c>
      <c r="AJ20" s="168">
        <v>195.77199999999999</v>
      </c>
      <c r="AK20" s="168">
        <v>191.01299999999998</v>
      </c>
      <c r="AL20" s="168">
        <v>181.82599999999999</v>
      </c>
      <c r="AM20" s="168">
        <v>182.24100000000001</v>
      </c>
      <c r="AN20" s="168">
        <v>193.35199999999998</v>
      </c>
      <c r="AO20" s="168">
        <v>185.745</v>
      </c>
      <c r="AP20" s="168">
        <v>174.88800000000001</v>
      </c>
    </row>
    <row r="21" spans="1:42" x14ac:dyDescent="0.25">
      <c r="A21" s="163" t="str">
        <f>IF('1'!$A$1=1,B21,C21)</f>
        <v>Кредит</v>
      </c>
      <c r="B21" s="164" t="s">
        <v>210</v>
      </c>
      <c r="C21" s="164" t="s">
        <v>225</v>
      </c>
      <c r="D21" s="165">
        <v>274.90699999999998</v>
      </c>
      <c r="E21" s="165">
        <v>239.82</v>
      </c>
      <c r="F21" s="165">
        <v>219.60899999999998</v>
      </c>
      <c r="G21" s="165">
        <v>235.64500000000001</v>
      </c>
      <c r="H21" s="165">
        <v>223.255</v>
      </c>
      <c r="I21" s="165">
        <v>253.04500000000002</v>
      </c>
      <c r="J21" s="165">
        <v>256.95100000000002</v>
      </c>
      <c r="K21" s="165">
        <v>284.37</v>
      </c>
      <c r="L21" s="165">
        <v>321.23</v>
      </c>
      <c r="M21" s="165">
        <v>336.92900000000003</v>
      </c>
      <c r="N21" s="165">
        <v>272.88600000000002</v>
      </c>
      <c r="O21" s="165">
        <v>328.52499999999998</v>
      </c>
      <c r="P21" s="165">
        <v>325.447</v>
      </c>
      <c r="Q21" s="165">
        <v>360.95100000000002</v>
      </c>
      <c r="R21" s="165">
        <v>346.43499999999995</v>
      </c>
      <c r="S21" s="165">
        <v>406.41400000000004</v>
      </c>
      <c r="T21" s="165">
        <v>377.55100000000004</v>
      </c>
      <c r="U21" s="165">
        <v>358.79600000000005</v>
      </c>
      <c r="V21" s="165">
        <v>347.99599999999998</v>
      </c>
      <c r="W21" s="165">
        <v>380.322</v>
      </c>
      <c r="X21" s="165">
        <v>363.88099999999997</v>
      </c>
      <c r="Y21" s="165">
        <v>249.10799999999998</v>
      </c>
      <c r="Z21" s="165">
        <v>264.565</v>
      </c>
      <c r="AA21" s="165">
        <v>310.45400000000001</v>
      </c>
      <c r="AB21" s="165">
        <v>283.37900000000002</v>
      </c>
      <c r="AC21" s="165">
        <v>305.553</v>
      </c>
      <c r="AD21" s="165">
        <v>293.38</v>
      </c>
      <c r="AE21" s="165">
        <v>421.40200000000004</v>
      </c>
      <c r="AF21" s="165">
        <v>312.87900000000002</v>
      </c>
      <c r="AG21" s="165">
        <v>213.809</v>
      </c>
      <c r="AH21" s="165">
        <v>193.863</v>
      </c>
      <c r="AI21" s="165">
        <v>190.65600000000001</v>
      </c>
      <c r="AJ21" s="165">
        <v>196.70799999999997</v>
      </c>
      <c r="AK21" s="165">
        <v>195.60999999999996</v>
      </c>
      <c r="AL21" s="165">
        <v>184.58100000000002</v>
      </c>
      <c r="AM21" s="165">
        <v>185.03100000000001</v>
      </c>
      <c r="AN21" s="165">
        <v>196.11500000000001</v>
      </c>
      <c r="AO21" s="165">
        <v>186.67400000000001</v>
      </c>
      <c r="AP21" s="165">
        <v>178.52100000000002</v>
      </c>
    </row>
    <row r="22" spans="1:42" x14ac:dyDescent="0.25">
      <c r="A22" s="163" t="str">
        <f>IF('1'!$A$1=1,B22,C22)</f>
        <v>Дебет</v>
      </c>
      <c r="B22" s="164" t="s">
        <v>212</v>
      </c>
      <c r="C22" s="164" t="s">
        <v>226</v>
      </c>
      <c r="D22" s="165">
        <v>14.179</v>
      </c>
      <c r="E22" s="165">
        <v>22.615000000000002</v>
      </c>
      <c r="F22" s="165">
        <v>14.391999999999999</v>
      </c>
      <c r="G22" s="165">
        <v>5.48</v>
      </c>
      <c r="H22" s="165">
        <v>0.90200000000000002</v>
      </c>
      <c r="I22" s="165">
        <v>0.88800000000000001</v>
      </c>
      <c r="J22" s="165">
        <v>0.89200000000000002</v>
      </c>
      <c r="K22" s="165">
        <v>1.83</v>
      </c>
      <c r="L22" s="165">
        <v>0.93700000000000006</v>
      </c>
      <c r="M22" s="165">
        <v>0</v>
      </c>
      <c r="N22" s="165">
        <v>0</v>
      </c>
      <c r="O22" s="165">
        <v>0.84499999999999997</v>
      </c>
      <c r="P22" s="165">
        <v>0</v>
      </c>
      <c r="Q22" s="165">
        <v>0</v>
      </c>
      <c r="R22" s="165">
        <v>0.85699999999999998</v>
      </c>
      <c r="S22" s="165">
        <v>0.878</v>
      </c>
      <c r="T22" s="165">
        <v>0.88400000000000001</v>
      </c>
      <c r="U22" s="165">
        <v>0</v>
      </c>
      <c r="V22" s="165">
        <v>0</v>
      </c>
      <c r="W22" s="165">
        <v>0.90100000000000002</v>
      </c>
      <c r="X22" s="165">
        <v>0</v>
      </c>
      <c r="Y22" s="165">
        <v>0.88900000000000001</v>
      </c>
      <c r="Z22" s="165">
        <v>0.84799999999999998</v>
      </c>
      <c r="AA22" s="165">
        <v>0</v>
      </c>
      <c r="AB22" s="165">
        <v>1.6469999999999998</v>
      </c>
      <c r="AC22" s="165">
        <v>1.6619999999999999</v>
      </c>
      <c r="AD22" s="165">
        <v>2.5449999999999999</v>
      </c>
      <c r="AE22" s="165">
        <v>2.6229999999999998</v>
      </c>
      <c r="AF22" s="165">
        <v>0.88100000000000001</v>
      </c>
      <c r="AG22" s="165">
        <v>0</v>
      </c>
      <c r="AH22" s="165">
        <v>0</v>
      </c>
      <c r="AI22" s="165">
        <v>2.9479999999999995</v>
      </c>
      <c r="AJ22" s="165">
        <v>0.93600000000000005</v>
      </c>
      <c r="AK22" s="165">
        <v>4.5969999999999995</v>
      </c>
      <c r="AL22" s="165">
        <v>2.7549999999999999</v>
      </c>
      <c r="AM22" s="165">
        <v>2.79</v>
      </c>
      <c r="AN22" s="165">
        <v>2.7629999999999999</v>
      </c>
      <c r="AO22" s="165">
        <v>0.92900000000000005</v>
      </c>
      <c r="AP22" s="165">
        <v>3.633</v>
      </c>
    </row>
    <row r="23" spans="1:42" x14ac:dyDescent="0.25">
      <c r="A23" s="173" t="str">
        <f>IF('1'!$A$1=1,B23,C23)</f>
        <v>Товари для переробки в країні</v>
      </c>
      <c r="B23" s="174" t="s">
        <v>228</v>
      </c>
      <c r="C23" s="174" t="s">
        <v>227</v>
      </c>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row>
    <row r="24" spans="1:42" x14ac:dyDescent="0.25">
      <c r="A24" s="163" t="str">
        <f>IF('1'!$A$1=1,B24,C24)</f>
        <v>Кредит</v>
      </c>
      <c r="B24" s="164" t="s">
        <v>210</v>
      </c>
      <c r="C24" s="164" t="s">
        <v>229</v>
      </c>
      <c r="D24" s="165">
        <v>755.66499999999996</v>
      </c>
      <c r="E24" s="165">
        <v>735.08500000000004</v>
      </c>
      <c r="F24" s="165">
        <v>765.06</v>
      </c>
      <c r="G24" s="165">
        <v>800.85599999999999</v>
      </c>
      <c r="H24" s="165">
        <v>738.26</v>
      </c>
      <c r="I24" s="165">
        <v>776.82600000000002</v>
      </c>
      <c r="J24" s="165">
        <v>795.88300000000004</v>
      </c>
      <c r="K24" s="165">
        <v>814.976</v>
      </c>
      <c r="L24" s="165">
        <v>893.07400000000007</v>
      </c>
      <c r="M24" s="165">
        <v>976.58699999999999</v>
      </c>
      <c r="N24" s="165">
        <v>946.51700000000005</v>
      </c>
      <c r="O24" s="165">
        <v>948.41399999999999</v>
      </c>
      <c r="P24" s="165">
        <v>961.50600000000009</v>
      </c>
      <c r="Q24" s="165">
        <v>1026.4079999999999</v>
      </c>
      <c r="R24" s="165">
        <v>981.61800000000005</v>
      </c>
      <c r="S24" s="165">
        <v>998.72299999999996</v>
      </c>
      <c r="T24" s="165">
        <v>1024.4690000000001</v>
      </c>
      <c r="U24" s="165">
        <v>1036.528</v>
      </c>
      <c r="V24" s="165">
        <v>1027.056</v>
      </c>
      <c r="W24" s="165">
        <v>995.721</v>
      </c>
      <c r="X24" s="165">
        <v>993.68899999999996</v>
      </c>
      <c r="Y24" s="165">
        <v>748.06600000000003</v>
      </c>
      <c r="Z24" s="165">
        <v>976.88100000000009</v>
      </c>
      <c r="AA24" s="165">
        <v>973.65300000000002</v>
      </c>
      <c r="AB24" s="165">
        <v>1026.3519999999999</v>
      </c>
      <c r="AC24" s="165">
        <v>1081.538</v>
      </c>
      <c r="AD24" s="165">
        <v>1031.7660000000001</v>
      </c>
      <c r="AE24" s="165">
        <v>1195.8050000000001</v>
      </c>
      <c r="AF24" s="165">
        <v>1082.258</v>
      </c>
      <c r="AG24" s="165">
        <v>780.95900000000006</v>
      </c>
      <c r="AH24" s="165">
        <v>693.98099999999999</v>
      </c>
      <c r="AI24" s="165">
        <v>605.94100000000003</v>
      </c>
      <c r="AJ24" s="165">
        <v>450.32299999999998</v>
      </c>
      <c r="AK24" s="165">
        <v>394.99200000000002</v>
      </c>
      <c r="AL24" s="165">
        <v>304.50900000000001</v>
      </c>
      <c r="AM24" s="165">
        <v>130.57300000000001</v>
      </c>
      <c r="AN24" s="165">
        <v>602.24200000000008</v>
      </c>
      <c r="AO24" s="165">
        <v>616.65600000000006</v>
      </c>
      <c r="AP24" s="165">
        <v>614.55999999999995</v>
      </c>
    </row>
    <row r="25" spans="1:42" x14ac:dyDescent="0.25">
      <c r="A25" s="163" t="str">
        <f>IF('1'!$A$1=1,B25,C25)</f>
        <v>Дебет</v>
      </c>
      <c r="B25" s="164" t="s">
        <v>212</v>
      </c>
      <c r="C25" s="164" t="s">
        <v>230</v>
      </c>
      <c r="D25" s="165">
        <v>477.67200000000003</v>
      </c>
      <c r="E25" s="165">
        <v>542.41399999999999</v>
      </c>
      <c r="F25" s="165">
        <v>527.22699999999998</v>
      </c>
      <c r="G25" s="165">
        <v>585.00700000000006</v>
      </c>
      <c r="H25" s="165">
        <v>533.29600000000005</v>
      </c>
      <c r="I25" s="165">
        <v>576.00300000000004</v>
      </c>
      <c r="J25" s="165">
        <v>559.49399999999991</v>
      </c>
      <c r="K25" s="165">
        <v>577.47799999999995</v>
      </c>
      <c r="L25" s="165">
        <v>620.74399999999991</v>
      </c>
      <c r="M25" s="165">
        <v>680.14400000000001</v>
      </c>
      <c r="N25" s="165">
        <v>658.70100000000002</v>
      </c>
      <c r="O25" s="165">
        <v>683.49099999999999</v>
      </c>
      <c r="P25" s="165">
        <v>673.60300000000007</v>
      </c>
      <c r="Q25" s="165">
        <v>729.57500000000005</v>
      </c>
      <c r="R25" s="165">
        <v>630.99800000000005</v>
      </c>
      <c r="S25" s="165">
        <v>714.60400000000004</v>
      </c>
      <c r="T25" s="165">
        <v>676.83</v>
      </c>
      <c r="U25" s="165">
        <v>707.2</v>
      </c>
      <c r="V25" s="165">
        <v>711.12599999999998</v>
      </c>
      <c r="W25" s="165">
        <v>702.06</v>
      </c>
      <c r="X25" s="165">
        <v>638.73400000000004</v>
      </c>
      <c r="Y25" s="165">
        <v>488.47700000000003</v>
      </c>
      <c r="Z25" s="165">
        <v>667.69799999999998</v>
      </c>
      <c r="AA25" s="165">
        <v>705.95699999999999</v>
      </c>
      <c r="AB25" s="165">
        <v>692.16000000000008</v>
      </c>
      <c r="AC25" s="165">
        <v>815.91399999999999</v>
      </c>
      <c r="AD25" s="165">
        <v>740.15899999999999</v>
      </c>
      <c r="AE25" s="165">
        <v>766.47699999999986</v>
      </c>
      <c r="AF25" s="165">
        <v>690.90500000000009</v>
      </c>
      <c r="AG25" s="165">
        <v>549.43500000000006</v>
      </c>
      <c r="AH25" s="165">
        <v>516.97900000000004</v>
      </c>
      <c r="AI25" s="165">
        <v>490.42899999999997</v>
      </c>
      <c r="AJ25" s="165">
        <v>436.35999999999996</v>
      </c>
      <c r="AK25" s="165">
        <v>460.202</v>
      </c>
      <c r="AL25" s="165">
        <v>476.05199999999996</v>
      </c>
      <c r="AM25" s="165">
        <v>395.42200000000003</v>
      </c>
      <c r="AN25" s="165">
        <v>393.154</v>
      </c>
      <c r="AO25" s="165">
        <v>465.29700000000003</v>
      </c>
      <c r="AP25" s="165">
        <v>464.23800000000006</v>
      </c>
    </row>
    <row r="26" spans="1:42" x14ac:dyDescent="0.25">
      <c r="A26" s="175" t="str">
        <f>IF('1'!$A$1=1,B26,C26)</f>
        <v>Товари для переробки за кордоном</v>
      </c>
      <c r="B26" s="176" t="s">
        <v>232</v>
      </c>
      <c r="C26" s="176" t="s">
        <v>231</v>
      </c>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row>
    <row r="27" spans="1:42" x14ac:dyDescent="0.25">
      <c r="A27" s="163" t="str">
        <f>IF('1'!$A$1=1,B27,C27)</f>
        <v>Кредит</v>
      </c>
      <c r="B27" s="164" t="s">
        <v>210</v>
      </c>
      <c r="C27" s="164" t="s">
        <v>229</v>
      </c>
      <c r="D27" s="165">
        <v>4.3849999999999998</v>
      </c>
      <c r="E27" s="165">
        <v>8.1910000000000007</v>
      </c>
      <c r="F27" s="165">
        <v>41.065999999999995</v>
      </c>
      <c r="G27" s="165">
        <v>6.4200000000000008</v>
      </c>
      <c r="H27" s="165">
        <v>6.37</v>
      </c>
      <c r="I27" s="165">
        <v>4.4219999999999997</v>
      </c>
      <c r="J27" s="165">
        <v>13.463000000000001</v>
      </c>
      <c r="K27" s="165">
        <v>13.806000000000001</v>
      </c>
      <c r="L27" s="165">
        <v>9.3879999999999999</v>
      </c>
      <c r="M27" s="165">
        <v>6.2880000000000003</v>
      </c>
      <c r="N27" s="165">
        <v>46.297999999999995</v>
      </c>
      <c r="O27" s="165">
        <v>10.218000000000002</v>
      </c>
      <c r="P27" s="165">
        <v>5.6649999999999991</v>
      </c>
      <c r="Q27" s="165">
        <v>6.7850000000000001</v>
      </c>
      <c r="R27" s="165">
        <v>6.907</v>
      </c>
      <c r="S27" s="165">
        <v>22.797000000000001</v>
      </c>
      <c r="T27" s="165">
        <v>7.0529999999999999</v>
      </c>
      <c r="U27" s="165">
        <v>10.700000000000001</v>
      </c>
      <c r="V27" s="165">
        <v>11.795999999999999</v>
      </c>
      <c r="W27" s="165">
        <v>29.824999999999999</v>
      </c>
      <c r="X27" s="165">
        <v>7.234</v>
      </c>
      <c r="Y27" s="165">
        <v>18.936</v>
      </c>
      <c r="Z27" s="165">
        <v>13.667</v>
      </c>
      <c r="AA27" s="165">
        <v>34.648000000000003</v>
      </c>
      <c r="AB27" s="165">
        <v>16.567</v>
      </c>
      <c r="AC27" s="165">
        <v>14.053000000000001</v>
      </c>
      <c r="AD27" s="165">
        <v>12.737</v>
      </c>
      <c r="AE27" s="165">
        <v>37.700000000000003</v>
      </c>
      <c r="AF27" s="165">
        <v>4.4269999999999996</v>
      </c>
      <c r="AG27" s="165">
        <v>1.8420000000000001</v>
      </c>
      <c r="AH27" s="165">
        <v>5.9160000000000004</v>
      </c>
      <c r="AI27" s="165">
        <v>3.02</v>
      </c>
      <c r="AJ27" s="165">
        <v>16.786999999999999</v>
      </c>
      <c r="AK27" s="165">
        <v>30.277999999999999</v>
      </c>
      <c r="AL27" s="165">
        <v>31.344999999999999</v>
      </c>
      <c r="AM27" s="165">
        <v>34.332000000000001</v>
      </c>
      <c r="AN27" s="165">
        <v>33.198</v>
      </c>
      <c r="AO27" s="165">
        <v>34.36</v>
      </c>
      <c r="AP27" s="165">
        <v>83.089999999999989</v>
      </c>
    </row>
    <row r="28" spans="1:42" x14ac:dyDescent="0.25">
      <c r="A28" s="163" t="str">
        <f>IF('1'!$A$1=1,B28,C28)</f>
        <v>Дебет</v>
      </c>
      <c r="B28" s="164" t="s">
        <v>212</v>
      </c>
      <c r="C28" s="164" t="s">
        <v>230</v>
      </c>
      <c r="D28" s="165">
        <v>10.787000000000001</v>
      </c>
      <c r="E28" s="165">
        <v>8.2860000000000014</v>
      </c>
      <c r="F28" s="165">
        <v>1.8180000000000001</v>
      </c>
      <c r="G28" s="165">
        <v>35.794000000000004</v>
      </c>
      <c r="H28" s="165">
        <v>31.495000000000001</v>
      </c>
      <c r="I28" s="165">
        <v>1.77</v>
      </c>
      <c r="J28" s="165">
        <v>3.5779999999999998</v>
      </c>
      <c r="K28" s="165">
        <v>6.4820000000000002</v>
      </c>
      <c r="L28" s="165">
        <v>2.8179999999999996</v>
      </c>
      <c r="M28" s="165">
        <v>1.798</v>
      </c>
      <c r="N28" s="165">
        <v>2.536</v>
      </c>
      <c r="O28" s="165">
        <v>4.2389999999999999</v>
      </c>
      <c r="P28" s="165">
        <v>3.2509999999999999</v>
      </c>
      <c r="Q28" s="165">
        <v>2.524</v>
      </c>
      <c r="R28" s="165">
        <v>5.1750000000000007</v>
      </c>
      <c r="S28" s="165">
        <v>0.87</v>
      </c>
      <c r="T28" s="165">
        <v>7.9269999999999996</v>
      </c>
      <c r="U28" s="165">
        <v>5.3309999999999995</v>
      </c>
      <c r="V28" s="165">
        <v>4.5310000000000006</v>
      </c>
      <c r="W28" s="165">
        <v>6.3260000000000005</v>
      </c>
      <c r="X28" s="165">
        <v>3.617</v>
      </c>
      <c r="Y28" s="165">
        <v>9.0760000000000005</v>
      </c>
      <c r="Z28" s="165">
        <v>8.5289999999999999</v>
      </c>
      <c r="AA28" s="165">
        <v>9.2669999999999995</v>
      </c>
      <c r="AB28" s="165">
        <v>11.609</v>
      </c>
      <c r="AC28" s="165">
        <v>11.617000000000001</v>
      </c>
      <c r="AD28" s="165">
        <v>10.169</v>
      </c>
      <c r="AE28" s="165">
        <v>13.157</v>
      </c>
      <c r="AF28" s="165">
        <v>4.4119999999999999</v>
      </c>
      <c r="AG28" s="165">
        <v>1.895</v>
      </c>
      <c r="AH28" s="165">
        <v>2.0139999999999998</v>
      </c>
      <c r="AI28" s="165">
        <v>8.8710000000000004</v>
      </c>
      <c r="AJ28" s="165">
        <v>0.93100000000000005</v>
      </c>
      <c r="AK28" s="165">
        <v>0.91300000000000003</v>
      </c>
      <c r="AL28" s="165">
        <v>0</v>
      </c>
      <c r="AM28" s="165">
        <v>1.8320000000000001</v>
      </c>
      <c r="AN28" s="165">
        <v>82.796000000000006</v>
      </c>
      <c r="AO28" s="165">
        <v>35.223999999999997</v>
      </c>
      <c r="AP28" s="165">
        <v>127.84</v>
      </c>
    </row>
    <row r="29" spans="1:42" ht="39.6" x14ac:dyDescent="0.25">
      <c r="A29" s="177" t="str">
        <f>IF('1'!$A$1=1,B29,C29)</f>
        <v>Послуги з ремонту та технічного обслуговування, не віднесені до іншіх категорій</v>
      </c>
      <c r="B29" s="178" t="s">
        <v>234</v>
      </c>
      <c r="C29" s="178" t="s">
        <v>233</v>
      </c>
      <c r="D29" s="165">
        <v>24.685000000000002</v>
      </c>
      <c r="E29" s="165">
        <v>31.652999999999999</v>
      </c>
      <c r="F29" s="165">
        <v>19.82</v>
      </c>
      <c r="G29" s="165">
        <v>19.181999999999995</v>
      </c>
      <c r="H29" s="165">
        <v>35.395000000000003</v>
      </c>
      <c r="I29" s="165">
        <v>42.478999999999999</v>
      </c>
      <c r="J29" s="165">
        <v>13.429</v>
      </c>
      <c r="K29" s="165">
        <v>35.241</v>
      </c>
      <c r="L29" s="165">
        <v>32.855999999999995</v>
      </c>
      <c r="M29" s="165">
        <v>44.603000000000002</v>
      </c>
      <c r="N29" s="165">
        <v>39.25</v>
      </c>
      <c r="O29" s="165">
        <v>36.497999999999998</v>
      </c>
      <c r="P29" s="165">
        <v>26.031000000000002</v>
      </c>
      <c r="Q29" s="165">
        <v>25.981999999999999</v>
      </c>
      <c r="R29" s="165">
        <v>38.675000000000004</v>
      </c>
      <c r="S29" s="165">
        <v>44.670999999999999</v>
      </c>
      <c r="T29" s="165">
        <v>30.798999999999999</v>
      </c>
      <c r="U29" s="165">
        <v>45.406000000000006</v>
      </c>
      <c r="V29" s="165">
        <v>24.279</v>
      </c>
      <c r="W29" s="165">
        <v>64.134999999999991</v>
      </c>
      <c r="X29" s="165">
        <v>45.373999999999995</v>
      </c>
      <c r="Y29" s="165">
        <v>40.024999999999999</v>
      </c>
      <c r="Z29" s="165">
        <v>33.392000000000003</v>
      </c>
      <c r="AA29" s="165">
        <v>35.242999999999995</v>
      </c>
      <c r="AB29" s="165">
        <v>26.504000000000001</v>
      </c>
      <c r="AC29" s="165">
        <v>59.781999999999996</v>
      </c>
      <c r="AD29" s="165">
        <v>57.658000000000001</v>
      </c>
      <c r="AE29" s="165">
        <v>47.191999999999993</v>
      </c>
      <c r="AF29" s="165">
        <v>19.417999999999999</v>
      </c>
      <c r="AG29" s="165">
        <v>15.933</v>
      </c>
      <c r="AH29" s="165">
        <v>8.9480000000000004</v>
      </c>
      <c r="AI29" s="165">
        <v>19.577999999999996</v>
      </c>
      <c r="AJ29" s="165">
        <v>-29.838000000000001</v>
      </c>
      <c r="AK29" s="165">
        <v>-9.1890000000000001</v>
      </c>
      <c r="AL29" s="165">
        <v>-1.8689999999999998</v>
      </c>
      <c r="AM29" s="165">
        <v>-16.738000000000007</v>
      </c>
      <c r="AN29" s="165">
        <v>7.3600000000000012</v>
      </c>
      <c r="AO29" s="165">
        <v>1.8569999999999993</v>
      </c>
      <c r="AP29" s="165">
        <v>-8.1890000000000001</v>
      </c>
    </row>
    <row r="30" spans="1:42" x14ac:dyDescent="0.25">
      <c r="A30" s="163" t="str">
        <f>IF('1'!$A$1=1,B30,C30)</f>
        <v>Кредит</v>
      </c>
      <c r="B30" s="164" t="s">
        <v>210</v>
      </c>
      <c r="C30" s="164" t="s">
        <v>225</v>
      </c>
      <c r="D30" s="165">
        <v>38.864000000000004</v>
      </c>
      <c r="E30" s="165">
        <v>47.055</v>
      </c>
      <c r="F30" s="165">
        <v>36.911999999999999</v>
      </c>
      <c r="G30" s="165">
        <v>50.242999999999995</v>
      </c>
      <c r="H30" s="165">
        <v>43.561999999999998</v>
      </c>
      <c r="I30" s="165">
        <v>57.515999999999991</v>
      </c>
      <c r="J30" s="165">
        <v>53.716999999999999</v>
      </c>
      <c r="K30" s="165">
        <v>54.691000000000003</v>
      </c>
      <c r="L30" s="165">
        <v>47.882999999999996</v>
      </c>
      <c r="M30" s="165">
        <v>60.995999999999995</v>
      </c>
      <c r="N30" s="165">
        <v>52.881999999999998</v>
      </c>
      <c r="O30" s="165">
        <v>54.324999999999996</v>
      </c>
      <c r="P30" s="165">
        <v>38.237000000000002</v>
      </c>
      <c r="Q30" s="165">
        <v>48.593999999999994</v>
      </c>
      <c r="R30" s="165">
        <v>53.292000000000002</v>
      </c>
      <c r="S30" s="165">
        <v>66.570000000000007</v>
      </c>
      <c r="T30" s="165">
        <v>49.280999999999992</v>
      </c>
      <c r="U30" s="165">
        <v>61.431999999999995</v>
      </c>
      <c r="V30" s="165">
        <v>44.951999999999998</v>
      </c>
      <c r="W30" s="165">
        <v>84.915000000000006</v>
      </c>
      <c r="X30" s="165">
        <v>58.984999999999999</v>
      </c>
      <c r="Y30" s="165">
        <v>50.936</v>
      </c>
      <c r="Z30" s="165">
        <v>45.387</v>
      </c>
      <c r="AA30" s="165">
        <v>52.042000000000002</v>
      </c>
      <c r="AB30" s="165">
        <v>37.287000000000006</v>
      </c>
      <c r="AC30" s="165">
        <v>73.065999999999988</v>
      </c>
      <c r="AD30" s="165">
        <v>73.769000000000005</v>
      </c>
      <c r="AE30" s="165">
        <v>72.557000000000002</v>
      </c>
      <c r="AF30" s="165">
        <v>38.835000000000001</v>
      </c>
      <c r="AG30" s="165">
        <v>29.078000000000003</v>
      </c>
      <c r="AH30" s="165">
        <v>25.835999999999999</v>
      </c>
      <c r="AI30" s="165">
        <v>33.369999999999997</v>
      </c>
      <c r="AJ30" s="165">
        <v>22.374000000000002</v>
      </c>
      <c r="AK30" s="165">
        <v>22.041</v>
      </c>
      <c r="AL30" s="165">
        <v>31.189999999999998</v>
      </c>
      <c r="AM30" s="165">
        <v>33.474999999999994</v>
      </c>
      <c r="AN30" s="165">
        <v>39.590000000000003</v>
      </c>
      <c r="AO30" s="165">
        <v>33.433999999999997</v>
      </c>
      <c r="AP30" s="165">
        <v>36.432000000000002</v>
      </c>
    </row>
    <row r="31" spans="1:42" x14ac:dyDescent="0.25">
      <c r="A31" s="163" t="str">
        <f>IF('1'!$A$1=1,B31,C31)</f>
        <v>Дебет</v>
      </c>
      <c r="B31" s="164" t="s">
        <v>212</v>
      </c>
      <c r="C31" s="164" t="s">
        <v>226</v>
      </c>
      <c r="D31" s="165">
        <v>14.179</v>
      </c>
      <c r="E31" s="165">
        <v>15.402000000000001</v>
      </c>
      <c r="F31" s="165">
        <v>17.091999999999999</v>
      </c>
      <c r="G31" s="165">
        <v>31.061000000000003</v>
      </c>
      <c r="H31" s="165">
        <v>8.1669999999999998</v>
      </c>
      <c r="I31" s="165">
        <v>15.037000000000003</v>
      </c>
      <c r="J31" s="165">
        <v>40.287999999999997</v>
      </c>
      <c r="K31" s="165">
        <v>19.45</v>
      </c>
      <c r="L31" s="165">
        <v>15.027000000000001</v>
      </c>
      <c r="M31" s="165">
        <v>16.393000000000001</v>
      </c>
      <c r="N31" s="165">
        <v>13.632000000000001</v>
      </c>
      <c r="O31" s="165">
        <v>17.827000000000002</v>
      </c>
      <c r="P31" s="165">
        <v>12.206</v>
      </c>
      <c r="Q31" s="165">
        <v>22.611999999999998</v>
      </c>
      <c r="R31" s="165">
        <v>14.617000000000001</v>
      </c>
      <c r="S31" s="165">
        <v>21.899000000000001</v>
      </c>
      <c r="T31" s="165">
        <v>18.481999999999999</v>
      </c>
      <c r="U31" s="165">
        <v>16.026</v>
      </c>
      <c r="V31" s="165">
        <v>20.672999999999998</v>
      </c>
      <c r="W31" s="165">
        <v>20.78</v>
      </c>
      <c r="X31" s="165">
        <v>13.611000000000001</v>
      </c>
      <c r="Y31" s="165">
        <v>10.911000000000001</v>
      </c>
      <c r="Z31" s="165">
        <v>11.994999999999999</v>
      </c>
      <c r="AA31" s="165">
        <v>16.798999999999999</v>
      </c>
      <c r="AB31" s="165">
        <v>10.783000000000001</v>
      </c>
      <c r="AC31" s="165">
        <v>13.284000000000001</v>
      </c>
      <c r="AD31" s="165">
        <v>16.111000000000001</v>
      </c>
      <c r="AE31" s="165">
        <v>25.364999999999998</v>
      </c>
      <c r="AF31" s="165">
        <v>19.417000000000002</v>
      </c>
      <c r="AG31" s="165">
        <v>13.145</v>
      </c>
      <c r="AH31" s="165">
        <v>16.887999999999998</v>
      </c>
      <c r="AI31" s="165">
        <v>13.792000000000002</v>
      </c>
      <c r="AJ31" s="165">
        <v>52.212000000000003</v>
      </c>
      <c r="AK31" s="165">
        <v>31.23</v>
      </c>
      <c r="AL31" s="165">
        <v>33.058999999999997</v>
      </c>
      <c r="AM31" s="165">
        <v>50.213000000000001</v>
      </c>
      <c r="AN31" s="165">
        <v>32.229999999999997</v>
      </c>
      <c r="AO31" s="165">
        <v>31.577000000000002</v>
      </c>
      <c r="AP31" s="165">
        <v>44.621000000000002</v>
      </c>
    </row>
    <row r="32" spans="1:42" x14ac:dyDescent="0.25">
      <c r="A32" s="179" t="str">
        <f>IF('1'!$A$1=1,B32,C32)</f>
        <v>Транспорт</v>
      </c>
      <c r="B32" s="180" t="s">
        <v>236</v>
      </c>
      <c r="C32" s="180" t="s">
        <v>235</v>
      </c>
      <c r="D32" s="168">
        <v>640.02300000000002</v>
      </c>
      <c r="E32" s="168">
        <v>759.29700000000003</v>
      </c>
      <c r="F32" s="168">
        <v>843.65899999999988</v>
      </c>
      <c r="G32" s="168">
        <v>800.0139999999999</v>
      </c>
      <c r="H32" s="168">
        <v>750.54300000000012</v>
      </c>
      <c r="I32" s="168">
        <v>737.04300000000001</v>
      </c>
      <c r="J32" s="168">
        <v>685.49399999999991</v>
      </c>
      <c r="K32" s="168">
        <v>914.71199999999999</v>
      </c>
      <c r="L32" s="168">
        <v>840</v>
      </c>
      <c r="M32" s="168">
        <v>850.61300000000006</v>
      </c>
      <c r="N32" s="168">
        <v>887.923</v>
      </c>
      <c r="O32" s="168">
        <v>800.51600000000008</v>
      </c>
      <c r="P32" s="168">
        <v>662.97900000000004</v>
      </c>
      <c r="Q32" s="168">
        <v>801.00999999999988</v>
      </c>
      <c r="R32" s="168">
        <v>868.87500000000011</v>
      </c>
      <c r="S32" s="168">
        <v>813.95500000000015</v>
      </c>
      <c r="T32" s="168">
        <v>779.65099999999984</v>
      </c>
      <c r="U32" s="168">
        <v>885.94199999999989</v>
      </c>
      <c r="V32" s="168">
        <v>841.3180000000001</v>
      </c>
      <c r="W32" s="168">
        <v>831.02800000000002</v>
      </c>
      <c r="X32" s="168">
        <v>683.17899999999997</v>
      </c>
      <c r="Y32" s="168">
        <v>690.0619999999999</v>
      </c>
      <c r="Z32" s="168">
        <v>750.25699999999995</v>
      </c>
      <c r="AA32" s="168">
        <v>655.26200000000006</v>
      </c>
      <c r="AB32" s="168">
        <v>468.56799999999993</v>
      </c>
      <c r="AC32" s="168">
        <v>409.36099999999999</v>
      </c>
      <c r="AD32" s="168">
        <v>369.67700000000002</v>
      </c>
      <c r="AE32" s="168">
        <v>376.64500000000004</v>
      </c>
      <c r="AF32" s="168">
        <v>348.64199999999988</v>
      </c>
      <c r="AG32" s="168">
        <v>287.59899999999993</v>
      </c>
      <c r="AH32" s="168">
        <v>328.96300000000002</v>
      </c>
      <c r="AI32" s="168">
        <v>312.78500000000003</v>
      </c>
      <c r="AJ32" s="168">
        <v>214.39199999999997</v>
      </c>
      <c r="AK32" s="168">
        <v>187.33099999999996</v>
      </c>
      <c r="AL32" s="168">
        <v>188.15199999999999</v>
      </c>
      <c r="AM32" s="168">
        <v>196.50500000000014</v>
      </c>
      <c r="AN32" s="168">
        <v>264.49099999999987</v>
      </c>
      <c r="AO32" s="168">
        <v>170.03599999999994</v>
      </c>
      <c r="AP32" s="168">
        <v>189.62900000000002</v>
      </c>
    </row>
    <row r="33" spans="1:42" x14ac:dyDescent="0.25">
      <c r="A33" s="163" t="str">
        <f>IF('1'!$A$1=1,B33,C33)</f>
        <v>Кредит</v>
      </c>
      <c r="B33" s="164" t="s">
        <v>210</v>
      </c>
      <c r="C33" s="164" t="s">
        <v>225</v>
      </c>
      <c r="D33" s="165">
        <v>1054.883</v>
      </c>
      <c r="E33" s="165">
        <v>1193.7339999999999</v>
      </c>
      <c r="F33" s="165">
        <v>1300.827</v>
      </c>
      <c r="G33" s="165">
        <v>1247.5149999999999</v>
      </c>
      <c r="H33" s="165">
        <v>1124.424</v>
      </c>
      <c r="I33" s="165">
        <v>1121.9460000000001</v>
      </c>
      <c r="J33" s="165">
        <v>1185.933</v>
      </c>
      <c r="K33" s="165">
        <v>1404.1580000000001</v>
      </c>
      <c r="L33" s="165">
        <v>1274.8440000000001</v>
      </c>
      <c r="M33" s="165">
        <v>1322.1680000000001</v>
      </c>
      <c r="N33" s="165">
        <v>1369.7150000000001</v>
      </c>
      <c r="O33" s="165">
        <v>1278.45</v>
      </c>
      <c r="P33" s="165">
        <v>1065.6729999999998</v>
      </c>
      <c r="Q33" s="165">
        <v>1256.7619999999999</v>
      </c>
      <c r="R33" s="165">
        <v>1386.4650000000001</v>
      </c>
      <c r="S33" s="165">
        <v>1335.883</v>
      </c>
      <c r="T33" s="165">
        <v>1273.3969999999999</v>
      </c>
      <c r="U33" s="165">
        <v>1420.184</v>
      </c>
      <c r="V33" s="165">
        <v>1456.337</v>
      </c>
      <c r="W33" s="165">
        <v>1437.2</v>
      </c>
      <c r="X33" s="165">
        <v>1167.729</v>
      </c>
      <c r="Y33" s="165">
        <v>1028.3249999999998</v>
      </c>
      <c r="Z33" s="165">
        <v>1150.077</v>
      </c>
      <c r="AA33" s="165">
        <v>1114.0700000000002</v>
      </c>
      <c r="AB33" s="165">
        <v>904.54700000000003</v>
      </c>
      <c r="AC33" s="165">
        <v>921.63400000000001</v>
      </c>
      <c r="AD33" s="165">
        <v>1042.0820000000001</v>
      </c>
      <c r="AE33" s="165">
        <v>1162.0050000000001</v>
      </c>
      <c r="AF33" s="165">
        <v>941.96499999999992</v>
      </c>
      <c r="AG33" s="165">
        <v>735.17200000000003</v>
      </c>
      <c r="AH33" s="165">
        <v>941.46400000000006</v>
      </c>
      <c r="AI33" s="165">
        <v>1017.025</v>
      </c>
      <c r="AJ33" s="165">
        <v>884.76</v>
      </c>
      <c r="AK33" s="165">
        <v>825.61899999999991</v>
      </c>
      <c r="AL33" s="165">
        <v>848.53400000000011</v>
      </c>
      <c r="AM33" s="165">
        <v>945.69499999999994</v>
      </c>
      <c r="AN33" s="165">
        <v>1009.2339999999999</v>
      </c>
      <c r="AO33" s="165">
        <v>960.3</v>
      </c>
      <c r="AP33" s="165">
        <v>933.73800000000006</v>
      </c>
    </row>
    <row r="34" spans="1:42" x14ac:dyDescent="0.25">
      <c r="A34" s="163" t="str">
        <f>IF('1'!$A$1=1,B34,C34)</f>
        <v>Дебет</v>
      </c>
      <c r="B34" s="164" t="s">
        <v>212</v>
      </c>
      <c r="C34" s="164" t="s">
        <v>226</v>
      </c>
      <c r="D34" s="165">
        <v>414.86</v>
      </c>
      <c r="E34" s="165">
        <v>434.43699999999995</v>
      </c>
      <c r="F34" s="165">
        <v>457.16800000000001</v>
      </c>
      <c r="G34" s="165">
        <v>447.50099999999998</v>
      </c>
      <c r="H34" s="165">
        <v>373.88100000000003</v>
      </c>
      <c r="I34" s="165">
        <v>384.90300000000002</v>
      </c>
      <c r="J34" s="165">
        <v>500.43900000000002</v>
      </c>
      <c r="K34" s="165">
        <v>489.44600000000003</v>
      </c>
      <c r="L34" s="165">
        <v>434.84399999999999</v>
      </c>
      <c r="M34" s="165">
        <v>471.55500000000001</v>
      </c>
      <c r="N34" s="165">
        <v>481.79200000000003</v>
      </c>
      <c r="O34" s="165">
        <v>477.93399999999997</v>
      </c>
      <c r="P34" s="165">
        <v>402.69399999999996</v>
      </c>
      <c r="Q34" s="165">
        <v>455.75200000000007</v>
      </c>
      <c r="R34" s="165">
        <v>517.59</v>
      </c>
      <c r="S34" s="165">
        <v>521.928</v>
      </c>
      <c r="T34" s="165">
        <v>493.74600000000004</v>
      </c>
      <c r="U34" s="165">
        <v>534.24199999999996</v>
      </c>
      <c r="V34" s="165">
        <v>615.01900000000001</v>
      </c>
      <c r="W34" s="165">
        <v>606.17200000000003</v>
      </c>
      <c r="X34" s="165">
        <v>484.55</v>
      </c>
      <c r="Y34" s="165">
        <v>338.26299999999998</v>
      </c>
      <c r="Z34" s="165">
        <v>399.82</v>
      </c>
      <c r="AA34" s="165">
        <v>458.80799999999999</v>
      </c>
      <c r="AB34" s="165">
        <v>435.97899999999998</v>
      </c>
      <c r="AC34" s="165">
        <v>512.27299999999991</v>
      </c>
      <c r="AD34" s="165">
        <v>672.40499999999997</v>
      </c>
      <c r="AE34" s="165">
        <v>785.3599999999999</v>
      </c>
      <c r="AF34" s="165">
        <v>593.32300000000009</v>
      </c>
      <c r="AG34" s="165">
        <v>447.57300000000004</v>
      </c>
      <c r="AH34" s="165">
        <v>612.50099999999998</v>
      </c>
      <c r="AI34" s="165">
        <v>704.24</v>
      </c>
      <c r="AJ34" s="165">
        <v>670.36800000000005</v>
      </c>
      <c r="AK34" s="165">
        <v>638.28800000000001</v>
      </c>
      <c r="AL34" s="165">
        <v>660.38199999999995</v>
      </c>
      <c r="AM34" s="165">
        <v>749.18999999999983</v>
      </c>
      <c r="AN34" s="165">
        <v>744.74300000000005</v>
      </c>
      <c r="AO34" s="165">
        <v>790.26400000000001</v>
      </c>
      <c r="AP34" s="165">
        <v>744.10900000000004</v>
      </c>
    </row>
    <row r="35" spans="1:42" x14ac:dyDescent="0.25">
      <c r="A35" s="173" t="str">
        <f>IF('1'!$A$1=1,B35,C35)</f>
        <v>Усі види транспорту</v>
      </c>
      <c r="B35" s="174" t="s">
        <v>238</v>
      </c>
      <c r="C35" s="174" t="s">
        <v>237</v>
      </c>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row>
    <row r="36" spans="1:42" x14ac:dyDescent="0.25">
      <c r="A36" s="181" t="str">
        <f>IF('1'!$A$1=1,B36,C36)</f>
        <v>Пасажирський</v>
      </c>
      <c r="B36" s="182" t="s">
        <v>240</v>
      </c>
      <c r="C36" s="182" t="s">
        <v>239</v>
      </c>
      <c r="D36" s="165">
        <v>40.208000000000006</v>
      </c>
      <c r="E36" s="165">
        <v>53.426999999999992</v>
      </c>
      <c r="F36" s="165">
        <v>91.79</v>
      </c>
      <c r="G36" s="165">
        <v>60.235999999999997</v>
      </c>
      <c r="H36" s="165">
        <v>39.963999999999999</v>
      </c>
      <c r="I36" s="165">
        <v>77.006</v>
      </c>
      <c r="J36" s="165">
        <v>105.63</v>
      </c>
      <c r="K36" s="165">
        <v>55.432000000000009</v>
      </c>
      <c r="L36" s="165">
        <v>60.14200000000001</v>
      </c>
      <c r="M36" s="165">
        <v>64.813000000000017</v>
      </c>
      <c r="N36" s="165">
        <v>127.956</v>
      </c>
      <c r="O36" s="165">
        <v>49.250999999999983</v>
      </c>
      <c r="P36" s="165">
        <v>46.435000000000009</v>
      </c>
      <c r="Q36" s="165">
        <v>87.045999999999992</v>
      </c>
      <c r="R36" s="165">
        <v>141.797</v>
      </c>
      <c r="S36" s="165">
        <v>96.37700000000001</v>
      </c>
      <c r="T36" s="165">
        <v>67.731999999999999</v>
      </c>
      <c r="U36" s="165">
        <v>138.88200000000001</v>
      </c>
      <c r="V36" s="165">
        <v>206.80200000000008</v>
      </c>
      <c r="W36" s="165">
        <v>110.20699999999999</v>
      </c>
      <c r="X36" s="165">
        <v>74.398999999999987</v>
      </c>
      <c r="Y36" s="165">
        <v>7.2910000000000004</v>
      </c>
      <c r="Z36" s="165">
        <v>39.35</v>
      </c>
      <c r="AA36" s="165">
        <v>37.832999999999998</v>
      </c>
      <c r="AB36" s="165">
        <v>38.108000000000004</v>
      </c>
      <c r="AC36" s="165">
        <v>57.269000000000005</v>
      </c>
      <c r="AD36" s="165">
        <v>62.744</v>
      </c>
      <c r="AE36" s="165">
        <v>48.886999999999993</v>
      </c>
      <c r="AF36" s="165">
        <v>16.798000000000002</v>
      </c>
      <c r="AG36" s="165">
        <v>5.6039999999999992</v>
      </c>
      <c r="AH36" s="165">
        <v>-4.9979999999999993</v>
      </c>
      <c r="AI36" s="165">
        <v>-15.646000000000001</v>
      </c>
      <c r="AJ36" s="165">
        <v>-16.802999999999997</v>
      </c>
      <c r="AK36" s="165">
        <v>-14.697999999999999</v>
      </c>
      <c r="AL36" s="165">
        <v>-16.529</v>
      </c>
      <c r="AM36" s="165">
        <v>-3.7249999999999996</v>
      </c>
      <c r="AN36" s="165">
        <v>-6.4260000000000002</v>
      </c>
      <c r="AO36" s="165">
        <v>-11.088999999999997</v>
      </c>
      <c r="AP36" s="165">
        <v>8.2309999999999999</v>
      </c>
    </row>
    <row r="37" spans="1:42" x14ac:dyDescent="0.25">
      <c r="A37" s="163" t="str">
        <f>IF('1'!$A$1=1,B37,C37)</f>
        <v>Кредит</v>
      </c>
      <c r="B37" s="164" t="s">
        <v>210</v>
      </c>
      <c r="C37" s="164" t="s">
        <v>241</v>
      </c>
      <c r="D37" s="165">
        <v>93.745000000000005</v>
      </c>
      <c r="E37" s="165">
        <v>128.52100000000002</v>
      </c>
      <c r="F37" s="165">
        <v>168.30599999999998</v>
      </c>
      <c r="G37" s="165">
        <v>132.42099999999999</v>
      </c>
      <c r="H37" s="165">
        <v>106.182</v>
      </c>
      <c r="I37" s="165">
        <v>146.87299999999999</v>
      </c>
      <c r="J37" s="165">
        <v>191.59</v>
      </c>
      <c r="K37" s="165">
        <v>137.101</v>
      </c>
      <c r="L37" s="165">
        <v>128.678</v>
      </c>
      <c r="M37" s="165">
        <v>163.02800000000002</v>
      </c>
      <c r="N37" s="165">
        <v>231.078</v>
      </c>
      <c r="O37" s="165">
        <v>145.17599999999999</v>
      </c>
      <c r="P37" s="165">
        <v>119.61800000000002</v>
      </c>
      <c r="Q37" s="165">
        <v>176.73400000000001</v>
      </c>
      <c r="R37" s="165">
        <v>232.096</v>
      </c>
      <c r="S37" s="165">
        <v>171.67599999999999</v>
      </c>
      <c r="T37" s="165">
        <v>142.57100000000003</v>
      </c>
      <c r="U37" s="165">
        <v>223.47400000000002</v>
      </c>
      <c r="V37" s="165">
        <v>302.10900000000004</v>
      </c>
      <c r="W37" s="165">
        <v>204.155</v>
      </c>
      <c r="X37" s="165">
        <v>135.20399999999998</v>
      </c>
      <c r="Y37" s="165">
        <v>18.204000000000001</v>
      </c>
      <c r="Z37" s="165">
        <v>60.772999999999996</v>
      </c>
      <c r="AA37" s="165">
        <v>61.238</v>
      </c>
      <c r="AB37" s="165">
        <v>63.792000000000002</v>
      </c>
      <c r="AC37" s="165">
        <v>90.504999999999995</v>
      </c>
      <c r="AD37" s="165">
        <v>109.38300000000001</v>
      </c>
      <c r="AE37" s="165">
        <v>106.654</v>
      </c>
      <c r="AF37" s="165">
        <v>44.153999999999996</v>
      </c>
      <c r="AG37" s="165">
        <v>9.3839999999999986</v>
      </c>
      <c r="AH37" s="165">
        <v>8.9460000000000015</v>
      </c>
      <c r="AI37" s="165">
        <v>5.895999999999999</v>
      </c>
      <c r="AJ37" s="165">
        <v>6.5170000000000003</v>
      </c>
      <c r="AK37" s="165">
        <v>10.108000000000001</v>
      </c>
      <c r="AL37" s="165">
        <v>15.645</v>
      </c>
      <c r="AM37" s="165">
        <v>14.896000000000001</v>
      </c>
      <c r="AN37" s="165">
        <v>12.895999999999999</v>
      </c>
      <c r="AO37" s="165">
        <v>31.576000000000001</v>
      </c>
      <c r="AP37" s="165">
        <v>47.375999999999998</v>
      </c>
    </row>
    <row r="38" spans="1:42" x14ac:dyDescent="0.25">
      <c r="A38" s="163" t="str">
        <f>IF('1'!$A$1=1,B38,C38)</f>
        <v>Дебет</v>
      </c>
      <c r="B38" s="164" t="s">
        <v>212</v>
      </c>
      <c r="C38" s="164" t="s">
        <v>242</v>
      </c>
      <c r="D38" s="165">
        <v>53.536999999999999</v>
      </c>
      <c r="E38" s="165">
        <v>75.093999999999994</v>
      </c>
      <c r="F38" s="165">
        <v>76.516000000000005</v>
      </c>
      <c r="G38" s="165">
        <v>72.185000000000002</v>
      </c>
      <c r="H38" s="165">
        <v>66.218000000000004</v>
      </c>
      <c r="I38" s="165">
        <v>69.867000000000004</v>
      </c>
      <c r="J38" s="165">
        <v>85.960000000000008</v>
      </c>
      <c r="K38" s="165">
        <v>81.668999999999997</v>
      </c>
      <c r="L38" s="165">
        <v>68.536000000000001</v>
      </c>
      <c r="M38" s="165">
        <v>98.214999999999989</v>
      </c>
      <c r="N38" s="165">
        <v>103.122</v>
      </c>
      <c r="O38" s="165">
        <v>95.925000000000011</v>
      </c>
      <c r="P38" s="165">
        <v>73.182999999999993</v>
      </c>
      <c r="Q38" s="165">
        <v>89.688000000000002</v>
      </c>
      <c r="R38" s="165">
        <v>90.299000000000007</v>
      </c>
      <c r="S38" s="165">
        <v>75.299000000000007</v>
      </c>
      <c r="T38" s="165">
        <v>74.838999999999999</v>
      </c>
      <c r="U38" s="165">
        <v>84.591999999999999</v>
      </c>
      <c r="V38" s="165">
        <v>95.307000000000002</v>
      </c>
      <c r="W38" s="165">
        <v>93.948000000000008</v>
      </c>
      <c r="X38" s="165">
        <v>60.805000000000007</v>
      </c>
      <c r="Y38" s="165">
        <v>10.913</v>
      </c>
      <c r="Z38" s="165">
        <v>21.423000000000002</v>
      </c>
      <c r="AA38" s="165">
        <v>23.405000000000001</v>
      </c>
      <c r="AB38" s="165">
        <v>25.684000000000001</v>
      </c>
      <c r="AC38" s="165">
        <v>33.235999999999997</v>
      </c>
      <c r="AD38" s="165">
        <v>46.638999999999996</v>
      </c>
      <c r="AE38" s="165">
        <v>57.766999999999996</v>
      </c>
      <c r="AF38" s="165">
        <v>27.355999999999998</v>
      </c>
      <c r="AG38" s="165">
        <v>3.78</v>
      </c>
      <c r="AH38" s="165">
        <v>13.943999999999999</v>
      </c>
      <c r="AI38" s="165">
        <v>21.541999999999998</v>
      </c>
      <c r="AJ38" s="165">
        <v>23.32</v>
      </c>
      <c r="AK38" s="165">
        <v>24.805999999999997</v>
      </c>
      <c r="AL38" s="165">
        <v>32.173999999999999</v>
      </c>
      <c r="AM38" s="165">
        <v>18.620999999999999</v>
      </c>
      <c r="AN38" s="165">
        <v>19.321999999999999</v>
      </c>
      <c r="AO38" s="165">
        <v>42.664999999999999</v>
      </c>
      <c r="AP38" s="165">
        <v>39.145000000000003</v>
      </c>
    </row>
    <row r="39" spans="1:42" x14ac:dyDescent="0.25">
      <c r="A39" s="181" t="str">
        <f>IF('1'!$A$1=1,B39,C39)</f>
        <v>Вантажний</v>
      </c>
      <c r="B39" s="182" t="s">
        <v>244</v>
      </c>
      <c r="C39" s="182" t="s">
        <v>243</v>
      </c>
      <c r="D39" s="165">
        <v>288.197</v>
      </c>
      <c r="E39" s="165">
        <v>423.51099999999997</v>
      </c>
      <c r="F39" s="165">
        <v>487.31</v>
      </c>
      <c r="G39" s="165">
        <v>456.471</v>
      </c>
      <c r="H39" s="165">
        <v>485.541</v>
      </c>
      <c r="I39" s="165">
        <v>466.32</v>
      </c>
      <c r="J39" s="165">
        <v>412.42599999999999</v>
      </c>
      <c r="K39" s="165">
        <v>597.05200000000002</v>
      </c>
      <c r="L39" s="165">
        <v>569.43399999999997</v>
      </c>
      <c r="M39" s="165">
        <v>583.548</v>
      </c>
      <c r="N39" s="165">
        <v>599.74800000000005</v>
      </c>
      <c r="O39" s="165">
        <v>546.702</v>
      </c>
      <c r="P39" s="165">
        <v>447.32100000000003</v>
      </c>
      <c r="Q39" s="165">
        <v>540.08999999999992</v>
      </c>
      <c r="R39" s="165">
        <v>570.66799999999989</v>
      </c>
      <c r="S39" s="165">
        <v>523.923</v>
      </c>
      <c r="T39" s="165">
        <v>529.73399999999992</v>
      </c>
      <c r="U39" s="165">
        <v>583.27800000000002</v>
      </c>
      <c r="V39" s="165">
        <v>455.55100000000004</v>
      </c>
      <c r="W39" s="165">
        <v>483.24200000000002</v>
      </c>
      <c r="X39" s="165">
        <v>378.29199999999997</v>
      </c>
      <c r="Y39" s="165">
        <v>448.37400000000002</v>
      </c>
      <c r="Z39" s="165">
        <v>407.58500000000004</v>
      </c>
      <c r="AA39" s="165">
        <v>367.346</v>
      </c>
      <c r="AB39" s="165">
        <v>234.99700000000001</v>
      </c>
      <c r="AC39" s="165">
        <v>154.39800000000002</v>
      </c>
      <c r="AD39" s="165">
        <v>102.57599999999999</v>
      </c>
      <c r="AE39" s="165">
        <v>71.643000000000029</v>
      </c>
      <c r="AF39" s="165">
        <v>193.16299999999995</v>
      </c>
      <c r="AG39" s="165">
        <v>264.29299999999995</v>
      </c>
      <c r="AH39" s="165">
        <v>211.75800000000001</v>
      </c>
      <c r="AI39" s="165">
        <v>202.40300000000002</v>
      </c>
      <c r="AJ39" s="165">
        <v>127.72999999999996</v>
      </c>
      <c r="AK39" s="165">
        <v>160.66399999999993</v>
      </c>
      <c r="AL39" s="165">
        <v>171.60199999999998</v>
      </c>
      <c r="AM39" s="165">
        <v>147.899</v>
      </c>
      <c r="AN39" s="165">
        <v>167.74600000000001</v>
      </c>
      <c r="AO39" s="165">
        <v>91.003999999999991</v>
      </c>
      <c r="AP39" s="165">
        <v>121.30199999999996</v>
      </c>
    </row>
    <row r="40" spans="1:42" x14ac:dyDescent="0.25">
      <c r="A40" s="163" t="str">
        <f>IF('1'!$A$1=1,B40,C40)</f>
        <v>Кредит</v>
      </c>
      <c r="B40" s="164" t="s">
        <v>210</v>
      </c>
      <c r="C40" s="164" t="s">
        <v>241</v>
      </c>
      <c r="D40" s="165">
        <v>526.07600000000002</v>
      </c>
      <c r="E40" s="165">
        <v>641.60099999999989</v>
      </c>
      <c r="F40" s="165">
        <v>718.50799999999992</v>
      </c>
      <c r="G40" s="165">
        <v>701.30899999999997</v>
      </c>
      <c r="H40" s="165">
        <v>680.69600000000003</v>
      </c>
      <c r="I40" s="165">
        <v>655.67</v>
      </c>
      <c r="J40" s="165">
        <v>663.98399999999992</v>
      </c>
      <c r="K40" s="165">
        <v>869.60100000000011</v>
      </c>
      <c r="L40" s="165">
        <v>790.16599999999994</v>
      </c>
      <c r="M40" s="165">
        <v>803.95</v>
      </c>
      <c r="N40" s="165">
        <v>819.75099999999998</v>
      </c>
      <c r="O40" s="165">
        <v>787.78099999999995</v>
      </c>
      <c r="P40" s="165">
        <v>646.66700000000003</v>
      </c>
      <c r="Q40" s="165">
        <v>753.654</v>
      </c>
      <c r="R40" s="165">
        <v>820.82600000000002</v>
      </c>
      <c r="S40" s="165">
        <v>801.58299999999997</v>
      </c>
      <c r="T40" s="165">
        <v>788.46499999999992</v>
      </c>
      <c r="U40" s="165">
        <v>843.24900000000002</v>
      </c>
      <c r="V40" s="165">
        <v>760.41100000000006</v>
      </c>
      <c r="W40" s="165">
        <v>808.45800000000008</v>
      </c>
      <c r="X40" s="165">
        <v>654.14499999999998</v>
      </c>
      <c r="Y40" s="165">
        <v>676.54899999999998</v>
      </c>
      <c r="Z40" s="165">
        <v>667.88700000000006</v>
      </c>
      <c r="AA40" s="165">
        <v>671.94200000000001</v>
      </c>
      <c r="AB40" s="165">
        <v>517.56899999999996</v>
      </c>
      <c r="AC40" s="165">
        <v>468.25599999999997</v>
      </c>
      <c r="AD40" s="165">
        <v>498.55799999999999</v>
      </c>
      <c r="AE40" s="165">
        <v>553.53700000000003</v>
      </c>
      <c r="AF40" s="165">
        <v>588.69200000000001</v>
      </c>
      <c r="AG40" s="165">
        <v>603.87200000000007</v>
      </c>
      <c r="AH40" s="165">
        <v>671.02500000000009</v>
      </c>
      <c r="AI40" s="165">
        <v>715.41300000000001</v>
      </c>
      <c r="AJ40" s="165">
        <v>563.10599999999999</v>
      </c>
      <c r="AK40" s="165">
        <v>567.54499999999996</v>
      </c>
      <c r="AL40" s="165">
        <v>605.10199999999998</v>
      </c>
      <c r="AM40" s="165">
        <v>623.96</v>
      </c>
      <c r="AN40" s="165">
        <v>639.98599999999999</v>
      </c>
      <c r="AO40" s="165">
        <v>581.37200000000007</v>
      </c>
      <c r="AP40" s="165">
        <v>592.12099999999998</v>
      </c>
    </row>
    <row r="41" spans="1:42" x14ac:dyDescent="0.25">
      <c r="A41" s="163" t="str">
        <f>IF('1'!$A$1=1,B41,C41)</f>
        <v>Дебет</v>
      </c>
      <c r="B41" s="164" t="s">
        <v>212</v>
      </c>
      <c r="C41" s="164" t="s">
        <v>242</v>
      </c>
      <c r="D41" s="165">
        <v>237.87899999999999</v>
      </c>
      <c r="E41" s="165">
        <v>218.09000000000003</v>
      </c>
      <c r="F41" s="165">
        <v>231.19799999999998</v>
      </c>
      <c r="G41" s="165">
        <v>244.83800000000002</v>
      </c>
      <c r="H41" s="165">
        <v>195.155</v>
      </c>
      <c r="I41" s="165">
        <v>189.34999999999997</v>
      </c>
      <c r="J41" s="165">
        <v>251.55799999999999</v>
      </c>
      <c r="K41" s="165">
        <v>272.54899999999998</v>
      </c>
      <c r="L41" s="165">
        <v>220.732</v>
      </c>
      <c r="M41" s="165">
        <v>220.40200000000002</v>
      </c>
      <c r="N41" s="165">
        <v>220.00299999999999</v>
      </c>
      <c r="O41" s="165">
        <v>241.07900000000001</v>
      </c>
      <c r="P41" s="165">
        <v>199.346</v>
      </c>
      <c r="Q41" s="165">
        <v>213.56400000000002</v>
      </c>
      <c r="R41" s="165">
        <v>250.15800000000002</v>
      </c>
      <c r="S41" s="165">
        <v>277.65999999999997</v>
      </c>
      <c r="T41" s="165">
        <v>258.73100000000005</v>
      </c>
      <c r="U41" s="165">
        <v>259.971</v>
      </c>
      <c r="V41" s="165">
        <v>304.86</v>
      </c>
      <c r="W41" s="165">
        <v>325.21600000000001</v>
      </c>
      <c r="X41" s="165">
        <v>275.85300000000001</v>
      </c>
      <c r="Y41" s="165">
        <v>228.17499999999998</v>
      </c>
      <c r="Z41" s="165">
        <v>260.30200000000002</v>
      </c>
      <c r="AA41" s="165">
        <v>304.596</v>
      </c>
      <c r="AB41" s="165">
        <v>282.572</v>
      </c>
      <c r="AC41" s="165">
        <v>313.858</v>
      </c>
      <c r="AD41" s="165">
        <v>395.98199999999997</v>
      </c>
      <c r="AE41" s="165">
        <v>481.89400000000001</v>
      </c>
      <c r="AF41" s="165">
        <v>395.529</v>
      </c>
      <c r="AG41" s="165">
        <v>339.57900000000001</v>
      </c>
      <c r="AH41" s="165">
        <v>459.267</v>
      </c>
      <c r="AI41" s="165">
        <v>513.01</v>
      </c>
      <c r="AJ41" s="165">
        <v>435.37600000000003</v>
      </c>
      <c r="AK41" s="165">
        <v>406.88100000000003</v>
      </c>
      <c r="AL41" s="165">
        <v>433.5</v>
      </c>
      <c r="AM41" s="165">
        <v>476.06099999999998</v>
      </c>
      <c r="AN41" s="165">
        <v>472.23999999999995</v>
      </c>
      <c r="AO41" s="165">
        <v>490.36800000000005</v>
      </c>
      <c r="AP41" s="165">
        <v>470.81899999999996</v>
      </c>
    </row>
    <row r="42" spans="1:42" x14ac:dyDescent="0.25">
      <c r="A42" s="181" t="str">
        <f>IF('1'!$A$1=1,B42,C42)</f>
        <v>Інший</v>
      </c>
      <c r="B42" s="182" t="s">
        <v>246</v>
      </c>
      <c r="C42" s="182" t="s">
        <v>245</v>
      </c>
      <c r="D42" s="165">
        <v>291.209</v>
      </c>
      <c r="E42" s="165">
        <v>263.31900000000002</v>
      </c>
      <c r="F42" s="165">
        <v>249.25900000000001</v>
      </c>
      <c r="G42" s="165">
        <v>267.79700000000003</v>
      </c>
      <c r="H42" s="165">
        <v>208.74599999999998</v>
      </c>
      <c r="I42" s="165">
        <v>179.56400000000002</v>
      </c>
      <c r="J42" s="165">
        <v>153.096</v>
      </c>
      <c r="K42" s="165">
        <v>245.51300000000003</v>
      </c>
      <c r="L42" s="165">
        <v>186.929</v>
      </c>
      <c r="M42" s="165">
        <v>184.995</v>
      </c>
      <c r="N42" s="165">
        <v>142.31900000000002</v>
      </c>
      <c r="O42" s="165">
        <v>190.14100000000002</v>
      </c>
      <c r="P42" s="165">
        <v>154.577</v>
      </c>
      <c r="Q42" s="165">
        <v>149.86099999999996</v>
      </c>
      <c r="R42" s="165">
        <v>125.48500000000006</v>
      </c>
      <c r="S42" s="165">
        <v>164.73599999999999</v>
      </c>
      <c r="T42" s="165">
        <v>164.572</v>
      </c>
      <c r="U42" s="165">
        <v>145.078</v>
      </c>
      <c r="V42" s="165">
        <v>148.39500000000004</v>
      </c>
      <c r="W42" s="165">
        <v>213.19200000000001</v>
      </c>
      <c r="X42" s="165">
        <v>206.00900000000001</v>
      </c>
      <c r="Y42" s="165">
        <v>217.17400000000001</v>
      </c>
      <c r="Z42" s="165">
        <v>266.346</v>
      </c>
      <c r="AA42" s="165">
        <v>224.13800000000001</v>
      </c>
      <c r="AB42" s="165">
        <v>171.40800000000002</v>
      </c>
      <c r="AC42" s="165">
        <v>175.24699999999999</v>
      </c>
      <c r="AD42" s="165">
        <v>176.36600000000004</v>
      </c>
      <c r="AE42" s="165">
        <v>234.26</v>
      </c>
      <c r="AF42" s="165">
        <v>126.25900000000001</v>
      </c>
      <c r="AG42" s="165">
        <v>16.781000000000006</v>
      </c>
      <c r="AH42" s="165">
        <v>117.20500000000003</v>
      </c>
      <c r="AI42" s="165">
        <v>115.184</v>
      </c>
      <c r="AJ42" s="165">
        <v>135.15399999999997</v>
      </c>
      <c r="AK42" s="165">
        <v>78.093000000000004</v>
      </c>
      <c r="AL42" s="165">
        <v>63.372000000000007</v>
      </c>
      <c r="AM42" s="165">
        <v>102.52300000000004</v>
      </c>
      <c r="AN42" s="165">
        <v>145.52700000000002</v>
      </c>
      <c r="AO42" s="165">
        <v>136.54599999999999</v>
      </c>
      <c r="AP42" s="165">
        <v>99.273000000000025</v>
      </c>
    </row>
    <row r="43" spans="1:42" x14ac:dyDescent="0.25">
      <c r="A43" s="163" t="str">
        <f>IF('1'!$A$1=1,B43,C43)</f>
        <v>Кредит</v>
      </c>
      <c r="B43" s="164" t="s">
        <v>210</v>
      </c>
      <c r="C43" s="164" t="s">
        <v>241</v>
      </c>
      <c r="D43" s="165">
        <v>412.91899999999998</v>
      </c>
      <c r="E43" s="165">
        <v>402.74700000000001</v>
      </c>
      <c r="F43" s="165">
        <v>397.822</v>
      </c>
      <c r="G43" s="165">
        <v>397.35400000000004</v>
      </c>
      <c r="H43" s="165">
        <v>318.53100000000001</v>
      </c>
      <c r="I43" s="165">
        <v>304.36200000000002</v>
      </c>
      <c r="J43" s="165">
        <v>315.125</v>
      </c>
      <c r="K43" s="165">
        <v>378.91100000000006</v>
      </c>
      <c r="L43" s="165">
        <v>331.56799999999998</v>
      </c>
      <c r="M43" s="165">
        <v>336.09299999999996</v>
      </c>
      <c r="N43" s="165">
        <v>299.26800000000003</v>
      </c>
      <c r="O43" s="165">
        <v>326.822</v>
      </c>
      <c r="P43" s="165">
        <v>281.49</v>
      </c>
      <c r="Q43" s="165">
        <v>298.99299999999994</v>
      </c>
      <c r="R43" s="165">
        <v>297.46000000000004</v>
      </c>
      <c r="S43" s="165">
        <v>330.19900000000001</v>
      </c>
      <c r="T43" s="165">
        <v>321.22499999999997</v>
      </c>
      <c r="U43" s="165">
        <v>329.41500000000002</v>
      </c>
      <c r="V43" s="165">
        <v>358.76</v>
      </c>
      <c r="W43" s="165">
        <v>396.58900000000006</v>
      </c>
      <c r="X43" s="165">
        <v>349.36199999999997</v>
      </c>
      <c r="Y43" s="165">
        <v>309.05500000000001</v>
      </c>
      <c r="Z43" s="165">
        <v>377.58299999999997</v>
      </c>
      <c r="AA43" s="165">
        <v>349.08800000000002</v>
      </c>
      <c r="AB43" s="165">
        <v>291.67399999999998</v>
      </c>
      <c r="AC43" s="165">
        <v>329.63299999999998</v>
      </c>
      <c r="AD43" s="165">
        <v>395.12599999999998</v>
      </c>
      <c r="AE43" s="165">
        <v>461.59900000000005</v>
      </c>
      <c r="AF43" s="165">
        <v>280.82400000000001</v>
      </c>
      <c r="AG43" s="165">
        <v>115.36800000000001</v>
      </c>
      <c r="AH43" s="165">
        <v>252.50600000000003</v>
      </c>
      <c r="AI43" s="165">
        <v>283.92599999999999</v>
      </c>
      <c r="AJ43" s="165">
        <v>298.34299999999996</v>
      </c>
      <c r="AK43" s="165">
        <v>235.10300000000001</v>
      </c>
      <c r="AL43" s="165">
        <v>213.066</v>
      </c>
      <c r="AM43" s="165">
        <v>292.86900000000003</v>
      </c>
      <c r="AN43" s="165">
        <v>344.38100000000003</v>
      </c>
      <c r="AO43" s="165">
        <v>333.40899999999999</v>
      </c>
      <c r="AP43" s="165">
        <v>282.40199999999999</v>
      </c>
    </row>
    <row r="44" spans="1:42" x14ac:dyDescent="0.25">
      <c r="A44" s="163" t="str">
        <f>IF('1'!$A$1=1,B44,C44)</f>
        <v>Дебет</v>
      </c>
      <c r="B44" s="164" t="s">
        <v>212</v>
      </c>
      <c r="C44" s="164" t="s">
        <v>242</v>
      </c>
      <c r="D44" s="165">
        <v>121.71000000000001</v>
      </c>
      <c r="E44" s="165">
        <v>139.428</v>
      </c>
      <c r="F44" s="165">
        <v>148.56299999999999</v>
      </c>
      <c r="G44" s="165">
        <v>129.55699999999999</v>
      </c>
      <c r="H44" s="165">
        <v>109.78500000000001</v>
      </c>
      <c r="I44" s="165">
        <v>124.798</v>
      </c>
      <c r="J44" s="165">
        <v>162.029</v>
      </c>
      <c r="K44" s="165">
        <v>133.39800000000002</v>
      </c>
      <c r="L44" s="165">
        <v>144.63900000000001</v>
      </c>
      <c r="M44" s="165">
        <v>151.09800000000001</v>
      </c>
      <c r="N44" s="165">
        <v>156.94900000000001</v>
      </c>
      <c r="O44" s="165">
        <v>136.68100000000001</v>
      </c>
      <c r="P44" s="165">
        <v>126.91299999999998</v>
      </c>
      <c r="Q44" s="165">
        <v>149.13200000000001</v>
      </c>
      <c r="R44" s="165">
        <v>171.97499999999999</v>
      </c>
      <c r="S44" s="165">
        <v>165.46300000000002</v>
      </c>
      <c r="T44" s="165">
        <v>156.65299999999999</v>
      </c>
      <c r="U44" s="165">
        <v>184.33699999999999</v>
      </c>
      <c r="V44" s="165">
        <v>210.36499999999998</v>
      </c>
      <c r="W44" s="165">
        <v>183.39700000000002</v>
      </c>
      <c r="X44" s="165">
        <v>143.35299999999998</v>
      </c>
      <c r="Y44" s="165">
        <v>91.881</v>
      </c>
      <c r="Z44" s="165">
        <v>111.23699999999999</v>
      </c>
      <c r="AA44" s="165">
        <v>124.94999999999999</v>
      </c>
      <c r="AB44" s="165">
        <v>120.26600000000001</v>
      </c>
      <c r="AC44" s="165">
        <v>154.38600000000002</v>
      </c>
      <c r="AD44" s="165">
        <v>218.76</v>
      </c>
      <c r="AE44" s="165">
        <v>227.339</v>
      </c>
      <c r="AF44" s="165">
        <v>154.565</v>
      </c>
      <c r="AG44" s="165">
        <v>98.587000000000003</v>
      </c>
      <c r="AH44" s="165">
        <v>135.30099999999999</v>
      </c>
      <c r="AI44" s="165">
        <v>168.74199999999999</v>
      </c>
      <c r="AJ44" s="165">
        <v>163.18899999999999</v>
      </c>
      <c r="AK44" s="165">
        <v>157.01</v>
      </c>
      <c r="AL44" s="165">
        <v>149.69399999999999</v>
      </c>
      <c r="AM44" s="165">
        <v>190.34599999999998</v>
      </c>
      <c r="AN44" s="165">
        <v>198.85399999999998</v>
      </c>
      <c r="AO44" s="165">
        <v>196.863</v>
      </c>
      <c r="AP44" s="165">
        <v>183.12899999999999</v>
      </c>
    </row>
    <row r="45" spans="1:42" x14ac:dyDescent="0.25">
      <c r="A45" s="183" t="str">
        <f>IF('1'!$A$1=1,B45,C45)</f>
        <v>Морський транспорт</v>
      </c>
      <c r="B45" s="184" t="s">
        <v>248</v>
      </c>
      <c r="C45" s="184" t="s">
        <v>247</v>
      </c>
      <c r="D45" s="168">
        <v>81.288000000000011</v>
      </c>
      <c r="E45" s="168">
        <v>74.215000000000003</v>
      </c>
      <c r="F45" s="168">
        <v>62.177</v>
      </c>
      <c r="G45" s="168">
        <v>82.234000000000009</v>
      </c>
      <c r="H45" s="168">
        <v>55.389000000000003</v>
      </c>
      <c r="I45" s="168">
        <v>63.696000000000005</v>
      </c>
      <c r="J45" s="168">
        <v>46.550999999999995</v>
      </c>
      <c r="K45" s="168">
        <v>56.480000000000004</v>
      </c>
      <c r="L45" s="168">
        <v>60.134</v>
      </c>
      <c r="M45" s="168">
        <v>43.712000000000003</v>
      </c>
      <c r="N45" s="168">
        <v>23.094000000000008</v>
      </c>
      <c r="O45" s="168">
        <v>24.613999999999997</v>
      </c>
      <c r="P45" s="168">
        <v>10.57899999999999</v>
      </c>
      <c r="Q45" s="168">
        <v>-5.8480000000000061</v>
      </c>
      <c r="R45" s="168">
        <v>-23.228000000000009</v>
      </c>
      <c r="S45" s="168">
        <v>-29.780999999999999</v>
      </c>
      <c r="T45" s="168">
        <v>-34.321000000000005</v>
      </c>
      <c r="U45" s="168">
        <v>-67.688999999999993</v>
      </c>
      <c r="V45" s="168">
        <v>-58.439000000000014</v>
      </c>
      <c r="W45" s="168">
        <v>-45.169999999999987</v>
      </c>
      <c r="X45" s="168">
        <v>-63.524999999999991</v>
      </c>
      <c r="Y45" s="168">
        <v>-23.689999999999984</v>
      </c>
      <c r="Z45" s="168">
        <v>-44.482999999999997</v>
      </c>
      <c r="AA45" s="168">
        <v>-71.356999999999999</v>
      </c>
      <c r="AB45" s="168">
        <v>-118.535</v>
      </c>
      <c r="AC45" s="168">
        <v>-117.875</v>
      </c>
      <c r="AD45" s="168">
        <v>-179.75400000000002</v>
      </c>
      <c r="AE45" s="168">
        <v>-216.04</v>
      </c>
      <c r="AF45" s="168">
        <v>-183.73099999999999</v>
      </c>
      <c r="AG45" s="168">
        <v>-225.08500000000001</v>
      </c>
      <c r="AH45" s="168">
        <v>-208.79</v>
      </c>
      <c r="AI45" s="168">
        <v>-213.178</v>
      </c>
      <c r="AJ45" s="168">
        <v>-168.78</v>
      </c>
      <c r="AK45" s="168">
        <v>-194.68600000000004</v>
      </c>
      <c r="AL45" s="168">
        <v>-187.334</v>
      </c>
      <c r="AM45" s="168">
        <v>-199.85399999999998</v>
      </c>
      <c r="AN45" s="168">
        <v>-172.17099999999999</v>
      </c>
      <c r="AO45" s="168">
        <v>-223.81900000000002</v>
      </c>
      <c r="AP45" s="168">
        <v>-242.316</v>
      </c>
    </row>
    <row r="46" spans="1:42" x14ac:dyDescent="0.25">
      <c r="A46" s="163" t="str">
        <f>IF('1'!$A$1=1,B46,C46)</f>
        <v>Кредит</v>
      </c>
      <c r="B46" s="164" t="s">
        <v>210</v>
      </c>
      <c r="C46" s="164" t="s">
        <v>229</v>
      </c>
      <c r="D46" s="165">
        <v>169.73699999999999</v>
      </c>
      <c r="E46" s="165">
        <v>168.363</v>
      </c>
      <c r="F46" s="165">
        <v>157.50300000000001</v>
      </c>
      <c r="G46" s="165">
        <v>166.245</v>
      </c>
      <c r="H46" s="165">
        <v>133.40800000000002</v>
      </c>
      <c r="I46" s="165">
        <v>138.02100000000002</v>
      </c>
      <c r="J46" s="165">
        <v>156.67099999999999</v>
      </c>
      <c r="K46" s="165">
        <v>171.39500000000001</v>
      </c>
      <c r="L46" s="165">
        <v>150.291</v>
      </c>
      <c r="M46" s="165">
        <v>140.279</v>
      </c>
      <c r="N46" s="165">
        <v>115.99700000000001</v>
      </c>
      <c r="O46" s="165">
        <v>136.66399999999999</v>
      </c>
      <c r="P46" s="165">
        <v>108.22299999999998</v>
      </c>
      <c r="Q46" s="165">
        <v>106.32999999999998</v>
      </c>
      <c r="R46" s="165">
        <v>104.872</v>
      </c>
      <c r="S46" s="165">
        <v>122.622</v>
      </c>
      <c r="T46" s="165">
        <v>124.964</v>
      </c>
      <c r="U46" s="165">
        <v>114.85199999999999</v>
      </c>
      <c r="V46" s="165">
        <v>135.79000000000002</v>
      </c>
      <c r="W46" s="165">
        <v>157.18800000000002</v>
      </c>
      <c r="X46" s="165">
        <v>135.208</v>
      </c>
      <c r="Y46" s="165">
        <v>129.97800000000001</v>
      </c>
      <c r="Z46" s="165">
        <v>130.15</v>
      </c>
      <c r="AA46" s="165">
        <v>135.114</v>
      </c>
      <c r="AB46" s="165">
        <v>95.296999999999997</v>
      </c>
      <c r="AC46" s="165">
        <v>114.58100000000002</v>
      </c>
      <c r="AD46" s="165">
        <v>143.29900000000001</v>
      </c>
      <c r="AE46" s="165">
        <v>169.60400000000001</v>
      </c>
      <c r="AF46" s="165">
        <v>135.92699999999999</v>
      </c>
      <c r="AG46" s="165">
        <v>34.704999999999998</v>
      </c>
      <c r="AH46" s="165">
        <v>81.534999999999997</v>
      </c>
      <c r="AI46" s="165">
        <v>112.01400000000001</v>
      </c>
      <c r="AJ46" s="165">
        <v>106.282</v>
      </c>
      <c r="AK46" s="165">
        <v>89.992999999999995</v>
      </c>
      <c r="AL46" s="165">
        <v>68.873999999999995</v>
      </c>
      <c r="AM46" s="165">
        <v>107.83699999999999</v>
      </c>
      <c r="AN46" s="165">
        <v>127.05500000000001</v>
      </c>
      <c r="AO46" s="165">
        <v>117.94800000000001</v>
      </c>
      <c r="AP46" s="165">
        <v>103.83500000000001</v>
      </c>
    </row>
    <row r="47" spans="1:42" x14ac:dyDescent="0.25">
      <c r="A47" s="163" t="str">
        <f>IF('1'!$A$1=1,B47,C47)</f>
        <v>Дебет</v>
      </c>
      <c r="B47" s="164" t="s">
        <v>212</v>
      </c>
      <c r="C47" s="164" t="s">
        <v>230</v>
      </c>
      <c r="D47" s="165">
        <v>88.448999999999984</v>
      </c>
      <c r="E47" s="165">
        <v>94.147999999999996</v>
      </c>
      <c r="F47" s="165">
        <v>95.326000000000008</v>
      </c>
      <c r="G47" s="165">
        <v>84.010999999999996</v>
      </c>
      <c r="H47" s="165">
        <v>78.019000000000005</v>
      </c>
      <c r="I47" s="165">
        <v>74.325000000000003</v>
      </c>
      <c r="J47" s="165">
        <v>110.12</v>
      </c>
      <c r="K47" s="165">
        <v>114.91499999999999</v>
      </c>
      <c r="L47" s="165">
        <v>90.156999999999996</v>
      </c>
      <c r="M47" s="165">
        <v>96.567000000000007</v>
      </c>
      <c r="N47" s="165">
        <v>92.902999999999992</v>
      </c>
      <c r="O47" s="165">
        <v>112.05</v>
      </c>
      <c r="P47" s="165">
        <v>97.643999999999991</v>
      </c>
      <c r="Q47" s="165">
        <v>112.178</v>
      </c>
      <c r="R47" s="165">
        <v>128.10000000000002</v>
      </c>
      <c r="S47" s="165">
        <v>152.40299999999999</v>
      </c>
      <c r="T47" s="165">
        <v>159.28500000000003</v>
      </c>
      <c r="U47" s="165">
        <v>182.541</v>
      </c>
      <c r="V47" s="165">
        <v>194.22900000000001</v>
      </c>
      <c r="W47" s="165">
        <v>202.358</v>
      </c>
      <c r="X47" s="165">
        <v>198.733</v>
      </c>
      <c r="Y47" s="165">
        <v>153.66800000000001</v>
      </c>
      <c r="Z47" s="165">
        <v>174.63299999999998</v>
      </c>
      <c r="AA47" s="165">
        <v>206.471</v>
      </c>
      <c r="AB47" s="165">
        <v>213.83199999999999</v>
      </c>
      <c r="AC47" s="165">
        <v>232.45600000000002</v>
      </c>
      <c r="AD47" s="165">
        <v>323.053</v>
      </c>
      <c r="AE47" s="165">
        <v>385.64400000000001</v>
      </c>
      <c r="AF47" s="165">
        <v>319.65800000000002</v>
      </c>
      <c r="AG47" s="165">
        <v>259.78999999999996</v>
      </c>
      <c r="AH47" s="165">
        <v>290.32499999999999</v>
      </c>
      <c r="AI47" s="165">
        <v>325.19200000000001</v>
      </c>
      <c r="AJ47" s="165">
        <v>275.06200000000001</v>
      </c>
      <c r="AK47" s="165">
        <v>284.67900000000003</v>
      </c>
      <c r="AL47" s="165">
        <v>256.20799999999997</v>
      </c>
      <c r="AM47" s="165">
        <v>307.69099999999997</v>
      </c>
      <c r="AN47" s="165">
        <v>299.226</v>
      </c>
      <c r="AO47" s="165">
        <v>341.767</v>
      </c>
      <c r="AP47" s="165">
        <v>346.15100000000001</v>
      </c>
    </row>
    <row r="48" spans="1:42" x14ac:dyDescent="0.25">
      <c r="A48" s="181" t="str">
        <f>IF('1'!$A$1=1,B48,C48)</f>
        <v>Пасажирський</v>
      </c>
      <c r="B48" s="182" t="s">
        <v>240</v>
      </c>
      <c r="C48" s="182" t="s">
        <v>239</v>
      </c>
      <c r="D48" s="165">
        <v>0</v>
      </c>
      <c r="E48" s="165">
        <v>0</v>
      </c>
      <c r="F48" s="165">
        <v>0</v>
      </c>
      <c r="G48" s="165">
        <v>-0.92100000000000004</v>
      </c>
      <c r="H48" s="165">
        <v>-0.90200000000000002</v>
      </c>
      <c r="I48" s="165">
        <v>0</v>
      </c>
      <c r="J48" s="165">
        <v>0</v>
      </c>
      <c r="K48" s="165">
        <v>-0.94799999999999995</v>
      </c>
      <c r="L48" s="165">
        <v>-0.93700000000000006</v>
      </c>
      <c r="M48" s="165">
        <v>0</v>
      </c>
      <c r="N48" s="165">
        <v>0</v>
      </c>
      <c r="O48" s="165">
        <v>0</v>
      </c>
      <c r="P48" s="165">
        <v>4.883</v>
      </c>
      <c r="Q48" s="165">
        <v>0</v>
      </c>
      <c r="R48" s="165">
        <v>0</v>
      </c>
      <c r="S48" s="165">
        <v>0</v>
      </c>
      <c r="T48" s="165">
        <v>0</v>
      </c>
      <c r="U48" s="165">
        <v>0</v>
      </c>
      <c r="V48" s="165">
        <v>0</v>
      </c>
      <c r="W48" s="165">
        <v>-0.90100000000000002</v>
      </c>
      <c r="X48" s="165">
        <v>0</v>
      </c>
      <c r="Y48" s="165">
        <v>0</v>
      </c>
      <c r="Z48" s="165">
        <v>0</v>
      </c>
      <c r="AA48" s="165">
        <v>0</v>
      </c>
      <c r="AB48" s="165">
        <v>0</v>
      </c>
      <c r="AC48" s="165">
        <v>0</v>
      </c>
      <c r="AD48" s="165">
        <v>-0.84899999999999998</v>
      </c>
      <c r="AE48" s="165">
        <v>0</v>
      </c>
      <c r="AF48" s="165">
        <v>0</v>
      </c>
      <c r="AG48" s="165">
        <v>0</v>
      </c>
      <c r="AH48" s="165">
        <v>0</v>
      </c>
      <c r="AI48" s="165">
        <v>0</v>
      </c>
      <c r="AJ48" s="165">
        <v>0</v>
      </c>
      <c r="AK48" s="165">
        <v>0</v>
      </c>
      <c r="AL48" s="165">
        <v>0</v>
      </c>
      <c r="AM48" s="165">
        <v>0</v>
      </c>
      <c r="AN48" s="165">
        <v>0</v>
      </c>
      <c r="AO48" s="165">
        <v>0</v>
      </c>
      <c r="AP48" s="165">
        <v>0</v>
      </c>
    </row>
    <row r="49" spans="1:42" x14ac:dyDescent="0.25">
      <c r="A49" s="163" t="str">
        <f>IF('1'!$A$1=1,B49,C49)</f>
        <v>Кредит</v>
      </c>
      <c r="B49" s="164" t="s">
        <v>210</v>
      </c>
      <c r="C49" s="164" t="s">
        <v>241</v>
      </c>
      <c r="D49" s="165">
        <v>0</v>
      </c>
      <c r="E49" s="165">
        <v>0</v>
      </c>
      <c r="F49" s="165">
        <v>0</v>
      </c>
      <c r="G49" s="165">
        <v>0</v>
      </c>
      <c r="H49" s="165">
        <v>0</v>
      </c>
      <c r="I49" s="165">
        <v>0</v>
      </c>
      <c r="J49" s="165">
        <v>0</v>
      </c>
      <c r="K49" s="165">
        <v>0</v>
      </c>
      <c r="L49" s="165">
        <v>0</v>
      </c>
      <c r="M49" s="165">
        <v>0</v>
      </c>
      <c r="N49" s="165">
        <v>0</v>
      </c>
      <c r="O49" s="165">
        <v>0</v>
      </c>
      <c r="P49" s="165">
        <v>4.883</v>
      </c>
      <c r="Q49" s="165">
        <v>0</v>
      </c>
      <c r="R49" s="165">
        <v>0</v>
      </c>
      <c r="S49" s="165">
        <v>0</v>
      </c>
      <c r="T49" s="165">
        <v>0</v>
      </c>
      <c r="U49" s="165">
        <v>0</v>
      </c>
      <c r="V49" s="165">
        <v>0</v>
      </c>
      <c r="W49" s="165">
        <v>0</v>
      </c>
      <c r="X49" s="165">
        <v>0</v>
      </c>
      <c r="Y49" s="165">
        <v>0</v>
      </c>
      <c r="Z49" s="165">
        <v>0</v>
      </c>
      <c r="AA49" s="165">
        <v>0</v>
      </c>
      <c r="AB49" s="165">
        <v>0</v>
      </c>
      <c r="AC49" s="165">
        <v>0</v>
      </c>
      <c r="AD49" s="165">
        <v>0</v>
      </c>
      <c r="AE49" s="165">
        <v>0</v>
      </c>
      <c r="AF49" s="165">
        <v>0</v>
      </c>
      <c r="AG49" s="165">
        <v>0</v>
      </c>
      <c r="AH49" s="165">
        <v>0</v>
      </c>
      <c r="AI49" s="165">
        <v>0</v>
      </c>
      <c r="AJ49" s="165">
        <v>0</v>
      </c>
      <c r="AK49" s="165">
        <v>0</v>
      </c>
      <c r="AL49" s="165">
        <v>0</v>
      </c>
      <c r="AM49" s="165">
        <v>0</v>
      </c>
      <c r="AN49" s="165">
        <v>0</v>
      </c>
      <c r="AO49" s="165">
        <v>0</v>
      </c>
      <c r="AP49" s="165">
        <v>0</v>
      </c>
    </row>
    <row r="50" spans="1:42" x14ac:dyDescent="0.25">
      <c r="A50" s="163" t="str">
        <f>IF('1'!$A$1=1,B50,C50)</f>
        <v>Дебет</v>
      </c>
      <c r="B50" s="164" t="s">
        <v>212</v>
      </c>
      <c r="C50" s="164" t="s">
        <v>242</v>
      </c>
      <c r="D50" s="165">
        <v>0</v>
      </c>
      <c r="E50" s="165">
        <v>0</v>
      </c>
      <c r="F50" s="165">
        <v>0</v>
      </c>
      <c r="G50" s="165">
        <v>0.92100000000000004</v>
      </c>
      <c r="H50" s="165">
        <v>0.90200000000000002</v>
      </c>
      <c r="I50" s="165">
        <v>0</v>
      </c>
      <c r="J50" s="165">
        <v>0</v>
      </c>
      <c r="K50" s="165">
        <v>0.94799999999999995</v>
      </c>
      <c r="L50" s="165">
        <v>0.93700000000000006</v>
      </c>
      <c r="M50" s="165">
        <v>0</v>
      </c>
      <c r="N50" s="165">
        <v>0</v>
      </c>
      <c r="O50" s="165">
        <v>0</v>
      </c>
      <c r="P50" s="165">
        <v>0</v>
      </c>
      <c r="Q50" s="165">
        <v>0</v>
      </c>
      <c r="R50" s="165">
        <v>0</v>
      </c>
      <c r="S50" s="165">
        <v>0</v>
      </c>
      <c r="T50" s="165">
        <v>0</v>
      </c>
      <c r="U50" s="165">
        <v>0</v>
      </c>
      <c r="V50" s="165">
        <v>0</v>
      </c>
      <c r="W50" s="165">
        <v>0.90100000000000002</v>
      </c>
      <c r="X50" s="165">
        <v>0</v>
      </c>
      <c r="Y50" s="165">
        <v>0</v>
      </c>
      <c r="Z50" s="165">
        <v>0</v>
      </c>
      <c r="AA50" s="165">
        <v>0</v>
      </c>
      <c r="AB50" s="165">
        <v>0</v>
      </c>
      <c r="AC50" s="165">
        <v>0</v>
      </c>
      <c r="AD50" s="165">
        <v>0.84899999999999998</v>
      </c>
      <c r="AE50" s="165">
        <v>0</v>
      </c>
      <c r="AF50" s="165">
        <v>0</v>
      </c>
      <c r="AG50" s="165">
        <v>0</v>
      </c>
      <c r="AH50" s="165">
        <v>0</v>
      </c>
      <c r="AI50" s="165">
        <v>0</v>
      </c>
      <c r="AJ50" s="165">
        <v>0</v>
      </c>
      <c r="AK50" s="165">
        <v>0</v>
      </c>
      <c r="AL50" s="165">
        <v>0</v>
      </c>
      <c r="AM50" s="165">
        <v>0</v>
      </c>
      <c r="AN50" s="165">
        <v>0</v>
      </c>
      <c r="AO50" s="165">
        <v>0</v>
      </c>
      <c r="AP50" s="165">
        <v>0</v>
      </c>
    </row>
    <row r="51" spans="1:42" x14ac:dyDescent="0.25">
      <c r="A51" s="181" t="str">
        <f>IF('1'!$A$1=1,B51,C51)</f>
        <v>Вантажний</v>
      </c>
      <c r="B51" s="182" t="s">
        <v>244</v>
      </c>
      <c r="C51" s="182" t="s">
        <v>243</v>
      </c>
      <c r="D51" s="165">
        <v>-66.407999999999987</v>
      </c>
      <c r="E51" s="165">
        <v>-75.992999999999995</v>
      </c>
      <c r="F51" s="165">
        <v>-81.806000000000012</v>
      </c>
      <c r="G51" s="165">
        <v>-69.421999999999997</v>
      </c>
      <c r="H51" s="165">
        <v>-62.602999999999994</v>
      </c>
      <c r="I51" s="165">
        <v>-53.084999999999994</v>
      </c>
      <c r="J51" s="165">
        <v>-82.36</v>
      </c>
      <c r="K51" s="165">
        <v>-88.034000000000006</v>
      </c>
      <c r="L51" s="165">
        <v>-61.995000000000005</v>
      </c>
      <c r="M51" s="165">
        <v>-64.621000000000009</v>
      </c>
      <c r="N51" s="165">
        <v>-63.075000000000003</v>
      </c>
      <c r="O51" s="165">
        <v>-78.947999999999993</v>
      </c>
      <c r="P51" s="165">
        <v>-74.864000000000004</v>
      </c>
      <c r="Q51" s="165">
        <v>-87.135999999999996</v>
      </c>
      <c r="R51" s="165">
        <v>-102.301</v>
      </c>
      <c r="S51" s="165">
        <v>-117.37199999999999</v>
      </c>
      <c r="T51" s="165">
        <v>-124.09</v>
      </c>
      <c r="U51" s="165">
        <v>-148.68700000000001</v>
      </c>
      <c r="V51" s="165">
        <v>-155.554</v>
      </c>
      <c r="W51" s="165">
        <v>-155.387</v>
      </c>
      <c r="X51" s="165">
        <v>-162.42699999999999</v>
      </c>
      <c r="Y51" s="165">
        <v>-121.85599999999999</v>
      </c>
      <c r="Z51" s="165">
        <v>-138.70500000000001</v>
      </c>
      <c r="AA51" s="165">
        <v>-162.804</v>
      </c>
      <c r="AB51" s="165">
        <v>-174.005</v>
      </c>
      <c r="AC51" s="165">
        <v>-188.48</v>
      </c>
      <c r="AD51" s="165">
        <v>-259.45999999999998</v>
      </c>
      <c r="AE51" s="165">
        <v>-299.00900000000001</v>
      </c>
      <c r="AF51" s="165">
        <v>-252.53700000000001</v>
      </c>
      <c r="AG51" s="165">
        <v>-217.63899999999998</v>
      </c>
      <c r="AH51" s="165">
        <v>-240.57600000000002</v>
      </c>
      <c r="AI51" s="165">
        <v>-260.34300000000002</v>
      </c>
      <c r="AJ51" s="165">
        <v>-219.12100000000004</v>
      </c>
      <c r="AK51" s="165">
        <v>-235.11</v>
      </c>
      <c r="AL51" s="165">
        <v>-219.489</v>
      </c>
      <c r="AM51" s="165">
        <v>-257.57399999999996</v>
      </c>
      <c r="AN51" s="165">
        <v>-246.75900000000001</v>
      </c>
      <c r="AO51" s="165">
        <v>-288.82900000000001</v>
      </c>
      <c r="AP51" s="165">
        <v>-290.565</v>
      </c>
    </row>
    <row r="52" spans="1:42" x14ac:dyDescent="0.25">
      <c r="A52" s="163" t="str">
        <f>IF('1'!$A$1=1,B52,C52)</f>
        <v>Кредит</v>
      </c>
      <c r="B52" s="164" t="s">
        <v>210</v>
      </c>
      <c r="C52" s="164" t="s">
        <v>241</v>
      </c>
      <c r="D52" s="165">
        <v>4.3849999999999998</v>
      </c>
      <c r="E52" s="165">
        <v>4.54</v>
      </c>
      <c r="F52" s="165">
        <v>1.81</v>
      </c>
      <c r="G52" s="165">
        <v>1.819</v>
      </c>
      <c r="H52" s="165">
        <v>1.8210000000000002</v>
      </c>
      <c r="I52" s="165">
        <v>6.1970000000000001</v>
      </c>
      <c r="J52" s="165">
        <v>10.742999999999999</v>
      </c>
      <c r="K52" s="165">
        <v>10.166</v>
      </c>
      <c r="L52" s="165">
        <v>7.516</v>
      </c>
      <c r="M52" s="165">
        <v>10.035</v>
      </c>
      <c r="N52" s="165">
        <v>9.3929999999999989</v>
      </c>
      <c r="O52" s="165">
        <v>11.030999999999999</v>
      </c>
      <c r="P52" s="165">
        <v>5.694</v>
      </c>
      <c r="Q52" s="165">
        <v>4.17</v>
      </c>
      <c r="R52" s="165">
        <v>6.0150000000000006</v>
      </c>
      <c r="S52" s="165">
        <v>7.8839999999999995</v>
      </c>
      <c r="T52" s="165">
        <v>7.036999999999999</v>
      </c>
      <c r="U52" s="165">
        <v>5.3419999999999996</v>
      </c>
      <c r="V52" s="165">
        <v>9.0009999999999994</v>
      </c>
      <c r="W52" s="165">
        <v>11.741</v>
      </c>
      <c r="X52" s="165">
        <v>8.1669999999999998</v>
      </c>
      <c r="Y52" s="165">
        <v>6.3439999999999994</v>
      </c>
      <c r="Z52" s="165">
        <v>6.8579999999999997</v>
      </c>
      <c r="AA52" s="165">
        <v>9.2469999999999999</v>
      </c>
      <c r="AB52" s="165">
        <v>7.4570000000000007</v>
      </c>
      <c r="AC52" s="165">
        <v>8.3009999999999984</v>
      </c>
      <c r="AD52" s="165">
        <v>7.6319999999999997</v>
      </c>
      <c r="AE52" s="165">
        <v>13.115</v>
      </c>
      <c r="AF52" s="165">
        <v>10.613</v>
      </c>
      <c r="AG52" s="165">
        <v>5.6269999999999998</v>
      </c>
      <c r="AH52" s="165">
        <v>5.9649999999999999</v>
      </c>
      <c r="AI52" s="165">
        <v>7.8979999999999997</v>
      </c>
      <c r="AJ52" s="165">
        <v>5.5940000000000003</v>
      </c>
      <c r="AK52" s="165">
        <v>6.4180000000000001</v>
      </c>
      <c r="AL52" s="165">
        <v>5.51</v>
      </c>
      <c r="AM52" s="165">
        <v>6.4950000000000001</v>
      </c>
      <c r="AN52" s="165">
        <v>4.609</v>
      </c>
      <c r="AO52" s="165">
        <v>4.6440000000000001</v>
      </c>
      <c r="AP52" s="165">
        <v>4.5649999999999995</v>
      </c>
    </row>
    <row r="53" spans="1:42" x14ac:dyDescent="0.25">
      <c r="A53" s="163" t="str">
        <f>IF('1'!$A$1=1,B53,C53)</f>
        <v>Дебет</v>
      </c>
      <c r="B53" s="164" t="s">
        <v>212</v>
      </c>
      <c r="C53" s="164" t="s">
        <v>242</v>
      </c>
      <c r="D53" s="165">
        <v>70.792999999999992</v>
      </c>
      <c r="E53" s="165">
        <v>80.533000000000001</v>
      </c>
      <c r="F53" s="165">
        <v>83.616</v>
      </c>
      <c r="G53" s="165">
        <v>71.241</v>
      </c>
      <c r="H53" s="165">
        <v>64.423999999999992</v>
      </c>
      <c r="I53" s="165">
        <v>59.281999999999996</v>
      </c>
      <c r="J53" s="165">
        <v>93.102999999999994</v>
      </c>
      <c r="K53" s="165">
        <v>98.2</v>
      </c>
      <c r="L53" s="165">
        <v>69.510999999999996</v>
      </c>
      <c r="M53" s="165">
        <v>74.656000000000006</v>
      </c>
      <c r="N53" s="165">
        <v>72.468000000000004</v>
      </c>
      <c r="O53" s="165">
        <v>89.978999999999999</v>
      </c>
      <c r="P53" s="165">
        <v>80.558000000000007</v>
      </c>
      <c r="Q53" s="165">
        <v>91.305999999999997</v>
      </c>
      <c r="R53" s="165">
        <v>108.316</v>
      </c>
      <c r="S53" s="165">
        <v>125.256</v>
      </c>
      <c r="T53" s="165">
        <v>131.12700000000001</v>
      </c>
      <c r="U53" s="165">
        <v>154.029</v>
      </c>
      <c r="V53" s="165">
        <v>164.55500000000001</v>
      </c>
      <c r="W53" s="165">
        <v>167.12800000000001</v>
      </c>
      <c r="X53" s="165">
        <v>170.59399999999999</v>
      </c>
      <c r="Y53" s="165">
        <v>128.19999999999999</v>
      </c>
      <c r="Z53" s="165">
        <v>145.56299999999999</v>
      </c>
      <c r="AA53" s="165">
        <v>172.05099999999999</v>
      </c>
      <c r="AB53" s="165">
        <v>181.46199999999999</v>
      </c>
      <c r="AC53" s="165">
        <v>196.78100000000001</v>
      </c>
      <c r="AD53" s="165">
        <v>267.09199999999998</v>
      </c>
      <c r="AE53" s="165">
        <v>312.12399999999997</v>
      </c>
      <c r="AF53" s="165">
        <v>263.14999999999998</v>
      </c>
      <c r="AG53" s="165">
        <v>223.26600000000002</v>
      </c>
      <c r="AH53" s="165">
        <v>246.541</v>
      </c>
      <c r="AI53" s="165">
        <v>268.24099999999999</v>
      </c>
      <c r="AJ53" s="165">
        <v>224.715</v>
      </c>
      <c r="AK53" s="165">
        <v>241.52800000000002</v>
      </c>
      <c r="AL53" s="165">
        <v>224.999</v>
      </c>
      <c r="AM53" s="165">
        <v>264.06900000000002</v>
      </c>
      <c r="AN53" s="165">
        <v>251.36799999999999</v>
      </c>
      <c r="AO53" s="165">
        <v>293.47300000000001</v>
      </c>
      <c r="AP53" s="165">
        <v>295.13</v>
      </c>
    </row>
    <row r="54" spans="1:42" x14ac:dyDescent="0.25">
      <c r="A54" s="181" t="str">
        <f>IF('1'!$A$1=1,B54,C54)</f>
        <v>Інший</v>
      </c>
      <c r="B54" s="182" t="s">
        <v>246</v>
      </c>
      <c r="C54" s="182" t="s">
        <v>249</v>
      </c>
      <c r="D54" s="165">
        <v>147.696</v>
      </c>
      <c r="E54" s="165">
        <v>150.208</v>
      </c>
      <c r="F54" s="165">
        <v>143.983</v>
      </c>
      <c r="G54" s="165">
        <v>152.577</v>
      </c>
      <c r="H54" s="165">
        <v>118.89400000000001</v>
      </c>
      <c r="I54" s="165">
        <v>116.78100000000001</v>
      </c>
      <c r="J54" s="165">
        <v>128.911</v>
      </c>
      <c r="K54" s="165">
        <v>145.46199999999999</v>
      </c>
      <c r="L54" s="165">
        <v>123.066</v>
      </c>
      <c r="M54" s="165">
        <v>108.333</v>
      </c>
      <c r="N54" s="165">
        <v>86.168999999999997</v>
      </c>
      <c r="O54" s="165">
        <v>103.562</v>
      </c>
      <c r="P54" s="165">
        <v>80.56</v>
      </c>
      <c r="Q54" s="165">
        <v>81.287999999999997</v>
      </c>
      <c r="R54" s="165">
        <v>79.072999999999993</v>
      </c>
      <c r="S54" s="165">
        <v>87.590999999999994</v>
      </c>
      <c r="T54" s="165">
        <v>89.769000000000005</v>
      </c>
      <c r="U54" s="165">
        <v>80.99799999999999</v>
      </c>
      <c r="V54" s="165">
        <v>97.115000000000009</v>
      </c>
      <c r="W54" s="165">
        <v>111.11799999999999</v>
      </c>
      <c r="X54" s="165">
        <v>98.901999999999987</v>
      </c>
      <c r="Y54" s="165">
        <v>98.165999999999997</v>
      </c>
      <c r="Z54" s="165">
        <v>94.222000000000008</v>
      </c>
      <c r="AA54" s="165">
        <v>91.447000000000003</v>
      </c>
      <c r="AB54" s="165">
        <v>55.47</v>
      </c>
      <c r="AC54" s="165">
        <v>70.605000000000004</v>
      </c>
      <c r="AD54" s="165">
        <v>80.555000000000007</v>
      </c>
      <c r="AE54" s="165">
        <v>82.969000000000008</v>
      </c>
      <c r="AF54" s="165">
        <v>68.805999999999997</v>
      </c>
      <c r="AG54" s="165">
        <v>-7.4459999999999997</v>
      </c>
      <c r="AH54" s="165">
        <v>31.786000000000001</v>
      </c>
      <c r="AI54" s="165">
        <v>47.164999999999999</v>
      </c>
      <c r="AJ54" s="165">
        <v>50.340999999999994</v>
      </c>
      <c r="AK54" s="165">
        <v>40.423999999999999</v>
      </c>
      <c r="AL54" s="165">
        <v>32.155000000000001</v>
      </c>
      <c r="AM54" s="165">
        <v>57.72</v>
      </c>
      <c r="AN54" s="165">
        <v>74.587999999999994</v>
      </c>
      <c r="AO54" s="165">
        <v>65.009999999999991</v>
      </c>
      <c r="AP54" s="165">
        <v>48.249000000000009</v>
      </c>
    </row>
    <row r="55" spans="1:42" x14ac:dyDescent="0.25">
      <c r="A55" s="163" t="str">
        <f>IF('1'!$A$1=1,B55,C55)</f>
        <v>Кредит</v>
      </c>
      <c r="B55" s="164" t="s">
        <v>210</v>
      </c>
      <c r="C55" s="164" t="s">
        <v>241</v>
      </c>
      <c r="D55" s="165">
        <v>165.352</v>
      </c>
      <c r="E55" s="165">
        <v>163.82300000000001</v>
      </c>
      <c r="F55" s="165">
        <v>155.69300000000001</v>
      </c>
      <c r="G55" s="165">
        <v>164.42599999999999</v>
      </c>
      <c r="H55" s="165">
        <v>131.58699999999999</v>
      </c>
      <c r="I55" s="165">
        <v>131.82400000000001</v>
      </c>
      <c r="J55" s="165">
        <v>145.928</v>
      </c>
      <c r="K55" s="165">
        <v>161.22900000000001</v>
      </c>
      <c r="L55" s="165">
        <v>142.77500000000001</v>
      </c>
      <c r="M55" s="165">
        <v>130.244</v>
      </c>
      <c r="N55" s="165">
        <v>106.604</v>
      </c>
      <c r="O55" s="165">
        <v>125.63300000000001</v>
      </c>
      <c r="P55" s="165">
        <v>97.645999999999987</v>
      </c>
      <c r="Q55" s="165">
        <v>102.16</v>
      </c>
      <c r="R55" s="165">
        <v>98.856999999999999</v>
      </c>
      <c r="S55" s="165">
        <v>114.738</v>
      </c>
      <c r="T55" s="165">
        <v>117.92699999999999</v>
      </c>
      <c r="U55" s="165">
        <v>109.50999999999999</v>
      </c>
      <c r="V55" s="165">
        <v>126.78900000000002</v>
      </c>
      <c r="W55" s="165">
        <v>145.447</v>
      </c>
      <c r="X55" s="165">
        <v>127.041</v>
      </c>
      <c r="Y55" s="165">
        <v>123.634</v>
      </c>
      <c r="Z55" s="165">
        <v>123.292</v>
      </c>
      <c r="AA55" s="165">
        <v>125.86699999999999</v>
      </c>
      <c r="AB55" s="165">
        <v>87.84</v>
      </c>
      <c r="AC55" s="165">
        <v>106.28</v>
      </c>
      <c r="AD55" s="165">
        <v>135.667</v>
      </c>
      <c r="AE55" s="165">
        <v>156.489</v>
      </c>
      <c r="AF55" s="165">
        <v>125.31399999999999</v>
      </c>
      <c r="AG55" s="165">
        <v>29.078000000000003</v>
      </c>
      <c r="AH55" s="165">
        <v>75.569999999999993</v>
      </c>
      <c r="AI55" s="165">
        <v>104.116</v>
      </c>
      <c r="AJ55" s="165">
        <v>100.688</v>
      </c>
      <c r="AK55" s="165">
        <v>83.575000000000003</v>
      </c>
      <c r="AL55" s="165">
        <v>63.364000000000004</v>
      </c>
      <c r="AM55" s="165">
        <v>101.34200000000001</v>
      </c>
      <c r="AN55" s="165">
        <v>122.446</v>
      </c>
      <c r="AO55" s="165">
        <v>113.304</v>
      </c>
      <c r="AP55" s="165">
        <v>99.27000000000001</v>
      </c>
    </row>
    <row r="56" spans="1:42" x14ac:dyDescent="0.25">
      <c r="A56" s="163" t="str">
        <f>IF('1'!$A$1=1,B56,C56)</f>
        <v>Дебет</v>
      </c>
      <c r="B56" s="164" t="s">
        <v>212</v>
      </c>
      <c r="C56" s="164" t="s">
        <v>242</v>
      </c>
      <c r="D56" s="165">
        <v>17.655999999999999</v>
      </c>
      <c r="E56" s="165">
        <v>13.615</v>
      </c>
      <c r="F56" s="165">
        <v>11.71</v>
      </c>
      <c r="G56" s="165">
        <v>11.849</v>
      </c>
      <c r="H56" s="165">
        <v>12.692999999999998</v>
      </c>
      <c r="I56" s="165">
        <v>15.042999999999999</v>
      </c>
      <c r="J56" s="165">
        <v>17.016999999999999</v>
      </c>
      <c r="K56" s="165">
        <v>15.766999999999999</v>
      </c>
      <c r="L56" s="165">
        <v>19.709</v>
      </c>
      <c r="M56" s="165">
        <v>21.910999999999998</v>
      </c>
      <c r="N56" s="165">
        <v>20.434999999999999</v>
      </c>
      <c r="O56" s="165">
        <v>22.071000000000002</v>
      </c>
      <c r="P56" s="165">
        <v>17.085999999999999</v>
      </c>
      <c r="Q56" s="165">
        <v>20.872</v>
      </c>
      <c r="R56" s="165">
        <v>19.783999999999999</v>
      </c>
      <c r="S56" s="165">
        <v>27.147000000000002</v>
      </c>
      <c r="T56" s="165">
        <v>28.158000000000001</v>
      </c>
      <c r="U56" s="165">
        <v>28.512</v>
      </c>
      <c r="V56" s="165">
        <v>29.674000000000003</v>
      </c>
      <c r="W56" s="165">
        <v>34.329000000000001</v>
      </c>
      <c r="X56" s="165">
        <v>28.139000000000003</v>
      </c>
      <c r="Y56" s="165">
        <v>25.467999999999996</v>
      </c>
      <c r="Z56" s="165">
        <v>29.069999999999997</v>
      </c>
      <c r="AA56" s="165">
        <v>34.42</v>
      </c>
      <c r="AB56" s="165">
        <v>32.370000000000005</v>
      </c>
      <c r="AC56" s="165">
        <v>35.674999999999997</v>
      </c>
      <c r="AD56" s="165">
        <v>55.112000000000002</v>
      </c>
      <c r="AE56" s="165">
        <v>73.52</v>
      </c>
      <c r="AF56" s="165">
        <v>56.508000000000003</v>
      </c>
      <c r="AG56" s="165">
        <v>36.524000000000001</v>
      </c>
      <c r="AH56" s="165">
        <v>43.783999999999999</v>
      </c>
      <c r="AI56" s="165">
        <v>56.951000000000001</v>
      </c>
      <c r="AJ56" s="165">
        <v>50.347000000000001</v>
      </c>
      <c r="AK56" s="165">
        <v>43.151000000000003</v>
      </c>
      <c r="AL56" s="165">
        <v>31.209000000000003</v>
      </c>
      <c r="AM56" s="165">
        <v>43.622</v>
      </c>
      <c r="AN56" s="165">
        <v>47.858000000000004</v>
      </c>
      <c r="AO56" s="165">
        <v>48.293999999999997</v>
      </c>
      <c r="AP56" s="165">
        <v>51.021000000000001</v>
      </c>
    </row>
    <row r="57" spans="1:42" x14ac:dyDescent="0.25">
      <c r="A57" s="183" t="str">
        <f>IF('1'!$A$1=1,B57,C57)</f>
        <v>Повітряний транспорт</v>
      </c>
      <c r="B57" s="184" t="s">
        <v>251</v>
      </c>
      <c r="C57" s="184" t="s">
        <v>250</v>
      </c>
      <c r="D57" s="168">
        <v>43.168000000000006</v>
      </c>
      <c r="E57" s="168">
        <v>32.618000000000002</v>
      </c>
      <c r="F57" s="168">
        <v>76.399000000000029</v>
      </c>
      <c r="G57" s="168">
        <v>54.905000000000008</v>
      </c>
      <c r="H57" s="168">
        <v>34.503000000000007</v>
      </c>
      <c r="I57" s="168">
        <v>61.046000000000006</v>
      </c>
      <c r="J57" s="168">
        <v>64.415000000000035</v>
      </c>
      <c r="K57" s="168">
        <v>41.602000000000004</v>
      </c>
      <c r="L57" s="168">
        <v>32.897999999999989</v>
      </c>
      <c r="M57" s="168">
        <v>63.946999999999996</v>
      </c>
      <c r="N57" s="168">
        <v>116.81600000000002</v>
      </c>
      <c r="O57" s="168">
        <v>90.817999999999998</v>
      </c>
      <c r="P57" s="168">
        <v>47.257000000000005</v>
      </c>
      <c r="Q57" s="168">
        <v>86.140999999999991</v>
      </c>
      <c r="R57" s="168">
        <v>140.92100000000002</v>
      </c>
      <c r="S57" s="168">
        <v>106.06199999999998</v>
      </c>
      <c r="T57" s="168">
        <v>84.447000000000003</v>
      </c>
      <c r="U57" s="168">
        <v>131.751</v>
      </c>
      <c r="V57" s="168">
        <v>181.63100000000003</v>
      </c>
      <c r="W57" s="168">
        <v>108.38800000000001</v>
      </c>
      <c r="X57" s="168">
        <v>97.126999999999995</v>
      </c>
      <c r="Y57" s="168">
        <v>72.788000000000011</v>
      </c>
      <c r="Z57" s="168">
        <v>115.58699999999999</v>
      </c>
      <c r="AA57" s="168">
        <v>89.868000000000009</v>
      </c>
      <c r="AB57" s="168">
        <v>67.901999999999987</v>
      </c>
      <c r="AC57" s="168">
        <v>73.073000000000008</v>
      </c>
      <c r="AD57" s="168">
        <v>76.311999999999998</v>
      </c>
      <c r="AE57" s="168">
        <v>124.85300000000001</v>
      </c>
      <c r="AF57" s="168">
        <v>15.954999999999998</v>
      </c>
      <c r="AG57" s="168">
        <v>47.825999999999993</v>
      </c>
      <c r="AH57" s="168">
        <v>45.706000000000003</v>
      </c>
      <c r="AI57" s="168">
        <v>31.487000000000005</v>
      </c>
      <c r="AJ57" s="168">
        <v>37.28</v>
      </c>
      <c r="AK57" s="168">
        <v>33.073</v>
      </c>
      <c r="AL57" s="168">
        <v>25.749999999999996</v>
      </c>
      <c r="AM57" s="168">
        <v>52.971000000000004</v>
      </c>
      <c r="AN57" s="168">
        <v>67.37700000000001</v>
      </c>
      <c r="AO57" s="168">
        <v>22.344000000000008</v>
      </c>
      <c r="AP57" s="168">
        <v>62.923000000000016</v>
      </c>
    </row>
    <row r="58" spans="1:42" x14ac:dyDescent="0.25">
      <c r="A58" s="163" t="str">
        <f>IF('1'!$A$1=1,B58,C58)</f>
        <v>Кредит</v>
      </c>
      <c r="B58" s="164" t="s">
        <v>210</v>
      </c>
      <c r="C58" s="164" t="s">
        <v>229</v>
      </c>
      <c r="D58" s="165">
        <v>158.315</v>
      </c>
      <c r="E58" s="165">
        <v>184.613</v>
      </c>
      <c r="F58" s="165">
        <v>230.381</v>
      </c>
      <c r="G58" s="165">
        <v>197.286</v>
      </c>
      <c r="H58" s="165">
        <v>164.25900000000001</v>
      </c>
      <c r="I58" s="165">
        <v>192.88400000000001</v>
      </c>
      <c r="J58" s="165">
        <v>239.03000000000003</v>
      </c>
      <c r="K58" s="165">
        <v>201.01</v>
      </c>
      <c r="L58" s="165">
        <v>183.15600000000001</v>
      </c>
      <c r="M58" s="165">
        <v>232.22</v>
      </c>
      <c r="N58" s="165">
        <v>305.26300000000003</v>
      </c>
      <c r="O58" s="165">
        <v>241.09199999999998</v>
      </c>
      <c r="P58" s="165">
        <v>181.45499999999998</v>
      </c>
      <c r="Q58" s="165">
        <v>256.28100000000001</v>
      </c>
      <c r="R58" s="165">
        <v>323.22199999999998</v>
      </c>
      <c r="S58" s="165">
        <v>276.78300000000002</v>
      </c>
      <c r="T58" s="165">
        <v>242.89</v>
      </c>
      <c r="U58" s="165">
        <v>318.74199999999996</v>
      </c>
      <c r="V58" s="165">
        <v>410.92200000000003</v>
      </c>
      <c r="W58" s="165">
        <v>297.209</v>
      </c>
      <c r="X58" s="165">
        <v>236.839</v>
      </c>
      <c r="Y58" s="165">
        <v>118.239</v>
      </c>
      <c r="Z58" s="165">
        <v>186.63400000000001</v>
      </c>
      <c r="AA58" s="165">
        <v>162.75400000000002</v>
      </c>
      <c r="AB58" s="165">
        <v>152.47200000000001</v>
      </c>
      <c r="AC58" s="165">
        <v>200.10500000000002</v>
      </c>
      <c r="AD58" s="165">
        <v>238.26300000000001</v>
      </c>
      <c r="AE58" s="165">
        <v>298.12400000000002</v>
      </c>
      <c r="AF58" s="165">
        <v>127.12700000000001</v>
      </c>
      <c r="AG58" s="165">
        <v>88.156999999999996</v>
      </c>
      <c r="AH58" s="165">
        <v>86.493000000000009</v>
      </c>
      <c r="AI58" s="165">
        <v>96.33</v>
      </c>
      <c r="AJ58" s="165">
        <v>94.158999999999992</v>
      </c>
      <c r="AK58" s="165">
        <v>80.822000000000003</v>
      </c>
      <c r="AL58" s="165">
        <v>81.76400000000001</v>
      </c>
      <c r="AM58" s="165">
        <v>103.217</v>
      </c>
      <c r="AN58" s="165">
        <v>130.887</v>
      </c>
      <c r="AO58" s="165">
        <v>110.518</v>
      </c>
      <c r="AP58" s="165">
        <v>137.57000000000002</v>
      </c>
    </row>
    <row r="59" spans="1:42" x14ac:dyDescent="0.25">
      <c r="A59" s="163" t="str">
        <f>IF('1'!$A$1=1,B59,C59)</f>
        <v>Дебет</v>
      </c>
      <c r="B59" s="164" t="s">
        <v>212</v>
      </c>
      <c r="C59" s="164" t="s">
        <v>230</v>
      </c>
      <c r="D59" s="165">
        <v>115.14699999999999</v>
      </c>
      <c r="E59" s="165">
        <v>151.995</v>
      </c>
      <c r="F59" s="165">
        <v>153.982</v>
      </c>
      <c r="G59" s="165">
        <v>142.381</v>
      </c>
      <c r="H59" s="165">
        <v>129.756</v>
      </c>
      <c r="I59" s="165">
        <v>131.83799999999999</v>
      </c>
      <c r="J59" s="165">
        <v>174.61500000000001</v>
      </c>
      <c r="K59" s="165">
        <v>159.40800000000002</v>
      </c>
      <c r="L59" s="165">
        <v>150.25799999999998</v>
      </c>
      <c r="M59" s="165">
        <v>168.273</v>
      </c>
      <c r="N59" s="165">
        <v>188.447</v>
      </c>
      <c r="O59" s="165">
        <v>150.274</v>
      </c>
      <c r="P59" s="165">
        <v>134.19799999999998</v>
      </c>
      <c r="Q59" s="165">
        <v>170.14</v>
      </c>
      <c r="R59" s="165">
        <v>182.30099999999999</v>
      </c>
      <c r="S59" s="165">
        <v>170.721</v>
      </c>
      <c r="T59" s="165">
        <v>158.44299999999998</v>
      </c>
      <c r="U59" s="165">
        <v>186.99099999999999</v>
      </c>
      <c r="V59" s="165">
        <v>229.291</v>
      </c>
      <c r="W59" s="165">
        <v>188.821</v>
      </c>
      <c r="X59" s="165">
        <v>139.71199999999999</v>
      </c>
      <c r="Y59" s="165">
        <v>45.451000000000001</v>
      </c>
      <c r="Z59" s="165">
        <v>71.046999999999997</v>
      </c>
      <c r="AA59" s="165">
        <v>72.885999999999996</v>
      </c>
      <c r="AB59" s="165">
        <v>84.57</v>
      </c>
      <c r="AC59" s="165">
        <v>127.032</v>
      </c>
      <c r="AD59" s="165">
        <v>161.95100000000002</v>
      </c>
      <c r="AE59" s="165">
        <v>173.27099999999999</v>
      </c>
      <c r="AF59" s="165">
        <v>111.172</v>
      </c>
      <c r="AG59" s="165">
        <v>40.331000000000003</v>
      </c>
      <c r="AH59" s="165">
        <v>40.786999999999999</v>
      </c>
      <c r="AI59" s="165">
        <v>64.843000000000004</v>
      </c>
      <c r="AJ59" s="165">
        <v>56.879000000000005</v>
      </c>
      <c r="AK59" s="165">
        <v>47.748999999999995</v>
      </c>
      <c r="AL59" s="165">
        <v>56.013999999999996</v>
      </c>
      <c r="AM59" s="165">
        <v>50.245999999999995</v>
      </c>
      <c r="AN59" s="165">
        <v>63.51</v>
      </c>
      <c r="AO59" s="165">
        <v>88.174000000000007</v>
      </c>
      <c r="AP59" s="165">
        <v>74.646999999999991</v>
      </c>
    </row>
    <row r="60" spans="1:42" x14ac:dyDescent="0.25">
      <c r="A60" s="181" t="str">
        <f>IF('1'!$A$1=1,B60,C60)</f>
        <v>Пасажирський</v>
      </c>
      <c r="B60" s="182" t="s">
        <v>240</v>
      </c>
      <c r="C60" s="182" t="s">
        <v>239</v>
      </c>
      <c r="D60" s="165">
        <v>41.125999999999998</v>
      </c>
      <c r="E60" s="165">
        <v>52.492000000000004</v>
      </c>
      <c r="F60" s="165">
        <v>92.68</v>
      </c>
      <c r="G60" s="165">
        <v>59.36099999999999</v>
      </c>
      <c r="H60" s="165">
        <v>40.849000000000004</v>
      </c>
      <c r="I60" s="165">
        <v>75.240000000000009</v>
      </c>
      <c r="J60" s="165">
        <v>102.04</v>
      </c>
      <c r="K60" s="165">
        <v>52.72</v>
      </c>
      <c r="L60" s="165">
        <v>58.260999999999996</v>
      </c>
      <c r="M60" s="165">
        <v>62.026000000000003</v>
      </c>
      <c r="N60" s="165">
        <v>123.71700000000001</v>
      </c>
      <c r="O60" s="165">
        <v>42.447000000000003</v>
      </c>
      <c r="P60" s="165">
        <v>39.11</v>
      </c>
      <c r="Q60" s="165">
        <v>83.717999999999989</v>
      </c>
      <c r="R60" s="165">
        <v>138.369</v>
      </c>
      <c r="S60" s="165">
        <v>88.494</v>
      </c>
      <c r="T60" s="165">
        <v>66.847999999999999</v>
      </c>
      <c r="U60" s="165">
        <v>131.767</v>
      </c>
      <c r="V60" s="165">
        <v>200.52600000000001</v>
      </c>
      <c r="W60" s="165">
        <v>108.405</v>
      </c>
      <c r="X60" s="165">
        <v>68.965000000000003</v>
      </c>
      <c r="Y60" s="165">
        <v>8.18</v>
      </c>
      <c r="Z60" s="165">
        <v>39.35</v>
      </c>
      <c r="AA60" s="165">
        <v>37.832999999999998</v>
      </c>
      <c r="AB60" s="165">
        <v>37.281999999999996</v>
      </c>
      <c r="AC60" s="165">
        <v>56.436</v>
      </c>
      <c r="AD60" s="165">
        <v>61.897000000000006</v>
      </c>
      <c r="AE60" s="165">
        <v>48.908000000000001</v>
      </c>
      <c r="AF60" s="165">
        <v>15.922000000000002</v>
      </c>
      <c r="AG60" s="165">
        <v>1.8679999999999999</v>
      </c>
      <c r="AH60" s="165">
        <v>-1.0069999999999999</v>
      </c>
      <c r="AI60" s="165">
        <v>-12.697000000000001</v>
      </c>
      <c r="AJ60" s="165">
        <v>-13.989000000000001</v>
      </c>
      <c r="AK60" s="165">
        <v>-13.773999999999997</v>
      </c>
      <c r="AL60" s="165">
        <v>-12.821000000000002</v>
      </c>
      <c r="AM60" s="165">
        <v>-4.7259999999999991</v>
      </c>
      <c r="AN60" s="165">
        <v>-3.6850000000000005</v>
      </c>
      <c r="AO60" s="165">
        <v>-11.088999999999999</v>
      </c>
      <c r="AP60" s="165">
        <v>13.669</v>
      </c>
    </row>
    <row r="61" spans="1:42" x14ac:dyDescent="0.25">
      <c r="A61" s="163" t="str">
        <f>IF('1'!$A$1=1,B61,C61)</f>
        <v>Кредит</v>
      </c>
      <c r="B61" s="164" t="s">
        <v>210</v>
      </c>
      <c r="C61" s="164" t="s">
        <v>241</v>
      </c>
      <c r="D61" s="165">
        <v>83.135999999999996</v>
      </c>
      <c r="E61" s="165">
        <v>113.11799999999999</v>
      </c>
      <c r="F61" s="165">
        <v>152.994</v>
      </c>
      <c r="G61" s="165">
        <v>117.82299999999999</v>
      </c>
      <c r="H61" s="165">
        <v>96.194000000000003</v>
      </c>
      <c r="I61" s="165">
        <v>131.83600000000001</v>
      </c>
      <c r="J61" s="165">
        <v>173.678</v>
      </c>
      <c r="K61" s="165">
        <v>123.208</v>
      </c>
      <c r="L61" s="165">
        <v>116.47</v>
      </c>
      <c r="M61" s="165">
        <v>146.636</v>
      </c>
      <c r="N61" s="165">
        <v>213.16900000000001</v>
      </c>
      <c r="O61" s="165">
        <v>129.03800000000001</v>
      </c>
      <c r="P61" s="165">
        <v>104.96899999999999</v>
      </c>
      <c r="Q61" s="165">
        <v>160.803</v>
      </c>
      <c r="R61" s="165">
        <v>214.90800000000002</v>
      </c>
      <c r="S61" s="165">
        <v>161.16500000000002</v>
      </c>
      <c r="T61" s="165">
        <v>133.767</v>
      </c>
      <c r="U61" s="165">
        <v>204.77800000000002</v>
      </c>
      <c r="V61" s="165">
        <v>282.34400000000005</v>
      </c>
      <c r="W61" s="165">
        <v>190.61099999999999</v>
      </c>
      <c r="X61" s="165">
        <v>123.40899999999999</v>
      </c>
      <c r="Y61" s="165">
        <v>18.204000000000001</v>
      </c>
      <c r="Z61" s="165">
        <v>59.924999999999997</v>
      </c>
      <c r="AA61" s="165">
        <v>60.415999999999997</v>
      </c>
      <c r="AB61" s="165">
        <v>62.144999999999996</v>
      </c>
      <c r="AC61" s="165">
        <v>88.842999999999989</v>
      </c>
      <c r="AD61" s="165">
        <v>106.83800000000001</v>
      </c>
      <c r="AE61" s="165">
        <v>104.91499999999999</v>
      </c>
      <c r="AF61" s="165">
        <v>42.388999999999996</v>
      </c>
      <c r="AG61" s="165">
        <v>3.758</v>
      </c>
      <c r="AH61" s="165">
        <v>2.9820000000000002</v>
      </c>
      <c r="AI61" s="165">
        <v>2.9479999999999995</v>
      </c>
      <c r="AJ61" s="165">
        <v>1.8610000000000002</v>
      </c>
      <c r="AK61" s="165">
        <v>2.7560000000000002</v>
      </c>
      <c r="AL61" s="165">
        <v>6.4450000000000003</v>
      </c>
      <c r="AM61" s="165">
        <v>9.2850000000000001</v>
      </c>
      <c r="AN61" s="165">
        <v>11.042999999999999</v>
      </c>
      <c r="AO61" s="165">
        <v>28.79</v>
      </c>
      <c r="AP61" s="165">
        <v>42.82</v>
      </c>
    </row>
    <row r="62" spans="1:42" x14ac:dyDescent="0.25">
      <c r="A62" s="163" t="str">
        <f>IF('1'!$A$1=1,B62,C62)</f>
        <v>Дебет</v>
      </c>
      <c r="B62" s="164" t="s">
        <v>212</v>
      </c>
      <c r="C62" s="164" t="s">
        <v>242</v>
      </c>
      <c r="D62" s="165">
        <v>42.010000000000005</v>
      </c>
      <c r="E62" s="165">
        <v>60.626000000000005</v>
      </c>
      <c r="F62" s="165">
        <v>60.314000000000007</v>
      </c>
      <c r="G62" s="165">
        <v>58.462000000000003</v>
      </c>
      <c r="H62" s="165">
        <v>55.344999999999999</v>
      </c>
      <c r="I62" s="165">
        <v>56.596000000000004</v>
      </c>
      <c r="J62" s="165">
        <v>71.637999999999991</v>
      </c>
      <c r="K62" s="165">
        <v>70.488</v>
      </c>
      <c r="L62" s="165">
        <v>58.209000000000003</v>
      </c>
      <c r="M62" s="165">
        <v>84.61</v>
      </c>
      <c r="N62" s="165">
        <v>89.451999999999998</v>
      </c>
      <c r="O62" s="165">
        <v>86.590999999999994</v>
      </c>
      <c r="P62" s="165">
        <v>65.859000000000009</v>
      </c>
      <c r="Q62" s="165">
        <v>77.085000000000008</v>
      </c>
      <c r="R62" s="165">
        <v>76.539000000000001</v>
      </c>
      <c r="S62" s="165">
        <v>72.671000000000006</v>
      </c>
      <c r="T62" s="165">
        <v>66.918999999999997</v>
      </c>
      <c r="U62" s="165">
        <v>73.010999999999996</v>
      </c>
      <c r="V62" s="165">
        <v>81.817999999999998</v>
      </c>
      <c r="W62" s="165">
        <v>82.206000000000003</v>
      </c>
      <c r="X62" s="165">
        <v>54.444000000000003</v>
      </c>
      <c r="Y62" s="165">
        <v>10.023999999999999</v>
      </c>
      <c r="Z62" s="165">
        <v>20.574999999999999</v>
      </c>
      <c r="AA62" s="165">
        <v>22.582999999999998</v>
      </c>
      <c r="AB62" s="165">
        <v>24.863</v>
      </c>
      <c r="AC62" s="165">
        <v>32.406999999999996</v>
      </c>
      <c r="AD62" s="165">
        <v>44.941000000000003</v>
      </c>
      <c r="AE62" s="165">
        <v>56.006999999999998</v>
      </c>
      <c r="AF62" s="165">
        <v>26.466999999999999</v>
      </c>
      <c r="AG62" s="165">
        <v>1.89</v>
      </c>
      <c r="AH62" s="165">
        <v>3.9889999999999999</v>
      </c>
      <c r="AI62" s="165">
        <v>15.645</v>
      </c>
      <c r="AJ62" s="165">
        <v>15.85</v>
      </c>
      <c r="AK62" s="165">
        <v>16.53</v>
      </c>
      <c r="AL62" s="165">
        <v>19.266000000000002</v>
      </c>
      <c r="AM62" s="165">
        <v>14.010999999999999</v>
      </c>
      <c r="AN62" s="165">
        <v>14.728</v>
      </c>
      <c r="AO62" s="165">
        <v>39.878999999999998</v>
      </c>
      <c r="AP62" s="165">
        <v>29.150999999999996</v>
      </c>
    </row>
    <row r="63" spans="1:42" x14ac:dyDescent="0.25">
      <c r="A63" s="181" t="str">
        <f>IF('1'!$A$1=1,B63,C63)</f>
        <v>Вантажний</v>
      </c>
      <c r="B63" s="182" t="s">
        <v>244</v>
      </c>
      <c r="C63" s="182" t="s">
        <v>243</v>
      </c>
      <c r="D63" s="165">
        <v>22.135999999999999</v>
      </c>
      <c r="E63" s="165">
        <v>19.009999999999998</v>
      </c>
      <c r="F63" s="165">
        <v>17.091999999999999</v>
      </c>
      <c r="G63" s="165">
        <v>17.339999999999996</v>
      </c>
      <c r="H63" s="165">
        <v>16.333999999999996</v>
      </c>
      <c r="I63" s="165">
        <v>13.272000000000002</v>
      </c>
      <c r="J63" s="165">
        <v>4.468</v>
      </c>
      <c r="K63" s="165">
        <v>11.997</v>
      </c>
      <c r="L63" s="165">
        <v>6.5739999999999998</v>
      </c>
      <c r="M63" s="165">
        <v>23.639999999999997</v>
      </c>
      <c r="N63" s="165">
        <v>22.146000000000001</v>
      </c>
      <c r="O63" s="165">
        <v>59.417999999999992</v>
      </c>
      <c r="P63" s="165">
        <v>29.292999999999999</v>
      </c>
      <c r="Q63" s="165">
        <v>27.638999999999996</v>
      </c>
      <c r="R63" s="165">
        <v>41.262</v>
      </c>
      <c r="S63" s="165">
        <v>49.925999999999995</v>
      </c>
      <c r="T63" s="165">
        <v>42.244</v>
      </c>
      <c r="U63" s="165">
        <v>44.519000000000005</v>
      </c>
      <c r="V63" s="165">
        <v>40.464000000000006</v>
      </c>
      <c r="W63" s="165">
        <v>29.812000000000001</v>
      </c>
      <c r="X63" s="165">
        <v>49.912000000000006</v>
      </c>
      <c r="Y63" s="165">
        <v>64.575999999999993</v>
      </c>
      <c r="Z63" s="165">
        <v>32.543999999999997</v>
      </c>
      <c r="AA63" s="165">
        <v>50.347000000000008</v>
      </c>
      <c r="AB63" s="165">
        <v>31.476999999999997</v>
      </c>
      <c r="AC63" s="165">
        <v>35.700999999999993</v>
      </c>
      <c r="AD63" s="165">
        <v>42.394999999999996</v>
      </c>
      <c r="AE63" s="165">
        <v>78.520999999999987</v>
      </c>
      <c r="AF63" s="165">
        <v>11.466999999999999</v>
      </c>
      <c r="AG63" s="165">
        <v>42.174999999999997</v>
      </c>
      <c r="AH63" s="165">
        <v>40.786999999999999</v>
      </c>
      <c r="AI63" s="165">
        <v>50.112000000000009</v>
      </c>
      <c r="AJ63" s="165">
        <v>58.741</v>
      </c>
      <c r="AK63" s="165">
        <v>53.263999999999996</v>
      </c>
      <c r="AL63" s="165">
        <v>41.324999999999996</v>
      </c>
      <c r="AM63" s="165">
        <v>61.403000000000006</v>
      </c>
      <c r="AN63" s="165">
        <v>73.817999999999998</v>
      </c>
      <c r="AO63" s="165">
        <v>38.075000000000003</v>
      </c>
      <c r="AP63" s="165">
        <v>55.597999999999992</v>
      </c>
    </row>
    <row r="64" spans="1:42" x14ac:dyDescent="0.25">
      <c r="A64" s="163" t="str">
        <f>IF('1'!$A$1=1,B64,C64)</f>
        <v>Кредит</v>
      </c>
      <c r="B64" s="164" t="s">
        <v>210</v>
      </c>
      <c r="C64" s="164" t="s">
        <v>241</v>
      </c>
      <c r="D64" s="165">
        <v>35.396999999999998</v>
      </c>
      <c r="E64" s="165">
        <v>33.478000000000002</v>
      </c>
      <c r="F64" s="165">
        <v>27.001999999999999</v>
      </c>
      <c r="G64" s="165">
        <v>37.441000000000003</v>
      </c>
      <c r="H64" s="165">
        <v>34.491</v>
      </c>
      <c r="I64" s="165">
        <v>30.085000000000001</v>
      </c>
      <c r="J64" s="165">
        <v>30.436</v>
      </c>
      <c r="K64" s="165">
        <v>37.952999999999996</v>
      </c>
      <c r="L64" s="165">
        <v>34.751999999999995</v>
      </c>
      <c r="M64" s="165">
        <v>41.872</v>
      </c>
      <c r="N64" s="165">
        <v>46.887</v>
      </c>
      <c r="O64" s="165">
        <v>69.60499999999999</v>
      </c>
      <c r="P64" s="165">
        <v>41.498999999999995</v>
      </c>
      <c r="Q64" s="165">
        <v>47.738999999999997</v>
      </c>
      <c r="R64" s="165">
        <v>55.01400000000001</v>
      </c>
      <c r="S64" s="165">
        <v>69.198000000000008</v>
      </c>
      <c r="T64" s="165">
        <v>59.841999999999999</v>
      </c>
      <c r="U64" s="165">
        <v>60.545000000000002</v>
      </c>
      <c r="V64" s="165">
        <v>64.742999999999995</v>
      </c>
      <c r="W64" s="165">
        <v>48.783000000000001</v>
      </c>
      <c r="X64" s="165">
        <v>67.152000000000001</v>
      </c>
      <c r="Y64" s="165">
        <v>83.669000000000011</v>
      </c>
      <c r="Z64" s="165">
        <v>51.372</v>
      </c>
      <c r="AA64" s="165">
        <v>73.825000000000003</v>
      </c>
      <c r="AB64" s="165">
        <v>62.144999999999996</v>
      </c>
      <c r="AC64" s="165">
        <v>72.23599999999999</v>
      </c>
      <c r="AD64" s="165">
        <v>75.463000000000008</v>
      </c>
      <c r="AE64" s="165">
        <v>131.14400000000001</v>
      </c>
      <c r="AF64" s="165">
        <v>67.052999999999997</v>
      </c>
      <c r="AG64" s="165">
        <v>75.013000000000005</v>
      </c>
      <c r="AH64" s="165">
        <v>69.605000000000004</v>
      </c>
      <c r="AI64" s="165">
        <v>85.483999999999995</v>
      </c>
      <c r="AJ64" s="165">
        <v>89.501000000000005</v>
      </c>
      <c r="AK64" s="165">
        <v>74.387</v>
      </c>
      <c r="AL64" s="165">
        <v>68.873999999999995</v>
      </c>
      <c r="AM64" s="165">
        <v>85.563000000000002</v>
      </c>
      <c r="AN64" s="165">
        <v>113.387</v>
      </c>
      <c r="AO64" s="165">
        <v>75.227000000000004</v>
      </c>
      <c r="AP64" s="165">
        <v>88.361999999999995</v>
      </c>
    </row>
    <row r="65" spans="1:42" x14ac:dyDescent="0.25">
      <c r="A65" s="163" t="str">
        <f>IF('1'!$A$1=1,B65,C65)</f>
        <v>Дебет</v>
      </c>
      <c r="B65" s="164" t="s">
        <v>212</v>
      </c>
      <c r="C65" s="164" t="s">
        <v>242</v>
      </c>
      <c r="D65" s="165">
        <v>13.260999999999999</v>
      </c>
      <c r="E65" s="165">
        <v>14.468</v>
      </c>
      <c r="F65" s="165">
        <v>9.91</v>
      </c>
      <c r="G65" s="165">
        <v>20.100999999999999</v>
      </c>
      <c r="H65" s="165">
        <v>18.157</v>
      </c>
      <c r="I65" s="165">
        <v>16.813000000000002</v>
      </c>
      <c r="J65" s="165">
        <v>25.968000000000004</v>
      </c>
      <c r="K65" s="165">
        <v>25.956000000000003</v>
      </c>
      <c r="L65" s="165">
        <v>28.177999999999997</v>
      </c>
      <c r="M65" s="165">
        <v>18.231999999999999</v>
      </c>
      <c r="N65" s="165">
        <v>24.741</v>
      </c>
      <c r="O65" s="165">
        <v>10.186999999999999</v>
      </c>
      <c r="P65" s="165">
        <v>12.206</v>
      </c>
      <c r="Q65" s="165">
        <v>20.100000000000001</v>
      </c>
      <c r="R65" s="165">
        <v>13.751999999999999</v>
      </c>
      <c r="S65" s="165">
        <v>19.271999999999998</v>
      </c>
      <c r="T65" s="165">
        <v>17.597999999999999</v>
      </c>
      <c r="U65" s="165">
        <v>16.026</v>
      </c>
      <c r="V65" s="165">
        <v>24.279000000000003</v>
      </c>
      <c r="W65" s="165">
        <v>18.971</v>
      </c>
      <c r="X65" s="165">
        <v>17.240000000000002</v>
      </c>
      <c r="Y65" s="165">
        <v>19.093</v>
      </c>
      <c r="Z65" s="165">
        <v>18.827999999999999</v>
      </c>
      <c r="AA65" s="165">
        <v>23.478000000000002</v>
      </c>
      <c r="AB65" s="165">
        <v>30.667999999999999</v>
      </c>
      <c r="AC65" s="165">
        <v>36.534999999999997</v>
      </c>
      <c r="AD65" s="165">
        <v>33.067999999999998</v>
      </c>
      <c r="AE65" s="165">
        <v>52.623000000000005</v>
      </c>
      <c r="AF65" s="165">
        <v>55.585999999999999</v>
      </c>
      <c r="AG65" s="165">
        <v>32.838000000000001</v>
      </c>
      <c r="AH65" s="165">
        <v>28.817999999999998</v>
      </c>
      <c r="AI65" s="165">
        <v>35.372</v>
      </c>
      <c r="AJ65" s="165">
        <v>30.759999999999998</v>
      </c>
      <c r="AK65" s="165">
        <v>21.123000000000001</v>
      </c>
      <c r="AL65" s="165">
        <v>27.548999999999999</v>
      </c>
      <c r="AM65" s="165">
        <v>24.16</v>
      </c>
      <c r="AN65" s="165">
        <v>39.569000000000003</v>
      </c>
      <c r="AO65" s="165">
        <v>37.152000000000001</v>
      </c>
      <c r="AP65" s="165">
        <v>32.763999999999996</v>
      </c>
    </row>
    <row r="66" spans="1:42" x14ac:dyDescent="0.25">
      <c r="A66" s="181" t="str">
        <f>IF('1'!$A$1=1,B66,C66)</f>
        <v>Інший</v>
      </c>
      <c r="B66" s="182" t="s">
        <v>246</v>
      </c>
      <c r="C66" s="182" t="s">
        <v>245</v>
      </c>
      <c r="D66" s="165">
        <v>-20.094000000000001</v>
      </c>
      <c r="E66" s="165">
        <v>-38.884</v>
      </c>
      <c r="F66" s="165">
        <v>-33.373000000000005</v>
      </c>
      <c r="G66" s="165">
        <v>-21.795999999999996</v>
      </c>
      <c r="H66" s="165">
        <v>-22.68</v>
      </c>
      <c r="I66" s="165">
        <v>-27.465999999999998</v>
      </c>
      <c r="J66" s="165">
        <v>-42.093000000000004</v>
      </c>
      <c r="K66" s="165">
        <v>-23.115000000000002</v>
      </c>
      <c r="L66" s="165">
        <v>-31.937000000000001</v>
      </c>
      <c r="M66" s="165">
        <v>-21.719000000000001</v>
      </c>
      <c r="N66" s="165">
        <v>-29.047000000000004</v>
      </c>
      <c r="O66" s="165">
        <v>-11.046999999999997</v>
      </c>
      <c r="P66" s="165">
        <v>-21.146000000000001</v>
      </c>
      <c r="Q66" s="165">
        <v>-25.216000000000005</v>
      </c>
      <c r="R66" s="165">
        <v>-38.709999999999994</v>
      </c>
      <c r="S66" s="165">
        <v>-32.358000000000004</v>
      </c>
      <c r="T66" s="165">
        <v>-24.645</v>
      </c>
      <c r="U66" s="165">
        <v>-44.534999999999997</v>
      </c>
      <c r="V66" s="165">
        <v>-59.358999999999995</v>
      </c>
      <c r="W66" s="165">
        <v>-29.829000000000004</v>
      </c>
      <c r="X66" s="165">
        <v>-21.75</v>
      </c>
      <c r="Y66" s="165">
        <v>3.1999999999998696E-2</v>
      </c>
      <c r="Z66" s="165">
        <v>43.692999999999998</v>
      </c>
      <c r="AA66" s="165">
        <v>1.6879999999999997</v>
      </c>
      <c r="AB66" s="165">
        <v>-0.85700000000000287</v>
      </c>
      <c r="AC66" s="165">
        <v>-19.064</v>
      </c>
      <c r="AD66" s="165">
        <v>-27.98</v>
      </c>
      <c r="AE66" s="165">
        <v>-2.5760000000000005</v>
      </c>
      <c r="AF66" s="165">
        <v>-11.434000000000001</v>
      </c>
      <c r="AG66" s="165">
        <v>3.7830000000000004</v>
      </c>
      <c r="AH66" s="165">
        <v>5.9260000000000002</v>
      </c>
      <c r="AI66" s="165">
        <v>-5.9280000000000008</v>
      </c>
      <c r="AJ66" s="165">
        <v>-7.4719999999999995</v>
      </c>
      <c r="AK66" s="165">
        <v>-6.4169999999999998</v>
      </c>
      <c r="AL66" s="165">
        <v>-2.7540000000000004</v>
      </c>
      <c r="AM66" s="165">
        <v>-3.7059999999999995</v>
      </c>
      <c r="AN66" s="165">
        <v>-2.7559999999999998</v>
      </c>
      <c r="AO66" s="165">
        <v>-4.6419999999999995</v>
      </c>
      <c r="AP66" s="165">
        <v>-6.3440000000000003</v>
      </c>
    </row>
    <row r="67" spans="1:42" x14ac:dyDescent="0.25">
      <c r="A67" s="163" t="str">
        <f>IF('1'!$A$1=1,B67,C67)</f>
        <v>Кредит</v>
      </c>
      <c r="B67" s="164" t="s">
        <v>210</v>
      </c>
      <c r="C67" s="164" t="s">
        <v>241</v>
      </c>
      <c r="D67" s="165">
        <v>39.782000000000004</v>
      </c>
      <c r="E67" s="165">
        <v>38.017000000000003</v>
      </c>
      <c r="F67" s="165">
        <v>50.384999999999998</v>
      </c>
      <c r="G67" s="165">
        <v>42.022000000000006</v>
      </c>
      <c r="H67" s="165">
        <v>33.573999999999998</v>
      </c>
      <c r="I67" s="165">
        <v>30.963000000000001</v>
      </c>
      <c r="J67" s="165">
        <v>34.915999999999997</v>
      </c>
      <c r="K67" s="165">
        <v>39.848999999999997</v>
      </c>
      <c r="L67" s="165">
        <v>31.933999999999997</v>
      </c>
      <c r="M67" s="165">
        <v>43.712000000000003</v>
      </c>
      <c r="N67" s="165">
        <v>45.206999999999994</v>
      </c>
      <c r="O67" s="165">
        <v>42.448999999999998</v>
      </c>
      <c r="P67" s="165">
        <v>34.987000000000002</v>
      </c>
      <c r="Q67" s="165">
        <v>47.738999999999997</v>
      </c>
      <c r="R67" s="165">
        <v>53.300000000000011</v>
      </c>
      <c r="S67" s="165">
        <v>46.42</v>
      </c>
      <c r="T67" s="165">
        <v>49.280999999999992</v>
      </c>
      <c r="U67" s="165">
        <v>53.419000000000004</v>
      </c>
      <c r="V67" s="165">
        <v>63.834999999999994</v>
      </c>
      <c r="W67" s="165">
        <v>57.815000000000005</v>
      </c>
      <c r="X67" s="165">
        <v>46.277999999999999</v>
      </c>
      <c r="Y67" s="165">
        <v>16.366</v>
      </c>
      <c r="Z67" s="165">
        <v>75.336999999999989</v>
      </c>
      <c r="AA67" s="165">
        <v>28.512999999999998</v>
      </c>
      <c r="AB67" s="165">
        <v>28.181999999999995</v>
      </c>
      <c r="AC67" s="165">
        <v>39.025999999999996</v>
      </c>
      <c r="AD67" s="165">
        <v>55.961999999999996</v>
      </c>
      <c r="AE67" s="165">
        <v>62.064999999999998</v>
      </c>
      <c r="AF67" s="165">
        <v>17.685000000000002</v>
      </c>
      <c r="AG67" s="165">
        <v>9.386000000000001</v>
      </c>
      <c r="AH67" s="165">
        <v>13.905999999999999</v>
      </c>
      <c r="AI67" s="165">
        <v>7.8979999999999997</v>
      </c>
      <c r="AJ67" s="165">
        <v>2.7970000000000002</v>
      </c>
      <c r="AK67" s="165">
        <v>3.6790000000000003</v>
      </c>
      <c r="AL67" s="165">
        <v>6.4450000000000003</v>
      </c>
      <c r="AM67" s="165">
        <v>8.3689999999999998</v>
      </c>
      <c r="AN67" s="165">
        <v>6.4569999999999999</v>
      </c>
      <c r="AO67" s="165">
        <v>6.5009999999999994</v>
      </c>
      <c r="AP67" s="165">
        <v>6.3879999999999999</v>
      </c>
    </row>
    <row r="68" spans="1:42" x14ac:dyDescent="0.25">
      <c r="A68" s="163" t="str">
        <f>IF('1'!$A$1=1,B68,C68)</f>
        <v>Дебет</v>
      </c>
      <c r="B68" s="164" t="s">
        <v>212</v>
      </c>
      <c r="C68" s="164" t="s">
        <v>242</v>
      </c>
      <c r="D68" s="165">
        <v>59.876000000000005</v>
      </c>
      <c r="E68" s="165">
        <v>76.900999999999996</v>
      </c>
      <c r="F68" s="165">
        <v>83.75800000000001</v>
      </c>
      <c r="G68" s="165">
        <v>63.817999999999998</v>
      </c>
      <c r="H68" s="165">
        <v>56.254000000000005</v>
      </c>
      <c r="I68" s="165">
        <v>58.429000000000002</v>
      </c>
      <c r="J68" s="165">
        <v>77.009</v>
      </c>
      <c r="K68" s="165">
        <v>62.964000000000006</v>
      </c>
      <c r="L68" s="165">
        <v>63.870999999999995</v>
      </c>
      <c r="M68" s="165">
        <v>65.430999999999997</v>
      </c>
      <c r="N68" s="165">
        <v>74.254000000000005</v>
      </c>
      <c r="O68" s="165">
        <v>53.496000000000002</v>
      </c>
      <c r="P68" s="165">
        <v>56.132999999999996</v>
      </c>
      <c r="Q68" s="165">
        <v>72.954999999999998</v>
      </c>
      <c r="R68" s="165">
        <v>92.009999999999991</v>
      </c>
      <c r="S68" s="165">
        <v>78.777999999999992</v>
      </c>
      <c r="T68" s="165">
        <v>73.926000000000002</v>
      </c>
      <c r="U68" s="165">
        <v>97.954000000000008</v>
      </c>
      <c r="V68" s="165">
        <v>123.19399999999999</v>
      </c>
      <c r="W68" s="165">
        <v>87.644000000000005</v>
      </c>
      <c r="X68" s="165">
        <v>68.027999999999992</v>
      </c>
      <c r="Y68" s="165">
        <v>16.334</v>
      </c>
      <c r="Z68" s="165">
        <v>31.643999999999998</v>
      </c>
      <c r="AA68" s="165">
        <v>26.825000000000003</v>
      </c>
      <c r="AB68" s="165">
        <v>29.039000000000001</v>
      </c>
      <c r="AC68" s="165">
        <v>58.09</v>
      </c>
      <c r="AD68" s="165">
        <v>83.941999999999993</v>
      </c>
      <c r="AE68" s="165">
        <v>64.640999999999991</v>
      </c>
      <c r="AF68" s="165">
        <v>29.119</v>
      </c>
      <c r="AG68" s="165">
        <v>5.6029999999999998</v>
      </c>
      <c r="AH68" s="165">
        <v>7.98</v>
      </c>
      <c r="AI68" s="165">
        <v>13.826000000000001</v>
      </c>
      <c r="AJ68" s="165">
        <v>10.269</v>
      </c>
      <c r="AK68" s="165">
        <v>10.096</v>
      </c>
      <c r="AL68" s="165">
        <v>9.1989999999999998</v>
      </c>
      <c r="AM68" s="165">
        <v>12.074999999999999</v>
      </c>
      <c r="AN68" s="165">
        <v>9.2129999999999992</v>
      </c>
      <c r="AO68" s="165">
        <v>11.142999999999999</v>
      </c>
      <c r="AP68" s="165">
        <v>12.731999999999999</v>
      </c>
    </row>
    <row r="69" spans="1:42" x14ac:dyDescent="0.25">
      <c r="A69" s="183" t="str">
        <f>IF('1'!$A$1=1,B69,C69)</f>
        <v>Залізничний транспорт</v>
      </c>
      <c r="B69" s="184" t="s">
        <v>253</v>
      </c>
      <c r="C69" s="184" t="s">
        <v>252</v>
      </c>
      <c r="D69" s="168">
        <v>61.917999999999999</v>
      </c>
      <c r="E69" s="168">
        <v>82.358000000000004</v>
      </c>
      <c r="F69" s="168">
        <v>48.605000000000004</v>
      </c>
      <c r="G69" s="168">
        <v>47.5</v>
      </c>
      <c r="H69" s="168">
        <v>56.257000000000005</v>
      </c>
      <c r="I69" s="168">
        <v>38.926000000000002</v>
      </c>
      <c r="J69" s="168">
        <v>-1.7830000000000013</v>
      </c>
      <c r="K69" s="168">
        <v>32.327999999999989</v>
      </c>
      <c r="L69" s="168">
        <v>11.271000000000001</v>
      </c>
      <c r="M69" s="168">
        <v>40.978999999999992</v>
      </c>
      <c r="N69" s="168">
        <v>13.629999999999995</v>
      </c>
      <c r="O69" s="168">
        <v>11.057000000000002</v>
      </c>
      <c r="P69" s="168">
        <v>13.814</v>
      </c>
      <c r="Q69" s="168">
        <v>13.366</v>
      </c>
      <c r="R69" s="168">
        <v>-15.472999999999992</v>
      </c>
      <c r="S69" s="168">
        <v>-7.0110000000000028</v>
      </c>
      <c r="T69" s="168">
        <v>-4.4080000000000013</v>
      </c>
      <c r="U69" s="168">
        <v>22.252999999999997</v>
      </c>
      <c r="V69" s="168">
        <v>8.0659999999999883</v>
      </c>
      <c r="W69" s="168">
        <v>1.8079999999999856</v>
      </c>
      <c r="X69" s="168">
        <v>15.428999999999998</v>
      </c>
      <c r="Y69" s="168">
        <v>19.094000000000001</v>
      </c>
      <c r="Z69" s="168">
        <v>13.690999999999995</v>
      </c>
      <c r="AA69" s="168">
        <v>5.8580000000000041</v>
      </c>
      <c r="AB69" s="168">
        <v>20.693999999999992</v>
      </c>
      <c r="AC69" s="168">
        <v>18.266000000000002</v>
      </c>
      <c r="AD69" s="168">
        <v>2.5350000000000037</v>
      </c>
      <c r="AE69" s="168">
        <v>-14.862000000000002</v>
      </c>
      <c r="AF69" s="168">
        <v>15.884000000000006</v>
      </c>
      <c r="AG69" s="168">
        <v>-5.6289999999999996</v>
      </c>
      <c r="AH69" s="168">
        <v>2.9819999999999958</v>
      </c>
      <c r="AI69" s="168">
        <v>-1.0000000000047748E-3</v>
      </c>
      <c r="AJ69" s="168">
        <v>-20.489000000000001</v>
      </c>
      <c r="AK69" s="168">
        <v>5.9999999999966747E-3</v>
      </c>
      <c r="AL69" s="168">
        <v>-13.853999999999996</v>
      </c>
      <c r="AM69" s="168">
        <v>-12.987000000000002</v>
      </c>
      <c r="AN69" s="168">
        <v>-24.839000000000006</v>
      </c>
      <c r="AO69" s="168">
        <v>2.7000000000008129E-2</v>
      </c>
      <c r="AP69" s="168">
        <v>-20.827999999999996</v>
      </c>
    </row>
    <row r="70" spans="1:42" x14ac:dyDescent="0.25">
      <c r="A70" s="163" t="str">
        <f>IF('1'!$A$1=1,B70,C70)</f>
        <v>Кредит</v>
      </c>
      <c r="B70" s="164" t="s">
        <v>210</v>
      </c>
      <c r="C70" s="164" t="s">
        <v>254</v>
      </c>
      <c r="D70" s="165">
        <v>190.95600000000002</v>
      </c>
      <c r="E70" s="165">
        <v>173.79500000000002</v>
      </c>
      <c r="F70" s="165">
        <v>154.804</v>
      </c>
      <c r="G70" s="165">
        <v>156.20499999999998</v>
      </c>
      <c r="H70" s="165">
        <v>128.864</v>
      </c>
      <c r="I70" s="165">
        <v>121.209</v>
      </c>
      <c r="J70" s="165">
        <v>113.69799999999999</v>
      </c>
      <c r="K70" s="165">
        <v>143.54</v>
      </c>
      <c r="L70" s="165">
        <v>130.559</v>
      </c>
      <c r="M70" s="165">
        <v>137.49199999999999</v>
      </c>
      <c r="N70" s="165">
        <v>119.395</v>
      </c>
      <c r="O70" s="165">
        <v>128.19300000000001</v>
      </c>
      <c r="P70" s="165">
        <v>119.595</v>
      </c>
      <c r="Q70" s="165">
        <v>114.72200000000001</v>
      </c>
      <c r="R70" s="165">
        <v>107.46</v>
      </c>
      <c r="S70" s="165">
        <v>113.861</v>
      </c>
      <c r="T70" s="165">
        <v>102.08499999999999</v>
      </c>
      <c r="U70" s="165">
        <v>120.193</v>
      </c>
      <c r="V70" s="165">
        <v>107.87899999999999</v>
      </c>
      <c r="W70" s="165">
        <v>117.437</v>
      </c>
      <c r="X70" s="165">
        <v>96.186000000000007</v>
      </c>
      <c r="Y70" s="165">
        <v>88.175000000000011</v>
      </c>
      <c r="Z70" s="165">
        <v>85.61099999999999</v>
      </c>
      <c r="AA70" s="165">
        <v>86.412000000000006</v>
      </c>
      <c r="AB70" s="165">
        <v>88.649999999999991</v>
      </c>
      <c r="AC70" s="165">
        <v>94.655000000000001</v>
      </c>
      <c r="AD70" s="165">
        <v>103.44500000000001</v>
      </c>
      <c r="AE70" s="165">
        <v>104.03200000000001</v>
      </c>
      <c r="AF70" s="165">
        <v>92.641999999999996</v>
      </c>
      <c r="AG70" s="165">
        <v>36.594999999999999</v>
      </c>
      <c r="AH70" s="165">
        <v>69.603999999999999</v>
      </c>
      <c r="AI70" s="165">
        <v>89.376000000000005</v>
      </c>
      <c r="AJ70" s="165">
        <v>69.921999999999997</v>
      </c>
      <c r="AK70" s="165">
        <v>71.62700000000001</v>
      </c>
      <c r="AL70" s="165">
        <v>84.516999999999996</v>
      </c>
      <c r="AM70" s="165">
        <v>100.396</v>
      </c>
      <c r="AN70" s="165">
        <v>99.450999999999993</v>
      </c>
      <c r="AO70" s="165">
        <v>91.01400000000001</v>
      </c>
      <c r="AP70" s="165">
        <v>71.043999999999997</v>
      </c>
    </row>
    <row r="71" spans="1:42" x14ac:dyDescent="0.25">
      <c r="A71" s="163" t="str">
        <f>IF('1'!$A$1=1,B71,C71)</f>
        <v>Дебет</v>
      </c>
      <c r="B71" s="164" t="s">
        <v>212</v>
      </c>
      <c r="C71" s="164" t="s">
        <v>129</v>
      </c>
      <c r="D71" s="165">
        <v>129.03800000000001</v>
      </c>
      <c r="E71" s="165">
        <v>91.436999999999998</v>
      </c>
      <c r="F71" s="165">
        <v>106.19899999999998</v>
      </c>
      <c r="G71" s="165">
        <v>108.705</v>
      </c>
      <c r="H71" s="165">
        <v>72.606999999999999</v>
      </c>
      <c r="I71" s="165">
        <v>82.283000000000001</v>
      </c>
      <c r="J71" s="165">
        <v>115.48099999999999</v>
      </c>
      <c r="K71" s="165">
        <v>111.212</v>
      </c>
      <c r="L71" s="165">
        <v>119.288</v>
      </c>
      <c r="M71" s="165">
        <v>96.513000000000005</v>
      </c>
      <c r="N71" s="165">
        <v>105.765</v>
      </c>
      <c r="O71" s="165">
        <v>117.136</v>
      </c>
      <c r="P71" s="165">
        <v>105.78099999999999</v>
      </c>
      <c r="Q71" s="165">
        <v>101.35600000000001</v>
      </c>
      <c r="R71" s="165">
        <v>122.93299999999999</v>
      </c>
      <c r="S71" s="165">
        <v>120.87199999999999</v>
      </c>
      <c r="T71" s="165">
        <v>106.49299999999999</v>
      </c>
      <c r="U71" s="165">
        <v>97.94</v>
      </c>
      <c r="V71" s="165">
        <v>99.813000000000002</v>
      </c>
      <c r="W71" s="165">
        <v>115.629</v>
      </c>
      <c r="X71" s="165">
        <v>80.757000000000005</v>
      </c>
      <c r="Y71" s="165">
        <v>69.081000000000003</v>
      </c>
      <c r="Z71" s="165">
        <v>71.92</v>
      </c>
      <c r="AA71" s="165">
        <v>80.554000000000002</v>
      </c>
      <c r="AB71" s="165">
        <v>67.956000000000003</v>
      </c>
      <c r="AC71" s="165">
        <v>76.388999999999996</v>
      </c>
      <c r="AD71" s="165">
        <v>100.91</v>
      </c>
      <c r="AE71" s="165">
        <v>118.89399999999999</v>
      </c>
      <c r="AF71" s="165">
        <v>76.757999999999981</v>
      </c>
      <c r="AG71" s="165">
        <v>42.224000000000004</v>
      </c>
      <c r="AH71" s="165">
        <v>66.622</v>
      </c>
      <c r="AI71" s="165">
        <v>89.37700000000001</v>
      </c>
      <c r="AJ71" s="165">
        <v>90.411000000000001</v>
      </c>
      <c r="AK71" s="165">
        <v>71.621000000000009</v>
      </c>
      <c r="AL71" s="165">
        <v>98.370999999999995</v>
      </c>
      <c r="AM71" s="165">
        <v>113.38300000000001</v>
      </c>
      <c r="AN71" s="165">
        <v>124.28999999999999</v>
      </c>
      <c r="AO71" s="165">
        <v>90.986999999999995</v>
      </c>
      <c r="AP71" s="165">
        <v>91.871999999999986</v>
      </c>
    </row>
    <row r="72" spans="1:42" x14ac:dyDescent="0.25">
      <c r="A72" s="181" t="str">
        <f>IF('1'!$A$1=1,B72,C72)</f>
        <v>Пасажирський</v>
      </c>
      <c r="B72" s="182" t="s">
        <v>240</v>
      </c>
      <c r="C72" s="182" t="s">
        <v>255</v>
      </c>
      <c r="D72" s="165">
        <v>-0.91800000000000015</v>
      </c>
      <c r="E72" s="165">
        <v>-0.89000000000000012</v>
      </c>
      <c r="F72" s="165">
        <v>-1.8090000000000002</v>
      </c>
      <c r="G72" s="165">
        <v>0.89800000000000058</v>
      </c>
      <c r="H72" s="165">
        <v>-0.90200000000000014</v>
      </c>
      <c r="I72" s="165">
        <v>0</v>
      </c>
      <c r="J72" s="165">
        <v>0</v>
      </c>
      <c r="K72" s="165">
        <v>0.88100000000000023</v>
      </c>
      <c r="L72" s="165">
        <v>0</v>
      </c>
      <c r="M72" s="165">
        <v>0.94700000000000051</v>
      </c>
      <c r="N72" s="165">
        <v>0</v>
      </c>
      <c r="O72" s="165">
        <v>0.85699999999999976</v>
      </c>
      <c r="P72" s="165">
        <v>0.81099999999999994</v>
      </c>
      <c r="Q72" s="165">
        <v>0.80399999999999938</v>
      </c>
      <c r="R72" s="165">
        <v>-0.86499999999999977</v>
      </c>
      <c r="S72" s="165">
        <v>6.1269999999999998</v>
      </c>
      <c r="T72" s="165">
        <v>0</v>
      </c>
      <c r="U72" s="165">
        <v>3.5579999999999994</v>
      </c>
      <c r="V72" s="165">
        <v>1.7890000000000001</v>
      </c>
      <c r="W72" s="165">
        <v>0.90100000000000025</v>
      </c>
      <c r="X72" s="165">
        <v>4.5339999999999998</v>
      </c>
      <c r="Y72" s="165">
        <v>0</v>
      </c>
      <c r="Z72" s="165">
        <v>0</v>
      </c>
      <c r="AA72" s="165">
        <v>0</v>
      </c>
      <c r="AB72" s="165">
        <v>0</v>
      </c>
      <c r="AC72" s="165">
        <v>0</v>
      </c>
      <c r="AD72" s="165">
        <v>0</v>
      </c>
      <c r="AE72" s="165">
        <v>0</v>
      </c>
      <c r="AF72" s="165">
        <v>0</v>
      </c>
      <c r="AG72" s="165">
        <v>0</v>
      </c>
      <c r="AH72" s="165">
        <v>0</v>
      </c>
      <c r="AI72" s="165">
        <v>0</v>
      </c>
      <c r="AJ72" s="165">
        <v>-0.93600000000000005</v>
      </c>
      <c r="AK72" s="165">
        <v>0</v>
      </c>
      <c r="AL72" s="165">
        <v>-1.8689999999999998</v>
      </c>
      <c r="AM72" s="165">
        <v>-1.831</v>
      </c>
      <c r="AN72" s="165">
        <v>0</v>
      </c>
      <c r="AO72" s="165">
        <v>0</v>
      </c>
      <c r="AP72" s="165">
        <v>-3.6319999999999997</v>
      </c>
    </row>
    <row r="73" spans="1:42" x14ac:dyDescent="0.25">
      <c r="A73" s="163" t="str">
        <f>IF('1'!$A$1=1,B73,C73)</f>
        <v>Кредит</v>
      </c>
      <c r="B73" s="164" t="s">
        <v>210</v>
      </c>
      <c r="C73" s="164" t="s">
        <v>254</v>
      </c>
      <c r="D73" s="165">
        <v>9.6909999999999989</v>
      </c>
      <c r="E73" s="165">
        <v>12.686999999999999</v>
      </c>
      <c r="F73" s="165">
        <v>13.501999999999999</v>
      </c>
      <c r="G73" s="165">
        <v>12.779000000000002</v>
      </c>
      <c r="H73" s="165">
        <v>8.1669999999999998</v>
      </c>
      <c r="I73" s="165">
        <v>12.382999999999999</v>
      </c>
      <c r="J73" s="165">
        <v>13.430000000000001</v>
      </c>
      <c r="K73" s="165">
        <v>10.166</v>
      </c>
      <c r="L73" s="165">
        <v>8.4529999999999994</v>
      </c>
      <c r="M73" s="165">
        <v>12.766999999999999</v>
      </c>
      <c r="N73" s="165">
        <v>11.952</v>
      </c>
      <c r="O73" s="165">
        <v>9.3419999999999987</v>
      </c>
      <c r="P73" s="165">
        <v>7.3239999999999998</v>
      </c>
      <c r="Q73" s="165">
        <v>11.708</v>
      </c>
      <c r="R73" s="165">
        <v>11.173</v>
      </c>
      <c r="S73" s="165">
        <v>7.0049999999999999</v>
      </c>
      <c r="T73" s="165">
        <v>6.1639999999999997</v>
      </c>
      <c r="U73" s="165">
        <v>13.355</v>
      </c>
      <c r="V73" s="165">
        <v>12.58</v>
      </c>
      <c r="W73" s="165">
        <v>9.032</v>
      </c>
      <c r="X73" s="165">
        <v>9.0730000000000004</v>
      </c>
      <c r="Y73" s="165">
        <v>0</v>
      </c>
      <c r="Z73" s="165">
        <v>0</v>
      </c>
      <c r="AA73" s="165">
        <v>0</v>
      </c>
      <c r="AB73" s="165">
        <v>0</v>
      </c>
      <c r="AC73" s="165">
        <v>0</v>
      </c>
      <c r="AD73" s="165">
        <v>0</v>
      </c>
      <c r="AE73" s="165">
        <v>0</v>
      </c>
      <c r="AF73" s="165">
        <v>0</v>
      </c>
      <c r="AG73" s="165">
        <v>0.94499999999999995</v>
      </c>
      <c r="AH73" s="165">
        <v>1.0069999999999999</v>
      </c>
      <c r="AI73" s="165">
        <v>0.94599999999999995</v>
      </c>
      <c r="AJ73" s="165">
        <v>0.93600000000000005</v>
      </c>
      <c r="AK73" s="165">
        <v>1.843</v>
      </c>
      <c r="AL73" s="165">
        <v>0.93500000000000005</v>
      </c>
      <c r="AM73" s="165">
        <v>0.91600000000000004</v>
      </c>
      <c r="AN73" s="165">
        <v>0</v>
      </c>
      <c r="AO73" s="165">
        <v>0</v>
      </c>
      <c r="AP73" s="165">
        <v>0.90100000000000002</v>
      </c>
    </row>
    <row r="74" spans="1:42" x14ac:dyDescent="0.25">
      <c r="A74" s="163" t="str">
        <f>IF('1'!$A$1=1,B74,C74)</f>
        <v>Дебет</v>
      </c>
      <c r="B74" s="164" t="s">
        <v>212</v>
      </c>
      <c r="C74" s="164" t="s">
        <v>129</v>
      </c>
      <c r="D74" s="165">
        <v>10.609</v>
      </c>
      <c r="E74" s="165">
        <v>13.576999999999998</v>
      </c>
      <c r="F74" s="165">
        <v>15.311</v>
      </c>
      <c r="G74" s="165">
        <v>11.881</v>
      </c>
      <c r="H74" s="165">
        <v>9.0690000000000008</v>
      </c>
      <c r="I74" s="165">
        <v>12.382999999999999</v>
      </c>
      <c r="J74" s="165">
        <v>13.430000000000001</v>
      </c>
      <c r="K74" s="165">
        <v>9.2850000000000001</v>
      </c>
      <c r="L74" s="165">
        <v>8.4529999999999994</v>
      </c>
      <c r="M74" s="165">
        <v>11.82</v>
      </c>
      <c r="N74" s="165">
        <v>11.952</v>
      </c>
      <c r="O74" s="165">
        <v>8.4849999999999994</v>
      </c>
      <c r="P74" s="165">
        <v>6.5129999999999999</v>
      </c>
      <c r="Q74" s="165">
        <v>10.904</v>
      </c>
      <c r="R74" s="165">
        <v>12.038</v>
      </c>
      <c r="S74" s="165">
        <v>0.878</v>
      </c>
      <c r="T74" s="165">
        <v>6.1639999999999997</v>
      </c>
      <c r="U74" s="165">
        <v>9.7970000000000006</v>
      </c>
      <c r="V74" s="165">
        <v>10.791</v>
      </c>
      <c r="W74" s="165">
        <v>8.1310000000000002</v>
      </c>
      <c r="X74" s="165">
        <v>4.5389999999999997</v>
      </c>
      <c r="Y74" s="165">
        <v>0</v>
      </c>
      <c r="Z74" s="165">
        <v>0</v>
      </c>
      <c r="AA74" s="165">
        <v>0</v>
      </c>
      <c r="AB74" s="165">
        <v>0</v>
      </c>
      <c r="AC74" s="165">
        <v>0</v>
      </c>
      <c r="AD74" s="165">
        <v>0</v>
      </c>
      <c r="AE74" s="165">
        <v>0</v>
      </c>
      <c r="AF74" s="165">
        <v>0</v>
      </c>
      <c r="AG74" s="165">
        <v>0.94499999999999995</v>
      </c>
      <c r="AH74" s="165">
        <v>1.0069999999999999</v>
      </c>
      <c r="AI74" s="165">
        <v>0.94599999999999995</v>
      </c>
      <c r="AJ74" s="165">
        <v>1.8720000000000001</v>
      </c>
      <c r="AK74" s="165">
        <v>1.843</v>
      </c>
      <c r="AL74" s="165">
        <v>2.8039999999999998</v>
      </c>
      <c r="AM74" s="165">
        <v>2.7469999999999999</v>
      </c>
      <c r="AN74" s="165">
        <v>0</v>
      </c>
      <c r="AO74" s="165">
        <v>0</v>
      </c>
      <c r="AP74" s="165">
        <v>4.5329999999999995</v>
      </c>
    </row>
    <row r="75" spans="1:42" x14ac:dyDescent="0.25">
      <c r="A75" s="181" t="str">
        <f>IF('1'!$A$1=1,B75,C75)</f>
        <v>Вантажний</v>
      </c>
      <c r="B75" s="182" t="s">
        <v>244</v>
      </c>
      <c r="C75" s="182" t="s">
        <v>256</v>
      </c>
      <c r="D75" s="165">
        <v>-17.647000000000006</v>
      </c>
      <c r="E75" s="165">
        <v>14.467999999999998</v>
      </c>
      <c r="F75" s="165">
        <v>1.8100000000000023</v>
      </c>
      <c r="G75" s="165">
        <v>-2.7399999999999984</v>
      </c>
      <c r="H75" s="165">
        <v>15.417</v>
      </c>
      <c r="I75" s="165">
        <v>7.0750000000000011</v>
      </c>
      <c r="J75" s="165">
        <v>-25.956000000000003</v>
      </c>
      <c r="K75" s="165">
        <v>-32.462000000000003</v>
      </c>
      <c r="L75" s="165">
        <v>-30.996999999999996</v>
      </c>
      <c r="M75" s="165">
        <v>-7.3050000000000015</v>
      </c>
      <c r="N75" s="165">
        <v>-21.305999999999997</v>
      </c>
      <c r="O75" s="165">
        <v>-36.498000000000005</v>
      </c>
      <c r="P75" s="165">
        <v>-30.103999999999999</v>
      </c>
      <c r="Q75" s="165">
        <v>-31.005000000000003</v>
      </c>
      <c r="R75" s="165">
        <v>-52.444000000000003</v>
      </c>
      <c r="S75" s="165">
        <v>-56.930000000000007</v>
      </c>
      <c r="T75" s="165">
        <v>-41.371000000000002</v>
      </c>
      <c r="U75" s="165">
        <v>-30.267999999999997</v>
      </c>
      <c r="V75" s="165">
        <v>-42.280999999999999</v>
      </c>
      <c r="W75" s="165">
        <v>-56.912999999999997</v>
      </c>
      <c r="X75" s="165">
        <v>-43.555999999999997</v>
      </c>
      <c r="Y75" s="165">
        <v>-40.027000000000001</v>
      </c>
      <c r="Z75" s="165">
        <v>-40.25</v>
      </c>
      <c r="AA75" s="165">
        <v>-38.631999999999998</v>
      </c>
      <c r="AB75" s="165">
        <v>-25.697000000000003</v>
      </c>
      <c r="AC75" s="165">
        <v>-35.704999999999998</v>
      </c>
      <c r="AD75" s="165">
        <v>-43.251999999999995</v>
      </c>
      <c r="AE75" s="165">
        <v>-51.572999999999993</v>
      </c>
      <c r="AF75" s="165">
        <v>10.587000000000002</v>
      </c>
      <c r="AG75" s="165">
        <v>-13.121</v>
      </c>
      <c r="AH75" s="165">
        <v>-8.9480000000000004</v>
      </c>
      <c r="AI75" s="165">
        <v>-8.8440000000000012</v>
      </c>
      <c r="AJ75" s="165">
        <v>-20.483000000000001</v>
      </c>
      <c r="AK75" s="165">
        <v>-1.6000000000000014E-2</v>
      </c>
      <c r="AL75" s="165">
        <v>-18.381</v>
      </c>
      <c r="AM75" s="165">
        <v>-16.768999999999998</v>
      </c>
      <c r="AN75" s="165">
        <v>-19.344999999999999</v>
      </c>
      <c r="AO75" s="165">
        <v>-4.6459999999999955</v>
      </c>
      <c r="AP75" s="165">
        <v>-17.195999999999998</v>
      </c>
    </row>
    <row r="76" spans="1:42" x14ac:dyDescent="0.25">
      <c r="A76" s="163" t="str">
        <f>IF('1'!$A$1=1,B76,C76)</f>
        <v>Кредит</v>
      </c>
      <c r="B76" s="164" t="s">
        <v>210</v>
      </c>
      <c r="C76" s="164" t="s">
        <v>254</v>
      </c>
      <c r="D76" s="165">
        <v>72.527000000000001</v>
      </c>
      <c r="E76" s="165">
        <v>60.631999999999998</v>
      </c>
      <c r="F76" s="165">
        <v>54.894999999999996</v>
      </c>
      <c r="G76" s="165">
        <v>56.643000000000001</v>
      </c>
      <c r="H76" s="165">
        <v>52.631</v>
      </c>
      <c r="I76" s="165">
        <v>44.234999999999999</v>
      </c>
      <c r="J76" s="165">
        <v>40.287999999999997</v>
      </c>
      <c r="K76" s="165">
        <v>41.679000000000002</v>
      </c>
      <c r="L76" s="165">
        <v>45.085999999999999</v>
      </c>
      <c r="M76" s="165">
        <v>44.603999999999999</v>
      </c>
      <c r="N76" s="165">
        <v>37.533000000000001</v>
      </c>
      <c r="O76" s="165">
        <v>35.653999999999996</v>
      </c>
      <c r="P76" s="165">
        <v>34.987000000000002</v>
      </c>
      <c r="Q76" s="165">
        <v>27.638000000000002</v>
      </c>
      <c r="R76" s="165">
        <v>24.925000000000001</v>
      </c>
      <c r="S76" s="165">
        <v>25.398999999999997</v>
      </c>
      <c r="T76" s="165">
        <v>25.518999999999998</v>
      </c>
      <c r="U76" s="165">
        <v>25.823</v>
      </c>
      <c r="V76" s="165">
        <v>17.975000000000001</v>
      </c>
      <c r="W76" s="165">
        <v>19.872</v>
      </c>
      <c r="X76" s="165">
        <v>14.516999999999999</v>
      </c>
      <c r="Y76" s="165">
        <v>9.0719999999999992</v>
      </c>
      <c r="Z76" s="165">
        <v>8.5530000000000008</v>
      </c>
      <c r="AA76" s="165">
        <v>10.891999999999999</v>
      </c>
      <c r="AB76" s="165">
        <v>12.428999999999998</v>
      </c>
      <c r="AC76" s="165">
        <v>13.284000000000001</v>
      </c>
      <c r="AD76" s="165">
        <v>14.414</v>
      </c>
      <c r="AE76" s="165">
        <v>14.854000000000001</v>
      </c>
      <c r="AF76" s="165">
        <v>55.588999999999999</v>
      </c>
      <c r="AG76" s="165">
        <v>17.824999999999999</v>
      </c>
      <c r="AH76" s="165">
        <v>37.765000000000001</v>
      </c>
      <c r="AI76" s="165">
        <v>55.06</v>
      </c>
      <c r="AJ76" s="165">
        <v>35.423000000000002</v>
      </c>
      <c r="AK76" s="165">
        <v>37.647000000000006</v>
      </c>
      <c r="AL76" s="165">
        <v>42.258000000000003</v>
      </c>
      <c r="AM76" s="165">
        <v>52.056000000000004</v>
      </c>
      <c r="AN76" s="165">
        <v>54.316000000000003</v>
      </c>
      <c r="AO76" s="165">
        <v>43.650000000000006</v>
      </c>
      <c r="AP76" s="165">
        <v>37.353999999999999</v>
      </c>
    </row>
    <row r="77" spans="1:42" x14ac:dyDescent="0.25">
      <c r="A77" s="163" t="str">
        <f>IF('1'!$A$1=1,B77,C77)</f>
        <v>Дебет</v>
      </c>
      <c r="B77" s="164" t="s">
        <v>212</v>
      </c>
      <c r="C77" s="164" t="s">
        <v>129</v>
      </c>
      <c r="D77" s="165">
        <v>90.174000000000007</v>
      </c>
      <c r="E77" s="165">
        <v>46.164000000000001</v>
      </c>
      <c r="F77" s="165">
        <v>53.084999999999994</v>
      </c>
      <c r="G77" s="165">
        <v>59.383000000000003</v>
      </c>
      <c r="H77" s="165">
        <v>37.213999999999999</v>
      </c>
      <c r="I77" s="165">
        <v>37.159999999999997</v>
      </c>
      <c r="J77" s="165">
        <v>66.244</v>
      </c>
      <c r="K77" s="165">
        <v>74.141000000000005</v>
      </c>
      <c r="L77" s="165">
        <v>76.082999999999998</v>
      </c>
      <c r="M77" s="165">
        <v>51.908999999999999</v>
      </c>
      <c r="N77" s="165">
        <v>58.838999999999999</v>
      </c>
      <c r="O77" s="165">
        <v>72.152000000000001</v>
      </c>
      <c r="P77" s="165">
        <v>65.091000000000008</v>
      </c>
      <c r="Q77" s="165">
        <v>58.643000000000001</v>
      </c>
      <c r="R77" s="165">
        <v>77.369</v>
      </c>
      <c r="S77" s="165">
        <v>82.329000000000008</v>
      </c>
      <c r="T77" s="165">
        <v>66.89</v>
      </c>
      <c r="U77" s="165">
        <v>56.090999999999994</v>
      </c>
      <c r="V77" s="165">
        <v>60.256</v>
      </c>
      <c r="W77" s="165">
        <v>76.785000000000011</v>
      </c>
      <c r="X77" s="165">
        <v>58.073</v>
      </c>
      <c r="Y77" s="165">
        <v>49.099000000000004</v>
      </c>
      <c r="Z77" s="165">
        <v>48.802999999999997</v>
      </c>
      <c r="AA77" s="165">
        <v>49.524000000000001</v>
      </c>
      <c r="AB77" s="165">
        <v>38.126000000000005</v>
      </c>
      <c r="AC77" s="165">
        <v>48.989000000000004</v>
      </c>
      <c r="AD77" s="165">
        <v>57.666000000000004</v>
      </c>
      <c r="AE77" s="165">
        <v>66.426999999999992</v>
      </c>
      <c r="AF77" s="165">
        <v>45.001999999999995</v>
      </c>
      <c r="AG77" s="165">
        <v>30.945999999999998</v>
      </c>
      <c r="AH77" s="165">
        <v>46.713000000000001</v>
      </c>
      <c r="AI77" s="165">
        <v>63.903999999999996</v>
      </c>
      <c r="AJ77" s="165">
        <v>55.906000000000006</v>
      </c>
      <c r="AK77" s="165">
        <v>37.663000000000004</v>
      </c>
      <c r="AL77" s="165">
        <v>60.638999999999996</v>
      </c>
      <c r="AM77" s="165">
        <v>68.824999999999989</v>
      </c>
      <c r="AN77" s="165">
        <v>73.661000000000001</v>
      </c>
      <c r="AO77" s="165">
        <v>48.295999999999992</v>
      </c>
      <c r="AP77" s="165">
        <v>54.55</v>
      </c>
    </row>
    <row r="78" spans="1:42" x14ac:dyDescent="0.25">
      <c r="A78" s="181" t="str">
        <f>IF('1'!$A$1=1,B78,C78)</f>
        <v>Інший</v>
      </c>
      <c r="B78" s="182" t="s">
        <v>246</v>
      </c>
      <c r="C78" s="182" t="s">
        <v>257</v>
      </c>
      <c r="D78" s="165">
        <v>80.483000000000004</v>
      </c>
      <c r="E78" s="165">
        <v>68.78</v>
      </c>
      <c r="F78" s="165">
        <v>48.603999999999999</v>
      </c>
      <c r="G78" s="165">
        <v>49.341999999999999</v>
      </c>
      <c r="H78" s="165">
        <v>41.742000000000004</v>
      </c>
      <c r="I78" s="165">
        <v>31.850999999999999</v>
      </c>
      <c r="J78" s="165">
        <v>24.173000000000002</v>
      </c>
      <c r="K78" s="165">
        <v>63.908999999999999</v>
      </c>
      <c r="L78" s="165">
        <v>42.268000000000001</v>
      </c>
      <c r="M78" s="165">
        <v>47.337000000000003</v>
      </c>
      <c r="N78" s="165">
        <v>34.936</v>
      </c>
      <c r="O78" s="165">
        <v>46.698</v>
      </c>
      <c r="P78" s="165">
        <v>43.106999999999999</v>
      </c>
      <c r="Q78" s="165">
        <v>43.567</v>
      </c>
      <c r="R78" s="165">
        <v>37.835999999999999</v>
      </c>
      <c r="S78" s="165">
        <v>43.792000000000002</v>
      </c>
      <c r="T78" s="165">
        <v>36.963000000000001</v>
      </c>
      <c r="U78" s="165">
        <v>48.963000000000001</v>
      </c>
      <c r="V78" s="165">
        <v>48.557999999999993</v>
      </c>
      <c r="W78" s="165">
        <v>57.819999999999993</v>
      </c>
      <c r="X78" s="165">
        <v>54.451000000000001</v>
      </c>
      <c r="Y78" s="165">
        <v>59.121000000000002</v>
      </c>
      <c r="Z78" s="165">
        <v>53.941000000000003</v>
      </c>
      <c r="AA78" s="165">
        <v>44.49</v>
      </c>
      <c r="AB78" s="165">
        <v>46.390999999999998</v>
      </c>
      <c r="AC78" s="165">
        <v>53.970999999999997</v>
      </c>
      <c r="AD78" s="165">
        <v>45.787000000000006</v>
      </c>
      <c r="AE78" s="165">
        <v>36.710999999999999</v>
      </c>
      <c r="AF78" s="165">
        <v>5.2969999999999997</v>
      </c>
      <c r="AG78" s="165">
        <v>7.4919999999999991</v>
      </c>
      <c r="AH78" s="165">
        <v>11.93</v>
      </c>
      <c r="AI78" s="165">
        <v>8.843</v>
      </c>
      <c r="AJ78" s="165">
        <v>0.92999999999999972</v>
      </c>
      <c r="AK78" s="165">
        <v>2.1999999999998465E-2</v>
      </c>
      <c r="AL78" s="165">
        <v>6.3960000000000008</v>
      </c>
      <c r="AM78" s="165">
        <v>5.612999999999996</v>
      </c>
      <c r="AN78" s="165">
        <v>-5.4940000000000015</v>
      </c>
      <c r="AO78" s="165">
        <v>4.6729999999999983</v>
      </c>
      <c r="AP78" s="165">
        <v>0</v>
      </c>
    </row>
    <row r="79" spans="1:42" x14ac:dyDescent="0.25">
      <c r="A79" s="163" t="str">
        <f>IF('1'!$A$1=1,B79,C79)</f>
        <v>Кредит</v>
      </c>
      <c r="B79" s="164" t="s">
        <v>210</v>
      </c>
      <c r="C79" s="164" t="s">
        <v>254</v>
      </c>
      <c r="D79" s="165">
        <v>108.738</v>
      </c>
      <c r="E79" s="165">
        <v>100.476</v>
      </c>
      <c r="F79" s="165">
        <v>86.406999999999996</v>
      </c>
      <c r="G79" s="165">
        <v>86.783000000000001</v>
      </c>
      <c r="H79" s="165">
        <v>68.066000000000003</v>
      </c>
      <c r="I79" s="165">
        <v>64.591000000000008</v>
      </c>
      <c r="J79" s="165">
        <v>59.980000000000004</v>
      </c>
      <c r="K79" s="165">
        <v>91.694999999999993</v>
      </c>
      <c r="L79" s="165">
        <v>77.02</v>
      </c>
      <c r="M79" s="165">
        <v>80.121000000000009</v>
      </c>
      <c r="N79" s="165">
        <v>69.91</v>
      </c>
      <c r="O79" s="165">
        <v>83.197000000000003</v>
      </c>
      <c r="P79" s="165">
        <v>77.284000000000006</v>
      </c>
      <c r="Q79" s="165">
        <v>75.376000000000005</v>
      </c>
      <c r="R79" s="165">
        <v>71.361999999999995</v>
      </c>
      <c r="S79" s="165">
        <v>81.456999999999994</v>
      </c>
      <c r="T79" s="165">
        <v>70.402000000000001</v>
      </c>
      <c r="U79" s="165">
        <v>81.015000000000001</v>
      </c>
      <c r="V79" s="165">
        <v>77.323999999999998</v>
      </c>
      <c r="W79" s="165">
        <v>88.533000000000001</v>
      </c>
      <c r="X79" s="165">
        <v>72.596000000000004</v>
      </c>
      <c r="Y79" s="165">
        <v>79.102999999999994</v>
      </c>
      <c r="Z79" s="165">
        <v>77.057999999999993</v>
      </c>
      <c r="AA79" s="165">
        <v>75.52000000000001</v>
      </c>
      <c r="AB79" s="165">
        <v>76.221000000000004</v>
      </c>
      <c r="AC79" s="165">
        <v>81.370999999999995</v>
      </c>
      <c r="AD79" s="165">
        <v>89.031000000000006</v>
      </c>
      <c r="AE79" s="165">
        <v>89.177999999999997</v>
      </c>
      <c r="AF79" s="165">
        <v>37.053000000000004</v>
      </c>
      <c r="AG79" s="165">
        <v>17.824999999999999</v>
      </c>
      <c r="AH79" s="165">
        <v>30.832000000000001</v>
      </c>
      <c r="AI79" s="165">
        <v>33.369999999999997</v>
      </c>
      <c r="AJ79" s="165">
        <v>33.563000000000002</v>
      </c>
      <c r="AK79" s="165">
        <v>32.137</v>
      </c>
      <c r="AL79" s="165">
        <v>41.323999999999998</v>
      </c>
      <c r="AM79" s="165">
        <v>47.423999999999999</v>
      </c>
      <c r="AN79" s="165">
        <v>45.134999999999998</v>
      </c>
      <c r="AO79" s="165">
        <v>47.364000000000004</v>
      </c>
      <c r="AP79" s="165">
        <v>32.789000000000001</v>
      </c>
    </row>
    <row r="80" spans="1:42" x14ac:dyDescent="0.25">
      <c r="A80" s="163" t="str">
        <f>IF('1'!$A$1=1,B80,C80)</f>
        <v>Дебет</v>
      </c>
      <c r="B80" s="164" t="s">
        <v>212</v>
      </c>
      <c r="C80" s="164" t="s">
        <v>129</v>
      </c>
      <c r="D80" s="165">
        <v>28.254999999999999</v>
      </c>
      <c r="E80" s="165">
        <v>31.696000000000002</v>
      </c>
      <c r="F80" s="165">
        <v>37.802999999999997</v>
      </c>
      <c r="G80" s="165">
        <v>37.441000000000003</v>
      </c>
      <c r="H80" s="165">
        <v>26.323999999999998</v>
      </c>
      <c r="I80" s="165">
        <v>32.74</v>
      </c>
      <c r="J80" s="165">
        <v>35.807000000000002</v>
      </c>
      <c r="K80" s="165">
        <v>27.786000000000001</v>
      </c>
      <c r="L80" s="165">
        <v>34.751999999999995</v>
      </c>
      <c r="M80" s="165">
        <v>32.783999999999999</v>
      </c>
      <c r="N80" s="165">
        <v>34.974000000000004</v>
      </c>
      <c r="O80" s="165">
        <v>36.499000000000002</v>
      </c>
      <c r="P80" s="165">
        <v>34.177</v>
      </c>
      <c r="Q80" s="165">
        <v>31.809000000000001</v>
      </c>
      <c r="R80" s="165">
        <v>33.525999999999996</v>
      </c>
      <c r="S80" s="165">
        <v>37.664999999999999</v>
      </c>
      <c r="T80" s="165">
        <v>33.439</v>
      </c>
      <c r="U80" s="165">
        <v>32.051999999999992</v>
      </c>
      <c r="V80" s="165">
        <v>28.766000000000002</v>
      </c>
      <c r="W80" s="165">
        <v>30.713000000000001</v>
      </c>
      <c r="X80" s="165">
        <v>18.145</v>
      </c>
      <c r="Y80" s="165">
        <v>19.981999999999999</v>
      </c>
      <c r="Z80" s="165">
        <v>23.117000000000001</v>
      </c>
      <c r="AA80" s="165">
        <v>31.03</v>
      </c>
      <c r="AB80" s="165">
        <v>29.83</v>
      </c>
      <c r="AC80" s="165">
        <v>27.4</v>
      </c>
      <c r="AD80" s="165">
        <v>43.244</v>
      </c>
      <c r="AE80" s="165">
        <v>52.466999999999999</v>
      </c>
      <c r="AF80" s="165">
        <v>31.756</v>
      </c>
      <c r="AG80" s="165">
        <v>10.333</v>
      </c>
      <c r="AH80" s="165">
        <v>18.902000000000001</v>
      </c>
      <c r="AI80" s="165">
        <v>24.527000000000001</v>
      </c>
      <c r="AJ80" s="165">
        <v>32.633000000000003</v>
      </c>
      <c r="AK80" s="165">
        <v>32.115000000000002</v>
      </c>
      <c r="AL80" s="165">
        <v>34.927999999999997</v>
      </c>
      <c r="AM80" s="165">
        <v>41.811</v>
      </c>
      <c r="AN80" s="165">
        <v>50.628999999999998</v>
      </c>
      <c r="AO80" s="165">
        <v>42.691000000000003</v>
      </c>
      <c r="AP80" s="165">
        <v>32.789000000000001</v>
      </c>
    </row>
    <row r="81" spans="1:42" x14ac:dyDescent="0.25">
      <c r="A81" s="183" t="str">
        <f>IF('1'!$A$1=1,B81,C81)</f>
        <v>Автомобільний транспорт</v>
      </c>
      <c r="B81" s="184" t="s">
        <v>259</v>
      </c>
      <c r="C81" s="184" t="s">
        <v>258</v>
      </c>
      <c r="D81" s="168">
        <v>1.7609999999999992</v>
      </c>
      <c r="E81" s="168">
        <v>-8.0970000000000013</v>
      </c>
      <c r="F81" s="168">
        <v>-15.254999999999999</v>
      </c>
      <c r="G81" s="168">
        <v>-27.451999999999998</v>
      </c>
      <c r="H81" s="168">
        <v>-19.04</v>
      </c>
      <c r="I81" s="168">
        <v>-15.054000000000002</v>
      </c>
      <c r="J81" s="168">
        <v>-4.4799999999999969</v>
      </c>
      <c r="K81" s="168">
        <v>-1.8960000000000008</v>
      </c>
      <c r="L81" s="168">
        <v>17.851000000000006</v>
      </c>
      <c r="M81" s="168">
        <v>-5.4090000000000025</v>
      </c>
      <c r="N81" s="168">
        <v>5.1080000000000005</v>
      </c>
      <c r="O81" s="168">
        <v>-0.83699999999999619</v>
      </c>
      <c r="P81" s="168">
        <v>21.171000000000003</v>
      </c>
      <c r="Q81" s="168">
        <v>25.148000000000003</v>
      </c>
      <c r="R81" s="168">
        <v>20.623999999999999</v>
      </c>
      <c r="S81" s="168">
        <v>19.279999999999998</v>
      </c>
      <c r="T81" s="168">
        <v>25.523000000000003</v>
      </c>
      <c r="U81" s="168">
        <v>31.152999999999999</v>
      </c>
      <c r="V81" s="168">
        <v>21.589000000000002</v>
      </c>
      <c r="W81" s="168">
        <v>17.170000000000002</v>
      </c>
      <c r="X81" s="168">
        <v>28.110999999999997</v>
      </c>
      <c r="Y81" s="168">
        <v>18.233000000000001</v>
      </c>
      <c r="Z81" s="168">
        <v>10.249999999999996</v>
      </c>
      <c r="AA81" s="168">
        <v>5.099999999999838E-2</v>
      </c>
      <c r="AB81" s="168">
        <v>27.342000000000006</v>
      </c>
      <c r="AC81" s="168">
        <v>35.695999999999998</v>
      </c>
      <c r="AD81" s="168">
        <v>30.522000000000002</v>
      </c>
      <c r="AE81" s="168">
        <v>24.442</v>
      </c>
      <c r="AF81" s="168">
        <v>121.05199999999999</v>
      </c>
      <c r="AG81" s="168">
        <v>99.269000000000005</v>
      </c>
      <c r="AH81" s="168">
        <v>52.673999999999999</v>
      </c>
      <c r="AI81" s="168">
        <v>59.135999999999996</v>
      </c>
      <c r="AJ81" s="168">
        <v>6.5050000000000026</v>
      </c>
      <c r="AK81" s="168">
        <v>18.318000000000005</v>
      </c>
      <c r="AL81" s="168">
        <v>-16.547999999999995</v>
      </c>
      <c r="AM81" s="168">
        <v>1.9470000000000098</v>
      </c>
      <c r="AN81" s="168">
        <v>31.391999999999996</v>
      </c>
      <c r="AO81" s="168">
        <v>52.942000000000014</v>
      </c>
      <c r="AP81" s="168">
        <v>33.692999999999991</v>
      </c>
    </row>
    <row r="82" spans="1:42" x14ac:dyDescent="0.25">
      <c r="A82" s="163" t="str">
        <f>IF('1'!$A$1=1,B82,C82)</f>
        <v>Кредит</v>
      </c>
      <c r="B82" s="164" t="s">
        <v>210</v>
      </c>
      <c r="C82" s="164" t="s">
        <v>254</v>
      </c>
      <c r="D82" s="165">
        <v>54.775999999999996</v>
      </c>
      <c r="E82" s="165">
        <v>55.245000000000005</v>
      </c>
      <c r="F82" s="165">
        <v>55.814</v>
      </c>
      <c r="G82" s="165">
        <v>57.519999999999996</v>
      </c>
      <c r="H82" s="165">
        <v>45.383000000000003</v>
      </c>
      <c r="I82" s="165">
        <v>54.850999999999999</v>
      </c>
      <c r="J82" s="165">
        <v>54.609000000000002</v>
      </c>
      <c r="K82" s="165">
        <v>61.131</v>
      </c>
      <c r="L82" s="165">
        <v>53.539000000000001</v>
      </c>
      <c r="M82" s="165">
        <v>64.676000000000002</v>
      </c>
      <c r="N82" s="165">
        <v>62.236000000000004</v>
      </c>
      <c r="O82" s="165">
        <v>61.978000000000002</v>
      </c>
      <c r="P82" s="165">
        <v>58.589999999999996</v>
      </c>
      <c r="Q82" s="165">
        <v>65.378</v>
      </c>
      <c r="R82" s="165">
        <v>67.052999999999997</v>
      </c>
      <c r="S82" s="165">
        <v>66.569000000000003</v>
      </c>
      <c r="T82" s="165">
        <v>66.88900000000001</v>
      </c>
      <c r="U82" s="165">
        <v>73.888000000000005</v>
      </c>
      <c r="V82" s="165">
        <v>78.231000000000009</v>
      </c>
      <c r="W82" s="165">
        <v>83.113</v>
      </c>
      <c r="X82" s="165">
        <v>75.313000000000002</v>
      </c>
      <c r="Y82" s="165">
        <v>65.463999999999999</v>
      </c>
      <c r="Z82" s="165">
        <v>76.186000000000007</v>
      </c>
      <c r="AA82" s="165">
        <v>78.86</v>
      </c>
      <c r="AB82" s="165">
        <v>76.22</v>
      </c>
      <c r="AC82" s="165">
        <v>86.352999999999994</v>
      </c>
      <c r="AD82" s="165">
        <v>90.727000000000004</v>
      </c>
      <c r="AE82" s="165">
        <v>97.02000000000001</v>
      </c>
      <c r="AF82" s="165">
        <v>166.98399999999998</v>
      </c>
      <c r="AG82" s="165">
        <v>178.15899999999999</v>
      </c>
      <c r="AH82" s="165">
        <v>231.62799999999999</v>
      </c>
      <c r="AI82" s="165">
        <v>248.66299999999998</v>
      </c>
      <c r="AJ82" s="165">
        <v>173.39500000000001</v>
      </c>
      <c r="AK82" s="165">
        <v>165.30200000000002</v>
      </c>
      <c r="AL82" s="165">
        <v>150.58699999999999</v>
      </c>
      <c r="AM82" s="165">
        <v>163.703</v>
      </c>
      <c r="AN82" s="165">
        <v>188.75299999999999</v>
      </c>
      <c r="AO82" s="165">
        <v>211.74900000000002</v>
      </c>
      <c r="AP82" s="165">
        <v>169.44799999999998</v>
      </c>
    </row>
    <row r="83" spans="1:42" x14ac:dyDescent="0.25">
      <c r="A83" s="163" t="str">
        <f>IF('1'!$A$1=1,B83,C83)</f>
        <v>Дебет</v>
      </c>
      <c r="B83" s="164" t="s">
        <v>212</v>
      </c>
      <c r="C83" s="164" t="s">
        <v>129</v>
      </c>
      <c r="D83" s="165">
        <v>53.015000000000001</v>
      </c>
      <c r="E83" s="165">
        <v>63.341999999999999</v>
      </c>
      <c r="F83" s="165">
        <v>71.069000000000003</v>
      </c>
      <c r="G83" s="165">
        <v>84.971999999999994</v>
      </c>
      <c r="H83" s="165">
        <v>64.423000000000002</v>
      </c>
      <c r="I83" s="165">
        <v>69.905000000000001</v>
      </c>
      <c r="J83" s="165">
        <v>59.088999999999999</v>
      </c>
      <c r="K83" s="165">
        <v>63.027000000000001</v>
      </c>
      <c r="L83" s="165">
        <v>35.688000000000002</v>
      </c>
      <c r="M83" s="165">
        <v>70.085000000000008</v>
      </c>
      <c r="N83" s="165">
        <v>57.128</v>
      </c>
      <c r="O83" s="165">
        <v>62.814999999999998</v>
      </c>
      <c r="P83" s="165">
        <v>37.418999999999997</v>
      </c>
      <c r="Q83" s="165">
        <v>40.230000000000004</v>
      </c>
      <c r="R83" s="165">
        <v>46.429000000000002</v>
      </c>
      <c r="S83" s="165">
        <v>47.289000000000001</v>
      </c>
      <c r="T83" s="165">
        <v>41.366</v>
      </c>
      <c r="U83" s="165">
        <v>42.734999999999999</v>
      </c>
      <c r="V83" s="165">
        <v>56.64200000000001</v>
      </c>
      <c r="W83" s="165">
        <v>65.942999999999998</v>
      </c>
      <c r="X83" s="165">
        <v>47.201999999999998</v>
      </c>
      <c r="Y83" s="165">
        <v>47.230999999999995</v>
      </c>
      <c r="Z83" s="165">
        <v>65.936000000000007</v>
      </c>
      <c r="AA83" s="165">
        <v>78.808999999999997</v>
      </c>
      <c r="AB83" s="165">
        <v>48.878</v>
      </c>
      <c r="AC83" s="165">
        <v>50.657000000000004</v>
      </c>
      <c r="AD83" s="165">
        <v>60.204999999999998</v>
      </c>
      <c r="AE83" s="165">
        <v>72.578000000000003</v>
      </c>
      <c r="AF83" s="165">
        <v>45.932000000000002</v>
      </c>
      <c r="AG83" s="165">
        <v>78.889999999999986</v>
      </c>
      <c r="AH83" s="165">
        <v>178.95399999999998</v>
      </c>
      <c r="AI83" s="165">
        <v>189.52699999999999</v>
      </c>
      <c r="AJ83" s="165">
        <v>166.89</v>
      </c>
      <c r="AK83" s="165">
        <v>146.98400000000001</v>
      </c>
      <c r="AL83" s="165">
        <v>167.13499999999999</v>
      </c>
      <c r="AM83" s="165">
        <v>161.756</v>
      </c>
      <c r="AN83" s="165">
        <v>157.36100000000002</v>
      </c>
      <c r="AO83" s="165">
        <v>158.80699999999999</v>
      </c>
      <c r="AP83" s="165">
        <v>135.755</v>
      </c>
    </row>
    <row r="84" spans="1:42" x14ac:dyDescent="0.25">
      <c r="A84" s="181" t="str">
        <f>IF('1'!$A$1=1,B84,C84)</f>
        <v>Пасажирський</v>
      </c>
      <c r="B84" s="182" t="s">
        <v>240</v>
      </c>
      <c r="C84" s="182" t="s">
        <v>255</v>
      </c>
      <c r="D84" s="165">
        <v>0</v>
      </c>
      <c r="E84" s="165">
        <v>0.93400000000000016</v>
      </c>
      <c r="F84" s="165">
        <v>0.91900000000000004</v>
      </c>
      <c r="G84" s="165">
        <v>0.89799999999999991</v>
      </c>
      <c r="H84" s="165">
        <v>0.91900000000000015</v>
      </c>
      <c r="I84" s="165">
        <v>0.878</v>
      </c>
      <c r="J84" s="165">
        <v>1.7949999999999999</v>
      </c>
      <c r="K84" s="165">
        <v>2.7789999999999999</v>
      </c>
      <c r="L84" s="165">
        <v>2.8179999999999996</v>
      </c>
      <c r="M84" s="165">
        <v>1.84</v>
      </c>
      <c r="N84" s="165">
        <v>4.2389999999999999</v>
      </c>
      <c r="O84" s="165">
        <v>3.4000000000000004</v>
      </c>
      <c r="P84" s="165">
        <v>1.631</v>
      </c>
      <c r="Q84" s="165">
        <v>1.669</v>
      </c>
      <c r="R84" s="165">
        <v>1.714</v>
      </c>
      <c r="S84" s="165">
        <v>0.878</v>
      </c>
      <c r="T84" s="165">
        <v>0.88400000000000001</v>
      </c>
      <c r="U84" s="165">
        <v>1.7729999999999999</v>
      </c>
      <c r="V84" s="165">
        <v>1.7889999999999999</v>
      </c>
      <c r="W84" s="165">
        <v>0.90100000000000002</v>
      </c>
      <c r="X84" s="165">
        <v>0.9</v>
      </c>
      <c r="Y84" s="165">
        <v>-0.88900000000000001</v>
      </c>
      <c r="Z84" s="165">
        <v>0</v>
      </c>
      <c r="AA84" s="165">
        <v>0</v>
      </c>
      <c r="AB84" s="165">
        <v>0.82599999999999996</v>
      </c>
      <c r="AC84" s="165">
        <v>0.83299999999999996</v>
      </c>
      <c r="AD84" s="165">
        <v>1.696</v>
      </c>
      <c r="AE84" s="165">
        <v>-2.1000000000000019E-2</v>
      </c>
      <c r="AF84" s="165">
        <v>0.87600000000000011</v>
      </c>
      <c r="AG84" s="165">
        <v>1.8679999999999999</v>
      </c>
      <c r="AH84" s="165">
        <v>-5.9660000000000002</v>
      </c>
      <c r="AI84" s="165">
        <v>-2.9489999999999998</v>
      </c>
      <c r="AJ84" s="165">
        <v>-1.8779999999999997</v>
      </c>
      <c r="AK84" s="165">
        <v>-0.92399999999999993</v>
      </c>
      <c r="AL84" s="165">
        <v>-2.774</v>
      </c>
      <c r="AM84" s="165">
        <v>2.8320000000000003</v>
      </c>
      <c r="AN84" s="165">
        <v>-2.7410000000000001</v>
      </c>
      <c r="AO84" s="165">
        <v>0</v>
      </c>
      <c r="AP84" s="165">
        <v>-1.806</v>
      </c>
    </row>
    <row r="85" spans="1:42" x14ac:dyDescent="0.25">
      <c r="A85" s="163" t="str">
        <f>IF('1'!$A$1=1,B85,C85)</f>
        <v>Кредит</v>
      </c>
      <c r="B85" s="164" t="s">
        <v>210</v>
      </c>
      <c r="C85" s="164" t="s">
        <v>254</v>
      </c>
      <c r="D85" s="165">
        <v>0.91800000000000004</v>
      </c>
      <c r="E85" s="165">
        <v>1.8250000000000002</v>
      </c>
      <c r="F85" s="165">
        <v>1.81</v>
      </c>
      <c r="G85" s="165">
        <v>1.819</v>
      </c>
      <c r="H85" s="165">
        <v>1.8210000000000002</v>
      </c>
      <c r="I85" s="165">
        <v>1.766</v>
      </c>
      <c r="J85" s="165">
        <v>2.6869999999999998</v>
      </c>
      <c r="K85" s="165">
        <v>3.7270000000000003</v>
      </c>
      <c r="L85" s="165">
        <v>3.7549999999999999</v>
      </c>
      <c r="M85" s="165">
        <v>3.625</v>
      </c>
      <c r="N85" s="165">
        <v>5.9570000000000007</v>
      </c>
      <c r="O85" s="165">
        <v>4.2489999999999997</v>
      </c>
      <c r="P85" s="165">
        <v>2.4420000000000002</v>
      </c>
      <c r="Q85" s="165">
        <v>3.3679999999999999</v>
      </c>
      <c r="R85" s="165">
        <v>3.4359999999999999</v>
      </c>
      <c r="S85" s="165">
        <v>2.6280000000000001</v>
      </c>
      <c r="T85" s="165">
        <v>2.64</v>
      </c>
      <c r="U85" s="165">
        <v>3.5569999999999999</v>
      </c>
      <c r="V85" s="165">
        <v>4.4870000000000001</v>
      </c>
      <c r="W85" s="165">
        <v>3.6110000000000002</v>
      </c>
      <c r="X85" s="165">
        <v>2.722</v>
      </c>
      <c r="Y85" s="165">
        <v>0</v>
      </c>
      <c r="Z85" s="165">
        <v>0.84799999999999998</v>
      </c>
      <c r="AA85" s="165">
        <v>0.82199999999999995</v>
      </c>
      <c r="AB85" s="165">
        <v>1.6469999999999998</v>
      </c>
      <c r="AC85" s="165">
        <v>1.6619999999999999</v>
      </c>
      <c r="AD85" s="165">
        <v>2.5449999999999999</v>
      </c>
      <c r="AE85" s="165">
        <v>1.7389999999999999</v>
      </c>
      <c r="AF85" s="165">
        <v>1.7650000000000001</v>
      </c>
      <c r="AG85" s="165">
        <v>2.8129999999999997</v>
      </c>
      <c r="AH85" s="165">
        <v>2.9820000000000002</v>
      </c>
      <c r="AI85" s="165">
        <v>2.0019999999999998</v>
      </c>
      <c r="AJ85" s="165">
        <v>3.72</v>
      </c>
      <c r="AK85" s="165">
        <v>5.5090000000000003</v>
      </c>
      <c r="AL85" s="165">
        <v>7.33</v>
      </c>
      <c r="AM85" s="165">
        <v>4.6950000000000003</v>
      </c>
      <c r="AN85" s="165">
        <v>1.853</v>
      </c>
      <c r="AO85" s="165">
        <v>2.7860000000000005</v>
      </c>
      <c r="AP85" s="165">
        <v>3.6550000000000002</v>
      </c>
    </row>
    <row r="86" spans="1:42" x14ac:dyDescent="0.25">
      <c r="A86" s="163" t="str">
        <f>IF('1'!$A$1=1,B86,C86)</f>
        <v>Дебет</v>
      </c>
      <c r="B86" s="164" t="s">
        <v>212</v>
      </c>
      <c r="C86" s="164" t="s">
        <v>129</v>
      </c>
      <c r="D86" s="165">
        <v>0.91800000000000004</v>
      </c>
      <c r="E86" s="165">
        <v>0.89100000000000001</v>
      </c>
      <c r="F86" s="165">
        <v>0.89100000000000001</v>
      </c>
      <c r="G86" s="165">
        <v>0.92100000000000004</v>
      </c>
      <c r="H86" s="165">
        <v>0.90200000000000002</v>
      </c>
      <c r="I86" s="165">
        <v>0.88800000000000001</v>
      </c>
      <c r="J86" s="165">
        <v>0.89200000000000002</v>
      </c>
      <c r="K86" s="165">
        <v>0.94799999999999995</v>
      </c>
      <c r="L86" s="165">
        <v>0.93700000000000006</v>
      </c>
      <c r="M86" s="165">
        <v>1.7849999999999999</v>
      </c>
      <c r="N86" s="165">
        <v>1.718</v>
      </c>
      <c r="O86" s="165">
        <v>0.84899999999999998</v>
      </c>
      <c r="P86" s="165">
        <v>0.81100000000000005</v>
      </c>
      <c r="Q86" s="165">
        <v>1.6989999999999998</v>
      </c>
      <c r="R86" s="165">
        <v>1.722</v>
      </c>
      <c r="S86" s="165">
        <v>1.75</v>
      </c>
      <c r="T86" s="165">
        <v>1.756</v>
      </c>
      <c r="U86" s="165">
        <v>1.784</v>
      </c>
      <c r="V86" s="165">
        <v>2.698</v>
      </c>
      <c r="W86" s="165">
        <v>2.71</v>
      </c>
      <c r="X86" s="165">
        <v>1.8220000000000001</v>
      </c>
      <c r="Y86" s="165">
        <v>0.88900000000000001</v>
      </c>
      <c r="Z86" s="165">
        <v>0.84799999999999998</v>
      </c>
      <c r="AA86" s="165">
        <v>0.82199999999999995</v>
      </c>
      <c r="AB86" s="165">
        <v>0.82099999999999995</v>
      </c>
      <c r="AC86" s="165">
        <v>0.82899999999999996</v>
      </c>
      <c r="AD86" s="165">
        <v>0.84899999999999998</v>
      </c>
      <c r="AE86" s="165">
        <v>1.76</v>
      </c>
      <c r="AF86" s="165">
        <v>0.88900000000000001</v>
      </c>
      <c r="AG86" s="165">
        <v>0.94499999999999995</v>
      </c>
      <c r="AH86" s="165">
        <v>8.9480000000000004</v>
      </c>
      <c r="AI86" s="165">
        <v>4.9509999999999996</v>
      </c>
      <c r="AJ86" s="165">
        <v>5.5979999999999999</v>
      </c>
      <c r="AK86" s="165">
        <v>6.4329999999999998</v>
      </c>
      <c r="AL86" s="165">
        <v>10.103999999999999</v>
      </c>
      <c r="AM86" s="165">
        <v>1.863</v>
      </c>
      <c r="AN86" s="165">
        <v>4.5940000000000003</v>
      </c>
      <c r="AO86" s="165">
        <v>2.7860000000000005</v>
      </c>
      <c r="AP86" s="165">
        <v>5.4609999999999994</v>
      </c>
    </row>
    <row r="87" spans="1:42" x14ac:dyDescent="0.25">
      <c r="A87" s="181" t="str">
        <f>IF('1'!$A$1=1,B87,C87)</f>
        <v>Вантажний</v>
      </c>
      <c r="B87" s="182" t="s">
        <v>244</v>
      </c>
      <c r="C87" s="182" t="s">
        <v>256</v>
      </c>
      <c r="D87" s="165">
        <v>-8.8740000000000006</v>
      </c>
      <c r="E87" s="165">
        <v>-21.68</v>
      </c>
      <c r="F87" s="165">
        <v>-27.892999999999997</v>
      </c>
      <c r="G87" s="165">
        <v>-36.540000000000006</v>
      </c>
      <c r="H87" s="165">
        <v>-29.029999999999998</v>
      </c>
      <c r="I87" s="165">
        <v>-25.664999999999999</v>
      </c>
      <c r="J87" s="165">
        <v>-14.321</v>
      </c>
      <c r="K87" s="165">
        <v>-15.79</v>
      </c>
      <c r="L87" s="165">
        <v>1.8800000000000008</v>
      </c>
      <c r="M87" s="165">
        <v>-19.125000000000004</v>
      </c>
      <c r="N87" s="165">
        <v>-11.912999999999998</v>
      </c>
      <c r="O87" s="165">
        <v>-16.969999999999995</v>
      </c>
      <c r="P87" s="165">
        <v>8.1440000000000001</v>
      </c>
      <c r="Q87" s="165">
        <v>10.905000000000001</v>
      </c>
      <c r="R87" s="165">
        <v>4.2940000000000005</v>
      </c>
      <c r="S87" s="165">
        <v>1.7560000000000002</v>
      </c>
      <c r="T87" s="165">
        <v>8.8049999999999979</v>
      </c>
      <c r="U87" s="165">
        <v>12.467999999999998</v>
      </c>
      <c r="V87" s="165">
        <v>2.6969999999999992</v>
      </c>
      <c r="W87" s="165">
        <v>-4.5120000000000005</v>
      </c>
      <c r="X87" s="165">
        <v>9.0719999999999974</v>
      </c>
      <c r="Y87" s="165">
        <v>5.516</v>
      </c>
      <c r="Z87" s="165">
        <v>-3.4410000000000025</v>
      </c>
      <c r="AA87" s="165">
        <v>-16.747999999999998</v>
      </c>
      <c r="AB87" s="165">
        <v>10.780999999999999</v>
      </c>
      <c r="AC87" s="165">
        <v>17.436</v>
      </c>
      <c r="AD87" s="165">
        <v>10.174999999999999</v>
      </c>
      <c r="AE87" s="165">
        <v>-4.3910000000000036</v>
      </c>
      <c r="AF87" s="165">
        <v>87.500999999999991</v>
      </c>
      <c r="AG87" s="165">
        <v>90.948000000000008</v>
      </c>
      <c r="AH87" s="165">
        <v>44.738000000000007</v>
      </c>
      <c r="AI87" s="165">
        <v>56.006999999999998</v>
      </c>
      <c r="AJ87" s="165">
        <v>-35.429999999999993</v>
      </c>
      <c r="AK87" s="165">
        <v>1.8099999999999987</v>
      </c>
      <c r="AL87" s="165">
        <v>-22.038999999999994</v>
      </c>
      <c r="AM87" s="165">
        <v>-16.738</v>
      </c>
      <c r="AN87" s="165">
        <v>1.9120000000000061</v>
      </c>
      <c r="AO87" s="165">
        <v>11.150000000000006</v>
      </c>
      <c r="AP87" s="165">
        <v>17.282</v>
      </c>
    </row>
    <row r="88" spans="1:42" x14ac:dyDescent="0.25">
      <c r="A88" s="163" t="str">
        <f>IF('1'!$A$1=1,B88,C88)</f>
        <v>Кредит</v>
      </c>
      <c r="B88" s="164" t="s">
        <v>210</v>
      </c>
      <c r="C88" s="164" t="s">
        <v>254</v>
      </c>
      <c r="D88" s="165">
        <v>33.56</v>
      </c>
      <c r="E88" s="165">
        <v>31.696000000000002</v>
      </c>
      <c r="F88" s="165">
        <v>33.292999999999999</v>
      </c>
      <c r="G88" s="165">
        <v>37.441000000000003</v>
      </c>
      <c r="H88" s="165">
        <v>26.323999999999998</v>
      </c>
      <c r="I88" s="165">
        <v>33.616999999999997</v>
      </c>
      <c r="J88" s="165">
        <v>32.230000000000004</v>
      </c>
      <c r="K88" s="165">
        <v>36.122999999999998</v>
      </c>
      <c r="L88" s="165">
        <v>28.177999999999997</v>
      </c>
      <c r="M88" s="165">
        <v>40.087000000000003</v>
      </c>
      <c r="N88" s="165">
        <v>34.974000000000004</v>
      </c>
      <c r="O88" s="165">
        <v>34.808999999999997</v>
      </c>
      <c r="P88" s="165">
        <v>34.177</v>
      </c>
      <c r="Q88" s="165">
        <v>37.688000000000002</v>
      </c>
      <c r="R88" s="165">
        <v>36.963000000000001</v>
      </c>
      <c r="S88" s="165">
        <v>35.914999999999999</v>
      </c>
      <c r="T88" s="165">
        <v>36.963000000000001</v>
      </c>
      <c r="U88" s="165">
        <v>40.064</v>
      </c>
      <c r="V88" s="165">
        <v>41.372</v>
      </c>
      <c r="W88" s="165">
        <v>42.460999999999999</v>
      </c>
      <c r="X88" s="165">
        <v>39.018000000000001</v>
      </c>
      <c r="Y88" s="165">
        <v>37.298999999999999</v>
      </c>
      <c r="Z88" s="165">
        <v>43.667000000000002</v>
      </c>
      <c r="AA88" s="165">
        <v>42.795000000000002</v>
      </c>
      <c r="AB88" s="165">
        <v>42.257999999999996</v>
      </c>
      <c r="AC88" s="165">
        <v>47.326999999999998</v>
      </c>
      <c r="AD88" s="165">
        <v>48.331000000000003</v>
      </c>
      <c r="AE88" s="165">
        <v>46.328999999999994</v>
      </c>
      <c r="AF88" s="165">
        <v>119.292</v>
      </c>
      <c r="AG88" s="165">
        <v>142.53199999999998</v>
      </c>
      <c r="AH88" s="165">
        <v>178.95100000000002</v>
      </c>
      <c r="AI88" s="165">
        <v>199.49799999999999</v>
      </c>
      <c r="AJ88" s="165">
        <v>85.768000000000001</v>
      </c>
      <c r="AK88" s="165">
        <v>101.937</v>
      </c>
      <c r="AL88" s="165">
        <v>96.423000000000002</v>
      </c>
      <c r="AM88" s="165">
        <v>100.426</v>
      </c>
      <c r="AN88" s="165">
        <v>106.80300000000001</v>
      </c>
      <c r="AO88" s="165">
        <v>118.87700000000001</v>
      </c>
      <c r="AP88" s="165">
        <v>104.756</v>
      </c>
    </row>
    <row r="89" spans="1:42" x14ac:dyDescent="0.25">
      <c r="A89" s="163" t="str">
        <f>IF('1'!$A$1=1,B89,C89)</f>
        <v>Дебет</v>
      </c>
      <c r="B89" s="164" t="s">
        <v>212</v>
      </c>
      <c r="C89" s="164" t="s">
        <v>129</v>
      </c>
      <c r="D89" s="165">
        <v>42.433999999999997</v>
      </c>
      <c r="E89" s="165">
        <v>53.375999999999998</v>
      </c>
      <c r="F89" s="165">
        <v>61.185999999999993</v>
      </c>
      <c r="G89" s="165">
        <v>73.980999999999995</v>
      </c>
      <c r="H89" s="165">
        <v>55.353999999999999</v>
      </c>
      <c r="I89" s="165">
        <v>59.281999999999996</v>
      </c>
      <c r="J89" s="165">
        <v>46.551000000000002</v>
      </c>
      <c r="K89" s="165">
        <v>51.913000000000004</v>
      </c>
      <c r="L89" s="165">
        <v>26.297999999999995</v>
      </c>
      <c r="M89" s="165">
        <v>59.212000000000003</v>
      </c>
      <c r="N89" s="165">
        <v>46.887</v>
      </c>
      <c r="O89" s="165">
        <v>51.778999999999996</v>
      </c>
      <c r="P89" s="165">
        <v>26.033000000000001</v>
      </c>
      <c r="Q89" s="165">
        <v>26.783000000000001</v>
      </c>
      <c r="R89" s="165">
        <v>32.668999999999997</v>
      </c>
      <c r="S89" s="165">
        <v>34.158999999999999</v>
      </c>
      <c r="T89" s="165">
        <v>28.158000000000001</v>
      </c>
      <c r="U89" s="165">
        <v>27.596000000000004</v>
      </c>
      <c r="V89" s="165">
        <v>38.675000000000004</v>
      </c>
      <c r="W89" s="165">
        <v>46.972999999999999</v>
      </c>
      <c r="X89" s="165">
        <v>29.945999999999998</v>
      </c>
      <c r="Y89" s="165">
        <v>31.783000000000001</v>
      </c>
      <c r="Z89" s="165">
        <v>47.107999999999997</v>
      </c>
      <c r="AA89" s="165">
        <v>59.542999999999999</v>
      </c>
      <c r="AB89" s="165">
        <v>31.476999999999997</v>
      </c>
      <c r="AC89" s="165">
        <v>29.890999999999998</v>
      </c>
      <c r="AD89" s="165">
        <v>38.155999999999999</v>
      </c>
      <c r="AE89" s="165">
        <v>50.72</v>
      </c>
      <c r="AF89" s="165">
        <v>31.791</v>
      </c>
      <c r="AG89" s="165">
        <v>51.583999999999996</v>
      </c>
      <c r="AH89" s="165">
        <v>134.21299999999999</v>
      </c>
      <c r="AI89" s="165">
        <v>143.49099999999999</v>
      </c>
      <c r="AJ89" s="165">
        <v>121.19800000000001</v>
      </c>
      <c r="AK89" s="165">
        <v>100.12700000000001</v>
      </c>
      <c r="AL89" s="165">
        <v>118.46199999999999</v>
      </c>
      <c r="AM89" s="165">
        <v>117.164</v>
      </c>
      <c r="AN89" s="165">
        <v>104.89099999999999</v>
      </c>
      <c r="AO89" s="165">
        <v>107.727</v>
      </c>
      <c r="AP89" s="165">
        <v>87.47399999999999</v>
      </c>
    </row>
    <row r="90" spans="1:42" x14ac:dyDescent="0.25">
      <c r="A90" s="181" t="str">
        <f>IF('1'!$A$1=1,B90,C90)</f>
        <v>Інший</v>
      </c>
      <c r="B90" s="182" t="s">
        <v>246</v>
      </c>
      <c r="C90" s="182" t="s">
        <v>257</v>
      </c>
      <c r="D90" s="165">
        <v>10.635000000000002</v>
      </c>
      <c r="E90" s="165">
        <v>12.649000000000001</v>
      </c>
      <c r="F90" s="165">
        <v>11.719000000000001</v>
      </c>
      <c r="G90" s="165">
        <v>8.19</v>
      </c>
      <c r="H90" s="165">
        <v>9.0709999999999997</v>
      </c>
      <c r="I90" s="165">
        <v>9.7330000000000005</v>
      </c>
      <c r="J90" s="165">
        <v>8.0459999999999994</v>
      </c>
      <c r="K90" s="165">
        <v>11.115</v>
      </c>
      <c r="L90" s="165">
        <v>13.153000000000002</v>
      </c>
      <c r="M90" s="165">
        <v>11.876000000000001</v>
      </c>
      <c r="N90" s="165">
        <v>12.781999999999998</v>
      </c>
      <c r="O90" s="165">
        <v>12.733000000000001</v>
      </c>
      <c r="P90" s="165">
        <v>11.396000000000001</v>
      </c>
      <c r="Q90" s="165">
        <v>12.574</v>
      </c>
      <c r="R90" s="165">
        <v>14.616</v>
      </c>
      <c r="S90" s="165">
        <v>16.646000000000001</v>
      </c>
      <c r="T90" s="165">
        <v>15.834</v>
      </c>
      <c r="U90" s="165">
        <v>16.911999999999999</v>
      </c>
      <c r="V90" s="165">
        <v>17.103000000000002</v>
      </c>
      <c r="W90" s="165">
        <v>20.780999999999999</v>
      </c>
      <c r="X90" s="165">
        <v>18.138999999999999</v>
      </c>
      <c r="Y90" s="165">
        <v>13.605999999999998</v>
      </c>
      <c r="Z90" s="165">
        <v>13.690999999999999</v>
      </c>
      <c r="AA90" s="165">
        <v>16.798999999999999</v>
      </c>
      <c r="AB90" s="165">
        <v>15.734999999999999</v>
      </c>
      <c r="AC90" s="165">
        <v>17.427</v>
      </c>
      <c r="AD90" s="165">
        <v>18.651</v>
      </c>
      <c r="AE90" s="165">
        <v>28.854000000000006</v>
      </c>
      <c r="AF90" s="165">
        <v>32.674999999999997</v>
      </c>
      <c r="AG90" s="165">
        <v>6.4530000000000012</v>
      </c>
      <c r="AH90" s="165">
        <v>13.901999999999999</v>
      </c>
      <c r="AI90" s="165">
        <v>6.0780000000000012</v>
      </c>
      <c r="AJ90" s="165">
        <v>43.813000000000002</v>
      </c>
      <c r="AK90" s="165">
        <v>17.432000000000002</v>
      </c>
      <c r="AL90" s="165">
        <v>8.2649999999999988</v>
      </c>
      <c r="AM90" s="165">
        <v>15.853000000000002</v>
      </c>
      <c r="AN90" s="165">
        <v>32.220999999999997</v>
      </c>
      <c r="AO90" s="165">
        <v>41.792000000000002</v>
      </c>
      <c r="AP90" s="165">
        <v>18.216999999999999</v>
      </c>
    </row>
    <row r="91" spans="1:42" x14ac:dyDescent="0.25">
      <c r="A91" s="163" t="str">
        <f>IF('1'!$A$1=1,B91,C91)</f>
        <v>Кредит</v>
      </c>
      <c r="B91" s="164" t="s">
        <v>210</v>
      </c>
      <c r="C91" s="164" t="s">
        <v>254</v>
      </c>
      <c r="D91" s="165">
        <v>20.298000000000002</v>
      </c>
      <c r="E91" s="165">
        <v>21.724</v>
      </c>
      <c r="F91" s="165">
        <v>20.710999999999999</v>
      </c>
      <c r="G91" s="165">
        <v>18.260000000000002</v>
      </c>
      <c r="H91" s="165">
        <v>17.238</v>
      </c>
      <c r="I91" s="165">
        <v>19.468</v>
      </c>
      <c r="J91" s="165">
        <v>19.692</v>
      </c>
      <c r="K91" s="165">
        <v>21.280999999999999</v>
      </c>
      <c r="L91" s="165">
        <v>21.606000000000002</v>
      </c>
      <c r="M91" s="165">
        <v>20.963999999999999</v>
      </c>
      <c r="N91" s="165">
        <v>21.305</v>
      </c>
      <c r="O91" s="165">
        <v>22.92</v>
      </c>
      <c r="P91" s="165">
        <v>21.971</v>
      </c>
      <c r="Q91" s="165">
        <v>24.321999999999999</v>
      </c>
      <c r="R91" s="165">
        <v>26.654</v>
      </c>
      <c r="S91" s="165">
        <v>28.026</v>
      </c>
      <c r="T91" s="165">
        <v>27.286000000000001</v>
      </c>
      <c r="U91" s="165">
        <v>30.266999999999999</v>
      </c>
      <c r="V91" s="165">
        <v>32.372</v>
      </c>
      <c r="W91" s="165">
        <v>37.040999999999997</v>
      </c>
      <c r="X91" s="165">
        <v>33.573</v>
      </c>
      <c r="Y91" s="165">
        <v>28.164999999999999</v>
      </c>
      <c r="Z91" s="165">
        <v>31.670999999999999</v>
      </c>
      <c r="AA91" s="165">
        <v>35.243000000000002</v>
      </c>
      <c r="AB91" s="165">
        <v>32.314999999999998</v>
      </c>
      <c r="AC91" s="165">
        <v>37.363999999999997</v>
      </c>
      <c r="AD91" s="165">
        <v>39.850999999999999</v>
      </c>
      <c r="AE91" s="165">
        <v>48.951999999999998</v>
      </c>
      <c r="AF91" s="165">
        <v>45.927</v>
      </c>
      <c r="AG91" s="165">
        <v>32.814</v>
      </c>
      <c r="AH91" s="165">
        <v>49.694999999999993</v>
      </c>
      <c r="AI91" s="165">
        <v>47.162999999999997</v>
      </c>
      <c r="AJ91" s="165">
        <v>83.906999999999996</v>
      </c>
      <c r="AK91" s="165">
        <v>57.855999999999995</v>
      </c>
      <c r="AL91" s="165">
        <v>46.834000000000003</v>
      </c>
      <c r="AM91" s="165">
        <v>58.582000000000001</v>
      </c>
      <c r="AN91" s="165">
        <v>80.096999999999994</v>
      </c>
      <c r="AO91" s="165">
        <v>90.085999999999999</v>
      </c>
      <c r="AP91" s="165">
        <v>61.036999999999999</v>
      </c>
    </row>
    <row r="92" spans="1:42" x14ac:dyDescent="0.25">
      <c r="A92" s="163" t="str">
        <f>IF('1'!$A$1=1,B92,C92)</f>
        <v>Дебет</v>
      </c>
      <c r="B92" s="164" t="s">
        <v>212</v>
      </c>
      <c r="C92" s="164" t="s">
        <v>129</v>
      </c>
      <c r="D92" s="165">
        <v>9.6630000000000003</v>
      </c>
      <c r="E92" s="165">
        <v>9.0750000000000011</v>
      </c>
      <c r="F92" s="165">
        <v>8.9920000000000009</v>
      </c>
      <c r="G92" s="165">
        <v>10.07</v>
      </c>
      <c r="H92" s="165">
        <v>8.1669999999999998</v>
      </c>
      <c r="I92" s="165">
        <v>9.7349999999999994</v>
      </c>
      <c r="J92" s="165">
        <v>11.646000000000001</v>
      </c>
      <c r="K92" s="165">
        <v>10.166</v>
      </c>
      <c r="L92" s="165">
        <v>8.4529999999999994</v>
      </c>
      <c r="M92" s="165">
        <v>9.088000000000001</v>
      </c>
      <c r="N92" s="165">
        <v>8.5229999999999997</v>
      </c>
      <c r="O92" s="165">
        <v>10.186999999999999</v>
      </c>
      <c r="P92" s="165">
        <v>10.574999999999999</v>
      </c>
      <c r="Q92" s="165">
        <v>11.748000000000001</v>
      </c>
      <c r="R92" s="165">
        <v>12.038</v>
      </c>
      <c r="S92" s="165">
        <v>11.379999999999999</v>
      </c>
      <c r="T92" s="165">
        <v>11.452</v>
      </c>
      <c r="U92" s="165">
        <v>13.355</v>
      </c>
      <c r="V92" s="165">
        <v>15.268999999999998</v>
      </c>
      <c r="W92" s="165">
        <v>16.260000000000002</v>
      </c>
      <c r="X92" s="165">
        <v>15.434000000000001</v>
      </c>
      <c r="Y92" s="165">
        <v>14.559000000000001</v>
      </c>
      <c r="Z92" s="165">
        <v>17.98</v>
      </c>
      <c r="AA92" s="165">
        <v>18.443999999999999</v>
      </c>
      <c r="AB92" s="165">
        <v>16.579999999999998</v>
      </c>
      <c r="AC92" s="165">
        <v>19.936999999999998</v>
      </c>
      <c r="AD92" s="165">
        <v>21.2</v>
      </c>
      <c r="AE92" s="165">
        <v>20.097999999999999</v>
      </c>
      <c r="AF92" s="165">
        <v>13.251999999999999</v>
      </c>
      <c r="AG92" s="165">
        <v>26.361000000000001</v>
      </c>
      <c r="AH92" s="165">
        <v>35.792999999999999</v>
      </c>
      <c r="AI92" s="165">
        <v>41.084999999999994</v>
      </c>
      <c r="AJ92" s="165">
        <v>40.094000000000001</v>
      </c>
      <c r="AK92" s="165">
        <v>40.423999999999999</v>
      </c>
      <c r="AL92" s="165">
        <v>38.569000000000003</v>
      </c>
      <c r="AM92" s="165">
        <v>42.728999999999999</v>
      </c>
      <c r="AN92" s="165">
        <v>47.876000000000005</v>
      </c>
      <c r="AO92" s="165">
        <v>48.293999999999997</v>
      </c>
      <c r="AP92" s="165">
        <v>42.82</v>
      </c>
    </row>
    <row r="93" spans="1:42" x14ac:dyDescent="0.25">
      <c r="A93" s="183" t="str">
        <f>IF('1'!$A$1=1,B93,C93)</f>
        <v>Інший транспорт</v>
      </c>
      <c r="B93" s="184" t="s">
        <v>261</v>
      </c>
      <c r="C93" s="184" t="s">
        <v>260</v>
      </c>
      <c r="D93" s="168">
        <v>431.47899999999998</v>
      </c>
      <c r="E93" s="168">
        <v>559.16300000000001</v>
      </c>
      <c r="F93" s="168">
        <v>656.43299999999999</v>
      </c>
      <c r="G93" s="168">
        <v>627.31700000000001</v>
      </c>
      <c r="H93" s="168">
        <v>607.14200000000005</v>
      </c>
      <c r="I93" s="168">
        <v>574.27599999999995</v>
      </c>
      <c r="J93" s="168">
        <v>566.44900000000007</v>
      </c>
      <c r="K93" s="168">
        <v>769.48300000000006</v>
      </c>
      <c r="L93" s="168">
        <v>694.351</v>
      </c>
      <c r="M93" s="168">
        <v>690.12700000000007</v>
      </c>
      <c r="N93" s="168">
        <v>711.375</v>
      </c>
      <c r="O93" s="168">
        <v>660.44200000000001</v>
      </c>
      <c r="P93" s="168">
        <v>555.51200000000006</v>
      </c>
      <c r="Q93" s="168">
        <v>658.19</v>
      </c>
      <c r="R93" s="168">
        <v>715.10599999999999</v>
      </c>
      <c r="S93" s="168">
        <v>696.48599999999999</v>
      </c>
      <c r="T93" s="168">
        <v>690.79700000000003</v>
      </c>
      <c r="U93" s="168">
        <v>749.7700000000001</v>
      </c>
      <c r="V93" s="168">
        <v>657.90099999999995</v>
      </c>
      <c r="W93" s="168">
        <v>724.44499999999994</v>
      </c>
      <c r="X93" s="168">
        <v>581.55799999999999</v>
      </c>
      <c r="Y93" s="168">
        <v>586.41399999999999</v>
      </c>
      <c r="Z93" s="168">
        <v>618.23599999999999</v>
      </c>
      <c r="AA93" s="168">
        <v>604.89699999999993</v>
      </c>
      <c r="AB93" s="168">
        <v>447.11</v>
      </c>
      <c r="AC93" s="168">
        <v>377.75400000000002</v>
      </c>
      <c r="AD93" s="168">
        <v>412.07099999999997</v>
      </c>
      <c r="AE93" s="168">
        <v>436.39699999999999</v>
      </c>
      <c r="AF93" s="168">
        <v>367.06</v>
      </c>
      <c r="AG93" s="168">
        <v>370.29700000000003</v>
      </c>
      <c r="AH93" s="168">
        <v>431.39300000000003</v>
      </c>
      <c r="AI93" s="168">
        <v>424.49699999999996</v>
      </c>
      <c r="AJ93" s="168">
        <v>391.56499999999994</v>
      </c>
      <c r="AK93" s="168">
        <v>367.34800000000001</v>
      </c>
      <c r="AL93" s="168">
        <v>410.43099999999993</v>
      </c>
      <c r="AM93" s="168">
        <v>404.62000000000006</v>
      </c>
      <c r="AN93" s="168">
        <v>405.08799999999997</v>
      </c>
      <c r="AO93" s="168">
        <v>364.96699999999998</v>
      </c>
      <c r="AP93" s="168">
        <v>395.334</v>
      </c>
    </row>
    <row r="94" spans="1:42" x14ac:dyDescent="0.25">
      <c r="A94" s="163" t="str">
        <f>IF('1'!$A$1=1,B94,C94)</f>
        <v>Кредит</v>
      </c>
      <c r="B94" s="164" t="s">
        <v>210</v>
      </c>
      <c r="C94" s="164" t="s">
        <v>229</v>
      </c>
      <c r="D94" s="165">
        <v>458.95600000000002</v>
      </c>
      <c r="E94" s="165">
        <v>590.85299999999995</v>
      </c>
      <c r="F94" s="165">
        <v>686.13400000000001</v>
      </c>
      <c r="G94" s="165">
        <v>653.82800000000009</v>
      </c>
      <c r="H94" s="165">
        <v>633.495</v>
      </c>
      <c r="I94" s="165">
        <v>599.94000000000005</v>
      </c>
      <c r="J94" s="165">
        <v>606.69100000000003</v>
      </c>
      <c r="K94" s="165">
        <v>808.53700000000003</v>
      </c>
      <c r="L94" s="165">
        <v>732.86699999999996</v>
      </c>
      <c r="M94" s="165">
        <v>728.404</v>
      </c>
      <c r="N94" s="165">
        <v>747.20600000000002</v>
      </c>
      <c r="O94" s="165">
        <v>691.85199999999998</v>
      </c>
      <c r="P94" s="165">
        <v>579.91200000000003</v>
      </c>
      <c r="Q94" s="165">
        <v>686.67</v>
      </c>
      <c r="R94" s="165">
        <v>747.77500000000009</v>
      </c>
      <c r="S94" s="165">
        <v>723.62300000000005</v>
      </c>
      <c r="T94" s="165">
        <v>715.43299999999999</v>
      </c>
      <c r="U94" s="165">
        <v>768.46299999999997</v>
      </c>
      <c r="V94" s="165">
        <v>688.45799999999997</v>
      </c>
      <c r="W94" s="165">
        <v>754.255</v>
      </c>
      <c r="X94" s="165">
        <v>595.16499999999996</v>
      </c>
      <c r="Y94" s="165">
        <v>601.952</v>
      </c>
      <c r="Z94" s="165">
        <v>627.66200000000003</v>
      </c>
      <c r="AA94" s="165">
        <v>619.12799999999993</v>
      </c>
      <c r="AB94" s="165">
        <v>460.39600000000002</v>
      </c>
      <c r="AC94" s="165">
        <v>392.70000000000005</v>
      </c>
      <c r="AD94" s="165">
        <v>427.33299999999997</v>
      </c>
      <c r="AE94" s="165">
        <v>453.01</v>
      </c>
      <c r="AF94" s="165">
        <v>390.99</v>
      </c>
      <c r="AG94" s="165">
        <v>391.00800000000004</v>
      </c>
      <c r="AH94" s="165">
        <v>463.21699999999998</v>
      </c>
      <c r="AI94" s="165">
        <v>458.85200000000003</v>
      </c>
      <c r="AJ94" s="165">
        <v>424.20799999999997</v>
      </c>
      <c r="AK94" s="165">
        <v>405.012</v>
      </c>
      <c r="AL94" s="165">
        <v>448.07100000000003</v>
      </c>
      <c r="AM94" s="165">
        <v>456.57200000000006</v>
      </c>
      <c r="AN94" s="165">
        <v>451.11699999999996</v>
      </c>
      <c r="AO94" s="165">
        <v>415.12799999999999</v>
      </c>
      <c r="AP94" s="165">
        <v>440.00200000000001</v>
      </c>
    </row>
    <row r="95" spans="1:42" x14ac:dyDescent="0.25">
      <c r="A95" s="163" t="str">
        <f>IF('1'!$A$1=1,B95,C95)</f>
        <v>Дебет</v>
      </c>
      <c r="B95" s="164" t="s">
        <v>212</v>
      </c>
      <c r="C95" s="164" t="s">
        <v>230</v>
      </c>
      <c r="D95" s="165">
        <v>27.477</v>
      </c>
      <c r="E95" s="165">
        <v>31.689999999999998</v>
      </c>
      <c r="F95" s="165">
        <v>29.701000000000001</v>
      </c>
      <c r="G95" s="165">
        <v>26.510999999999999</v>
      </c>
      <c r="H95" s="165">
        <v>26.352999999999998</v>
      </c>
      <c r="I95" s="165">
        <v>25.664000000000001</v>
      </c>
      <c r="J95" s="165">
        <v>40.241999999999997</v>
      </c>
      <c r="K95" s="165">
        <v>39.054000000000002</v>
      </c>
      <c r="L95" s="165">
        <v>38.515999999999998</v>
      </c>
      <c r="M95" s="165">
        <v>38.277000000000001</v>
      </c>
      <c r="N95" s="165">
        <v>35.830999999999996</v>
      </c>
      <c r="O95" s="165">
        <v>31.41</v>
      </c>
      <c r="P95" s="165">
        <v>24.4</v>
      </c>
      <c r="Q95" s="165">
        <v>28.479999999999997</v>
      </c>
      <c r="R95" s="165">
        <v>32.668999999999997</v>
      </c>
      <c r="S95" s="165">
        <v>27.137</v>
      </c>
      <c r="T95" s="165">
        <v>24.635999999999999</v>
      </c>
      <c r="U95" s="165">
        <v>18.692999999999998</v>
      </c>
      <c r="V95" s="165">
        <v>30.556999999999999</v>
      </c>
      <c r="W95" s="165">
        <v>29.81</v>
      </c>
      <c r="X95" s="165">
        <v>13.606999999999999</v>
      </c>
      <c r="Y95" s="165">
        <v>15.537999999999998</v>
      </c>
      <c r="Z95" s="165">
        <v>9.4260000000000002</v>
      </c>
      <c r="AA95" s="165">
        <v>14.231</v>
      </c>
      <c r="AB95" s="165">
        <v>13.286</v>
      </c>
      <c r="AC95" s="165">
        <v>14.946</v>
      </c>
      <c r="AD95" s="165">
        <v>15.262</v>
      </c>
      <c r="AE95" s="165">
        <v>16.613</v>
      </c>
      <c r="AF95" s="165">
        <v>23.93</v>
      </c>
      <c r="AG95" s="165">
        <v>20.710999999999999</v>
      </c>
      <c r="AH95" s="165">
        <v>31.823999999999998</v>
      </c>
      <c r="AI95" s="165">
        <v>34.355000000000004</v>
      </c>
      <c r="AJ95" s="165">
        <v>32.643000000000001</v>
      </c>
      <c r="AK95" s="165">
        <v>37.664000000000001</v>
      </c>
      <c r="AL95" s="165">
        <v>37.64</v>
      </c>
      <c r="AM95" s="165">
        <v>51.951999999999998</v>
      </c>
      <c r="AN95" s="165">
        <v>46.028999999999996</v>
      </c>
      <c r="AO95" s="165">
        <v>50.161000000000001</v>
      </c>
      <c r="AP95" s="165">
        <v>44.667999999999999</v>
      </c>
    </row>
    <row r="96" spans="1:42" x14ac:dyDescent="0.25">
      <c r="A96" s="181" t="str">
        <f>IF('1'!$A$1=1,B96,C96)</f>
        <v>Пасажирський</v>
      </c>
      <c r="B96" s="182" t="s">
        <v>240</v>
      </c>
      <c r="C96" s="182" t="s">
        <v>239</v>
      </c>
      <c r="D96" s="165">
        <v>0</v>
      </c>
      <c r="E96" s="165">
        <v>0.89100000000000001</v>
      </c>
      <c r="F96" s="165">
        <v>0</v>
      </c>
      <c r="G96" s="165">
        <v>0</v>
      </c>
      <c r="H96" s="165">
        <v>0</v>
      </c>
      <c r="I96" s="165">
        <v>0.88800000000000001</v>
      </c>
      <c r="J96" s="165">
        <v>1.7949999999999999</v>
      </c>
      <c r="K96" s="165">
        <v>0</v>
      </c>
      <c r="L96" s="165">
        <v>0</v>
      </c>
      <c r="M96" s="165">
        <v>0</v>
      </c>
      <c r="N96" s="165">
        <v>0</v>
      </c>
      <c r="O96" s="165">
        <v>2.5469999999999997</v>
      </c>
      <c r="P96" s="165">
        <v>0</v>
      </c>
      <c r="Q96" s="165">
        <v>0.85499999999999998</v>
      </c>
      <c r="R96" s="165">
        <v>2.5789999999999997</v>
      </c>
      <c r="S96" s="165">
        <v>0.878</v>
      </c>
      <c r="T96" s="165">
        <v>0</v>
      </c>
      <c r="U96" s="165">
        <v>1.784</v>
      </c>
      <c r="V96" s="165">
        <v>2.698</v>
      </c>
      <c r="W96" s="165">
        <v>0.90100000000000002</v>
      </c>
      <c r="X96" s="165">
        <v>0</v>
      </c>
      <c r="Y96" s="165">
        <v>0</v>
      </c>
      <c r="Z96" s="165">
        <v>0</v>
      </c>
      <c r="AA96" s="165">
        <v>0</v>
      </c>
      <c r="AB96" s="165">
        <v>0</v>
      </c>
      <c r="AC96" s="165">
        <v>0</v>
      </c>
      <c r="AD96" s="165">
        <v>0</v>
      </c>
      <c r="AE96" s="165">
        <v>0</v>
      </c>
      <c r="AF96" s="165">
        <v>0</v>
      </c>
      <c r="AG96" s="165">
        <v>1.8679999999999999</v>
      </c>
      <c r="AH96" s="165">
        <v>1.9750000000000001</v>
      </c>
      <c r="AI96" s="165">
        <v>0</v>
      </c>
      <c r="AJ96" s="165">
        <v>0</v>
      </c>
      <c r="AK96" s="165">
        <v>0</v>
      </c>
      <c r="AL96" s="165">
        <v>0.93500000000000005</v>
      </c>
      <c r="AM96" s="165">
        <v>0</v>
      </c>
      <c r="AN96" s="165">
        <v>0</v>
      </c>
      <c r="AO96" s="165">
        <v>0</v>
      </c>
      <c r="AP96" s="165">
        <v>0</v>
      </c>
    </row>
    <row r="97" spans="1:42" x14ac:dyDescent="0.25">
      <c r="A97" s="163" t="str">
        <f>IF('1'!$A$1=1,B97,C97)</f>
        <v>Кредит</v>
      </c>
      <c r="B97" s="164" t="s">
        <v>210</v>
      </c>
      <c r="C97" s="164" t="s">
        <v>241</v>
      </c>
      <c r="D97" s="165">
        <v>0</v>
      </c>
      <c r="E97" s="165">
        <v>0.89100000000000001</v>
      </c>
      <c r="F97" s="165">
        <v>0</v>
      </c>
      <c r="G97" s="165">
        <v>0</v>
      </c>
      <c r="H97" s="165">
        <v>0</v>
      </c>
      <c r="I97" s="165">
        <v>0.88800000000000001</v>
      </c>
      <c r="J97" s="165">
        <v>1.7949999999999999</v>
      </c>
      <c r="K97" s="165">
        <v>0</v>
      </c>
      <c r="L97" s="165">
        <v>0</v>
      </c>
      <c r="M97" s="165">
        <v>0</v>
      </c>
      <c r="N97" s="165">
        <v>0</v>
      </c>
      <c r="O97" s="165">
        <v>2.5469999999999997</v>
      </c>
      <c r="P97" s="165">
        <v>0</v>
      </c>
      <c r="Q97" s="165">
        <v>0.85499999999999998</v>
      </c>
      <c r="R97" s="165">
        <v>2.5789999999999997</v>
      </c>
      <c r="S97" s="165">
        <v>0.878</v>
      </c>
      <c r="T97" s="165">
        <v>0</v>
      </c>
      <c r="U97" s="165">
        <v>1.784</v>
      </c>
      <c r="V97" s="165">
        <v>2.698</v>
      </c>
      <c r="W97" s="165">
        <v>0.90100000000000002</v>
      </c>
      <c r="X97" s="165">
        <v>0</v>
      </c>
      <c r="Y97" s="165">
        <v>0</v>
      </c>
      <c r="Z97" s="165">
        <v>0</v>
      </c>
      <c r="AA97" s="165">
        <v>0</v>
      </c>
      <c r="AB97" s="165">
        <v>0</v>
      </c>
      <c r="AC97" s="165">
        <v>0</v>
      </c>
      <c r="AD97" s="165">
        <v>0</v>
      </c>
      <c r="AE97" s="165">
        <v>0</v>
      </c>
      <c r="AF97" s="165">
        <v>0</v>
      </c>
      <c r="AG97" s="165">
        <v>1.8679999999999999</v>
      </c>
      <c r="AH97" s="165">
        <v>1.9750000000000001</v>
      </c>
      <c r="AI97" s="165">
        <v>0</v>
      </c>
      <c r="AJ97" s="165">
        <v>0</v>
      </c>
      <c r="AK97" s="165">
        <v>0</v>
      </c>
      <c r="AL97" s="165">
        <v>0.93500000000000005</v>
      </c>
      <c r="AM97" s="165">
        <v>0</v>
      </c>
      <c r="AN97" s="165">
        <v>0</v>
      </c>
      <c r="AO97" s="165">
        <v>0</v>
      </c>
      <c r="AP97" s="165">
        <v>0</v>
      </c>
    </row>
    <row r="98" spans="1:42" x14ac:dyDescent="0.25">
      <c r="A98" s="163" t="str">
        <f>IF('1'!$A$1=1,B98,C98)</f>
        <v>Дебет</v>
      </c>
      <c r="B98" s="164" t="s">
        <v>212</v>
      </c>
      <c r="C98" s="164" t="s">
        <v>242</v>
      </c>
      <c r="D98" s="165">
        <v>0</v>
      </c>
      <c r="E98" s="165">
        <v>0</v>
      </c>
      <c r="F98" s="165">
        <v>0</v>
      </c>
      <c r="G98" s="165">
        <v>0</v>
      </c>
      <c r="H98" s="165">
        <v>0</v>
      </c>
      <c r="I98" s="165">
        <v>0</v>
      </c>
      <c r="J98" s="165">
        <v>0</v>
      </c>
      <c r="K98" s="165">
        <v>0</v>
      </c>
      <c r="L98" s="165">
        <v>0</v>
      </c>
      <c r="M98" s="165">
        <v>0</v>
      </c>
      <c r="N98" s="165">
        <v>0</v>
      </c>
      <c r="O98" s="165">
        <v>0</v>
      </c>
      <c r="P98" s="165">
        <v>0</v>
      </c>
      <c r="Q98" s="165">
        <v>0</v>
      </c>
      <c r="R98" s="165">
        <v>0</v>
      </c>
      <c r="S98" s="165">
        <v>0</v>
      </c>
      <c r="T98" s="165">
        <v>0</v>
      </c>
      <c r="U98" s="165">
        <v>0</v>
      </c>
      <c r="V98" s="165">
        <v>0</v>
      </c>
      <c r="W98" s="165">
        <v>0</v>
      </c>
      <c r="X98" s="165">
        <v>0</v>
      </c>
      <c r="Y98" s="165">
        <v>0</v>
      </c>
      <c r="Z98" s="165">
        <v>0</v>
      </c>
      <c r="AA98" s="165">
        <v>0</v>
      </c>
      <c r="AB98" s="165">
        <v>0</v>
      </c>
      <c r="AC98" s="165">
        <v>0</v>
      </c>
      <c r="AD98" s="165">
        <v>0</v>
      </c>
      <c r="AE98" s="165">
        <v>0</v>
      </c>
      <c r="AF98" s="165">
        <v>0</v>
      </c>
      <c r="AG98" s="165">
        <v>0</v>
      </c>
      <c r="AH98" s="165">
        <v>0</v>
      </c>
      <c r="AI98" s="165">
        <v>0</v>
      </c>
      <c r="AJ98" s="165">
        <v>0</v>
      </c>
      <c r="AK98" s="165">
        <v>0</v>
      </c>
      <c r="AL98" s="165">
        <v>0</v>
      </c>
      <c r="AM98" s="165">
        <v>0</v>
      </c>
      <c r="AN98" s="165">
        <v>0</v>
      </c>
      <c r="AO98" s="165">
        <v>0</v>
      </c>
      <c r="AP98" s="165">
        <v>0</v>
      </c>
    </row>
    <row r="99" spans="1:42" x14ac:dyDescent="0.25">
      <c r="A99" s="181" t="str">
        <f>IF('1'!$A$1=1,B99,C99)</f>
        <v>Вантажний</v>
      </c>
      <c r="B99" s="182" t="s">
        <v>244</v>
      </c>
      <c r="C99" s="182" t="s">
        <v>243</v>
      </c>
      <c r="D99" s="165">
        <v>358.99</v>
      </c>
      <c r="E99" s="165">
        <v>487.70600000000002</v>
      </c>
      <c r="F99" s="165">
        <v>578.10699999999997</v>
      </c>
      <c r="G99" s="165">
        <v>547.83300000000008</v>
      </c>
      <c r="H99" s="165">
        <v>545.423</v>
      </c>
      <c r="I99" s="165">
        <v>524.72299999999996</v>
      </c>
      <c r="J99" s="165">
        <v>530.59500000000003</v>
      </c>
      <c r="K99" s="165">
        <v>721.34100000000001</v>
      </c>
      <c r="L99" s="165">
        <v>653.97199999999998</v>
      </c>
      <c r="M99" s="165">
        <v>650.95899999999995</v>
      </c>
      <c r="N99" s="165">
        <v>673.89599999999996</v>
      </c>
      <c r="O99" s="165">
        <v>619.70000000000005</v>
      </c>
      <c r="P99" s="165">
        <v>514.85200000000009</v>
      </c>
      <c r="Q99" s="165">
        <v>619.68700000000001</v>
      </c>
      <c r="R99" s="165">
        <v>679.85699999999997</v>
      </c>
      <c r="S99" s="165">
        <v>646.54300000000001</v>
      </c>
      <c r="T99" s="165">
        <v>644.14599999999996</v>
      </c>
      <c r="U99" s="165">
        <v>705.24599999999998</v>
      </c>
      <c r="V99" s="165">
        <v>610.22500000000002</v>
      </c>
      <c r="W99" s="165">
        <v>670.24199999999996</v>
      </c>
      <c r="X99" s="165">
        <v>525.29099999999994</v>
      </c>
      <c r="Y99" s="165">
        <v>540.16499999999996</v>
      </c>
      <c r="Z99" s="165">
        <v>557.43700000000001</v>
      </c>
      <c r="AA99" s="165">
        <v>535.18299999999999</v>
      </c>
      <c r="AB99" s="165">
        <v>392.44100000000003</v>
      </c>
      <c r="AC99" s="165">
        <v>325.44600000000003</v>
      </c>
      <c r="AD99" s="165">
        <v>352.71799999999996</v>
      </c>
      <c r="AE99" s="165">
        <v>348.09500000000003</v>
      </c>
      <c r="AF99" s="165">
        <v>336.14499999999998</v>
      </c>
      <c r="AG99" s="165">
        <v>361.93</v>
      </c>
      <c r="AH99" s="165">
        <v>375.75700000000001</v>
      </c>
      <c r="AI99" s="165">
        <v>365.471</v>
      </c>
      <c r="AJ99" s="165">
        <v>344.02299999999997</v>
      </c>
      <c r="AK99" s="165">
        <v>340.71600000000001</v>
      </c>
      <c r="AL99" s="165">
        <v>390.18599999999992</v>
      </c>
      <c r="AM99" s="165">
        <v>377.577</v>
      </c>
      <c r="AN99" s="165">
        <v>358.12</v>
      </c>
      <c r="AO99" s="165">
        <v>335.25400000000002</v>
      </c>
      <c r="AP99" s="165">
        <v>356.18299999999999</v>
      </c>
    </row>
    <row r="100" spans="1:42" x14ac:dyDescent="0.25">
      <c r="A100" s="163" t="str">
        <f>IF('1'!$A$1=1,B100,C100)</f>
        <v>Кредит</v>
      </c>
      <c r="B100" s="164" t="s">
        <v>210</v>
      </c>
      <c r="C100" s="164" t="s">
        <v>241</v>
      </c>
      <c r="D100" s="165">
        <v>380.20699999999999</v>
      </c>
      <c r="E100" s="165">
        <v>511.255</v>
      </c>
      <c r="F100" s="165">
        <v>601.50800000000004</v>
      </c>
      <c r="G100" s="165">
        <v>567.96500000000003</v>
      </c>
      <c r="H100" s="165">
        <v>565.42899999999997</v>
      </c>
      <c r="I100" s="165">
        <v>541.53600000000006</v>
      </c>
      <c r="J100" s="165">
        <v>550.28700000000003</v>
      </c>
      <c r="K100" s="165">
        <v>743.68</v>
      </c>
      <c r="L100" s="165">
        <v>674.63400000000001</v>
      </c>
      <c r="M100" s="165">
        <v>667.35200000000009</v>
      </c>
      <c r="N100" s="165">
        <v>690.96399999999994</v>
      </c>
      <c r="O100" s="165">
        <v>636.68200000000002</v>
      </c>
      <c r="P100" s="165">
        <v>530.31000000000006</v>
      </c>
      <c r="Q100" s="165">
        <v>636.41899999999998</v>
      </c>
      <c r="R100" s="165">
        <v>697.90900000000011</v>
      </c>
      <c r="S100" s="165">
        <v>663.18700000000001</v>
      </c>
      <c r="T100" s="165">
        <v>659.10400000000004</v>
      </c>
      <c r="U100" s="165">
        <v>711.47500000000002</v>
      </c>
      <c r="V100" s="165">
        <v>627.31999999999994</v>
      </c>
      <c r="W100" s="165">
        <v>685.601</v>
      </c>
      <c r="X100" s="165">
        <v>525.29099999999994</v>
      </c>
      <c r="Y100" s="165">
        <v>540.16499999999996</v>
      </c>
      <c r="Z100" s="165">
        <v>557.43700000000001</v>
      </c>
      <c r="AA100" s="165">
        <v>535.18299999999999</v>
      </c>
      <c r="AB100" s="165">
        <v>393.28000000000003</v>
      </c>
      <c r="AC100" s="165">
        <v>327.108</v>
      </c>
      <c r="AD100" s="165">
        <v>352.71799999999996</v>
      </c>
      <c r="AE100" s="165">
        <v>348.09500000000003</v>
      </c>
      <c r="AF100" s="165">
        <v>336.14499999999998</v>
      </c>
      <c r="AG100" s="165">
        <v>362.875</v>
      </c>
      <c r="AH100" s="165">
        <v>378.73900000000003</v>
      </c>
      <c r="AI100" s="165">
        <v>367.47300000000001</v>
      </c>
      <c r="AJ100" s="165">
        <v>346.82</v>
      </c>
      <c r="AK100" s="165">
        <v>347.15600000000001</v>
      </c>
      <c r="AL100" s="165">
        <v>392.03700000000003</v>
      </c>
      <c r="AM100" s="165">
        <v>379.42</v>
      </c>
      <c r="AN100" s="165">
        <v>360.87099999999998</v>
      </c>
      <c r="AO100" s="165">
        <v>338.97399999999999</v>
      </c>
      <c r="AP100" s="165">
        <v>357.084</v>
      </c>
    </row>
    <row r="101" spans="1:42" x14ac:dyDescent="0.25">
      <c r="A101" s="163" t="str">
        <f>IF('1'!$A$1=1,B101,C101)</f>
        <v>Дебет</v>
      </c>
      <c r="B101" s="164" t="s">
        <v>212</v>
      </c>
      <c r="C101" s="164" t="s">
        <v>242</v>
      </c>
      <c r="D101" s="165">
        <v>21.217000000000002</v>
      </c>
      <c r="E101" s="165">
        <v>23.548999999999999</v>
      </c>
      <c r="F101" s="165">
        <v>23.401</v>
      </c>
      <c r="G101" s="165">
        <v>20.131999999999998</v>
      </c>
      <c r="H101" s="165">
        <v>20.006</v>
      </c>
      <c r="I101" s="165">
        <v>16.813000000000002</v>
      </c>
      <c r="J101" s="165">
        <v>19.692</v>
      </c>
      <c r="K101" s="165">
        <v>22.338999999999999</v>
      </c>
      <c r="L101" s="165">
        <v>20.661999999999999</v>
      </c>
      <c r="M101" s="165">
        <v>16.393000000000001</v>
      </c>
      <c r="N101" s="165">
        <v>17.067999999999998</v>
      </c>
      <c r="O101" s="165">
        <v>16.981999999999999</v>
      </c>
      <c r="P101" s="165">
        <v>15.457999999999998</v>
      </c>
      <c r="Q101" s="165">
        <v>16.731999999999999</v>
      </c>
      <c r="R101" s="165">
        <v>18.052</v>
      </c>
      <c r="S101" s="165">
        <v>16.643999999999998</v>
      </c>
      <c r="T101" s="165">
        <v>14.957999999999998</v>
      </c>
      <c r="U101" s="165">
        <v>6.2290000000000001</v>
      </c>
      <c r="V101" s="165">
        <v>17.094999999999999</v>
      </c>
      <c r="W101" s="165">
        <v>15.359</v>
      </c>
      <c r="X101" s="165">
        <v>0</v>
      </c>
      <c r="Y101" s="165">
        <v>0</v>
      </c>
      <c r="Z101" s="165">
        <v>0</v>
      </c>
      <c r="AA101" s="165">
        <v>0</v>
      </c>
      <c r="AB101" s="165">
        <v>0.83899999999999997</v>
      </c>
      <c r="AC101" s="165">
        <v>1.6619999999999999</v>
      </c>
      <c r="AD101" s="165">
        <v>0</v>
      </c>
      <c r="AE101" s="165">
        <v>0</v>
      </c>
      <c r="AF101" s="165">
        <v>0</v>
      </c>
      <c r="AG101" s="165">
        <v>0.94499999999999995</v>
      </c>
      <c r="AH101" s="165">
        <v>2.9820000000000002</v>
      </c>
      <c r="AI101" s="165">
        <v>2.0019999999999998</v>
      </c>
      <c r="AJ101" s="165">
        <v>2.7970000000000002</v>
      </c>
      <c r="AK101" s="165">
        <v>6.4399999999999995</v>
      </c>
      <c r="AL101" s="165">
        <v>1.851</v>
      </c>
      <c r="AM101" s="165">
        <v>1.843</v>
      </c>
      <c r="AN101" s="165">
        <v>2.7509999999999999</v>
      </c>
      <c r="AO101" s="165">
        <v>3.72</v>
      </c>
      <c r="AP101" s="165">
        <v>0.90100000000000002</v>
      </c>
    </row>
    <row r="102" spans="1:42" x14ac:dyDescent="0.25">
      <c r="A102" s="185" t="str">
        <f>IF('1'!$A$1=1,B102,C102)</f>
        <v xml:space="preserve">                у тому числі</v>
      </c>
      <c r="B102" s="187" t="s">
        <v>263</v>
      </c>
      <c r="C102" s="186" t="s">
        <v>262</v>
      </c>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c r="AB102" s="165"/>
      <c r="AC102" s="165"/>
      <c r="AD102" s="165"/>
      <c r="AE102" s="165"/>
      <c r="AF102" s="165"/>
      <c r="AG102" s="165"/>
      <c r="AH102" s="165"/>
      <c r="AI102" s="165"/>
      <c r="AJ102" s="165"/>
      <c r="AK102" s="165"/>
      <c r="AL102" s="165"/>
      <c r="AM102" s="165"/>
      <c r="AN102" s="165"/>
      <c r="AO102" s="165"/>
      <c r="AP102" s="165"/>
    </row>
    <row r="103" spans="1:42" x14ac:dyDescent="0.25">
      <c r="A103" s="188" t="str">
        <f>IF('1'!$A$1=1,B103,C103)</f>
        <v>трубопровідний транспорт</v>
      </c>
      <c r="B103" s="189" t="s">
        <v>265</v>
      </c>
      <c r="C103" s="189" t="s">
        <v>264</v>
      </c>
      <c r="D103" s="168">
        <v>353.68700000000001</v>
      </c>
      <c r="E103" s="168">
        <v>480.44900000000001</v>
      </c>
      <c r="F103" s="168">
        <v>572.70699999999999</v>
      </c>
      <c r="G103" s="168">
        <v>542.35199999999998</v>
      </c>
      <c r="H103" s="168">
        <v>542.70000000000005</v>
      </c>
      <c r="I103" s="168">
        <v>519.41399999999999</v>
      </c>
      <c r="J103" s="168">
        <v>523.42899999999997</v>
      </c>
      <c r="K103" s="168">
        <v>716.73199999999997</v>
      </c>
      <c r="L103" s="168">
        <v>652.09199999999998</v>
      </c>
      <c r="M103" s="168">
        <v>650.06600000000003</v>
      </c>
      <c r="N103" s="168">
        <v>668.78</v>
      </c>
      <c r="O103" s="168">
        <v>615.45100000000002</v>
      </c>
      <c r="P103" s="168">
        <v>510.779</v>
      </c>
      <c r="Q103" s="168">
        <v>615.51700000000005</v>
      </c>
      <c r="R103" s="168">
        <v>673.84199999999998</v>
      </c>
      <c r="S103" s="168">
        <v>643.0390000000001</v>
      </c>
      <c r="T103" s="168">
        <v>639.74900000000002</v>
      </c>
      <c r="U103" s="168">
        <v>701.68899999999996</v>
      </c>
      <c r="V103" s="168">
        <v>604.82999999999993</v>
      </c>
      <c r="W103" s="168">
        <v>665.72299999999996</v>
      </c>
      <c r="X103" s="168">
        <v>520.75199999999995</v>
      </c>
      <c r="Y103" s="168">
        <v>535.59899999999993</v>
      </c>
      <c r="Z103" s="168">
        <v>554.02</v>
      </c>
      <c r="AA103" s="168">
        <v>530.97199999999998</v>
      </c>
      <c r="AB103" s="168">
        <v>387.46899999999999</v>
      </c>
      <c r="AC103" s="168">
        <v>322.95499999999998</v>
      </c>
      <c r="AD103" s="168">
        <v>349.32600000000002</v>
      </c>
      <c r="AE103" s="168">
        <v>344.58799999999997</v>
      </c>
      <c r="AF103" s="168">
        <v>333.49099999999999</v>
      </c>
      <c r="AG103" s="168">
        <v>355.38</v>
      </c>
      <c r="AH103" s="168">
        <v>363.827</v>
      </c>
      <c r="AI103" s="168">
        <v>358.63</v>
      </c>
      <c r="AJ103" s="168">
        <v>339.36599999999999</v>
      </c>
      <c r="AK103" s="168">
        <v>338.89099999999996</v>
      </c>
      <c r="AL103" s="168">
        <v>380.08299999999997</v>
      </c>
      <c r="AM103" s="168">
        <v>371.05</v>
      </c>
      <c r="AN103" s="168">
        <v>359.95099999999996</v>
      </c>
      <c r="AO103" s="168">
        <v>335.25700000000001</v>
      </c>
      <c r="AP103" s="168">
        <v>356.18399999999997</v>
      </c>
    </row>
    <row r="104" spans="1:42" x14ac:dyDescent="0.25">
      <c r="A104" s="163" t="str">
        <f>IF('1'!$A$1=1,B104,C104)</f>
        <v>Кредит</v>
      </c>
      <c r="B104" s="164" t="s">
        <v>210</v>
      </c>
      <c r="C104" s="164" t="s">
        <v>254</v>
      </c>
      <c r="D104" s="165">
        <v>374.904</v>
      </c>
      <c r="E104" s="165">
        <v>503.99799999999999</v>
      </c>
      <c r="F104" s="165">
        <v>596.10799999999995</v>
      </c>
      <c r="G104" s="165">
        <v>562.48399999999992</v>
      </c>
      <c r="H104" s="165">
        <v>562.70600000000002</v>
      </c>
      <c r="I104" s="165">
        <v>536.22700000000009</v>
      </c>
      <c r="J104" s="165">
        <v>543.12099999999998</v>
      </c>
      <c r="K104" s="165">
        <v>739.07100000000003</v>
      </c>
      <c r="L104" s="165">
        <v>672.75400000000002</v>
      </c>
      <c r="M104" s="165">
        <v>666.45900000000006</v>
      </c>
      <c r="N104" s="165">
        <v>685.84800000000007</v>
      </c>
      <c r="O104" s="165">
        <v>632.43299999999999</v>
      </c>
      <c r="P104" s="165">
        <v>526.23700000000008</v>
      </c>
      <c r="Q104" s="165">
        <v>632.24900000000002</v>
      </c>
      <c r="R104" s="165">
        <v>691.89400000000001</v>
      </c>
      <c r="S104" s="165">
        <v>659.68299999999999</v>
      </c>
      <c r="T104" s="165">
        <v>654.70699999999999</v>
      </c>
      <c r="U104" s="165">
        <v>707.91800000000001</v>
      </c>
      <c r="V104" s="165">
        <v>621.92499999999995</v>
      </c>
      <c r="W104" s="165">
        <v>681.08199999999999</v>
      </c>
      <c r="X104" s="165">
        <v>520.75199999999995</v>
      </c>
      <c r="Y104" s="165">
        <v>535.59899999999993</v>
      </c>
      <c r="Z104" s="165">
        <v>554.02</v>
      </c>
      <c r="AA104" s="165">
        <v>530.97199999999998</v>
      </c>
      <c r="AB104" s="165">
        <v>388.30799999999999</v>
      </c>
      <c r="AC104" s="165">
        <v>322.95499999999998</v>
      </c>
      <c r="AD104" s="165">
        <v>349.32600000000002</v>
      </c>
      <c r="AE104" s="165">
        <v>344.58799999999997</v>
      </c>
      <c r="AF104" s="165">
        <v>333.49099999999999</v>
      </c>
      <c r="AG104" s="165">
        <v>355.38</v>
      </c>
      <c r="AH104" s="165">
        <v>363.827</v>
      </c>
      <c r="AI104" s="165">
        <v>358.63</v>
      </c>
      <c r="AJ104" s="165">
        <v>339.36599999999999</v>
      </c>
      <c r="AK104" s="165">
        <v>338.89099999999996</v>
      </c>
      <c r="AL104" s="165">
        <v>380.08299999999997</v>
      </c>
      <c r="AM104" s="165">
        <v>371.05</v>
      </c>
      <c r="AN104" s="165">
        <v>360.87099999999998</v>
      </c>
      <c r="AO104" s="165">
        <v>336.18799999999999</v>
      </c>
      <c r="AP104" s="165">
        <v>356.18399999999997</v>
      </c>
    </row>
    <row r="105" spans="1:42" x14ac:dyDescent="0.25">
      <c r="A105" s="163" t="str">
        <f>IF('1'!$A$1=1,B105,C105)</f>
        <v>Дебет</v>
      </c>
      <c r="B105" s="164" t="s">
        <v>212</v>
      </c>
      <c r="C105" s="164" t="s">
        <v>129</v>
      </c>
      <c r="D105" s="165">
        <v>21.217000000000002</v>
      </c>
      <c r="E105" s="165">
        <v>23.548999999999999</v>
      </c>
      <c r="F105" s="165">
        <v>23.401</v>
      </c>
      <c r="G105" s="165">
        <v>20.131999999999998</v>
      </c>
      <c r="H105" s="165">
        <v>20.006</v>
      </c>
      <c r="I105" s="165">
        <v>16.813000000000002</v>
      </c>
      <c r="J105" s="165">
        <v>19.692</v>
      </c>
      <c r="K105" s="165">
        <v>22.338999999999999</v>
      </c>
      <c r="L105" s="165">
        <v>20.661999999999999</v>
      </c>
      <c r="M105" s="165">
        <v>16.393000000000001</v>
      </c>
      <c r="N105" s="165">
        <v>17.067999999999998</v>
      </c>
      <c r="O105" s="165">
        <v>16.981999999999999</v>
      </c>
      <c r="P105" s="165">
        <v>15.457999999999998</v>
      </c>
      <c r="Q105" s="165">
        <v>16.731999999999999</v>
      </c>
      <c r="R105" s="165">
        <v>18.052</v>
      </c>
      <c r="S105" s="165">
        <v>16.643999999999998</v>
      </c>
      <c r="T105" s="165">
        <v>14.957999999999998</v>
      </c>
      <c r="U105" s="165">
        <v>6.2290000000000001</v>
      </c>
      <c r="V105" s="165">
        <v>17.094999999999999</v>
      </c>
      <c r="W105" s="165">
        <v>15.359</v>
      </c>
      <c r="X105" s="165">
        <v>0</v>
      </c>
      <c r="Y105" s="165">
        <v>0</v>
      </c>
      <c r="Z105" s="165">
        <v>0</v>
      </c>
      <c r="AA105" s="165">
        <v>0</v>
      </c>
      <c r="AB105" s="165">
        <v>0.83899999999999997</v>
      </c>
      <c r="AC105" s="165">
        <v>0</v>
      </c>
      <c r="AD105" s="165">
        <v>0</v>
      </c>
      <c r="AE105" s="165">
        <v>0</v>
      </c>
      <c r="AF105" s="165">
        <v>0</v>
      </c>
      <c r="AG105" s="165">
        <v>0</v>
      </c>
      <c r="AH105" s="165">
        <v>0</v>
      </c>
      <c r="AI105" s="165">
        <v>0</v>
      </c>
      <c r="AJ105" s="165">
        <v>0</v>
      </c>
      <c r="AK105" s="165">
        <v>0</v>
      </c>
      <c r="AL105" s="165">
        <v>0</v>
      </c>
      <c r="AM105" s="165">
        <v>0</v>
      </c>
      <c r="AN105" s="165">
        <v>0.92</v>
      </c>
      <c r="AO105" s="165">
        <v>0.93100000000000005</v>
      </c>
      <c r="AP105" s="165">
        <v>0</v>
      </c>
    </row>
    <row r="106" spans="1:42" x14ac:dyDescent="0.25">
      <c r="A106" s="181" t="str">
        <f>IF('1'!$A$1=1,B106,C106)</f>
        <v>Інший</v>
      </c>
      <c r="B106" s="182" t="s">
        <v>246</v>
      </c>
      <c r="C106" s="182" t="s">
        <v>245</v>
      </c>
      <c r="D106" s="165">
        <v>72.489000000000004</v>
      </c>
      <c r="E106" s="165">
        <v>70.566000000000003</v>
      </c>
      <c r="F106" s="165">
        <v>78.325999999999993</v>
      </c>
      <c r="G106" s="165">
        <v>79.484000000000009</v>
      </c>
      <c r="H106" s="165">
        <v>61.719000000000001</v>
      </c>
      <c r="I106" s="165">
        <v>48.664999999999992</v>
      </c>
      <c r="J106" s="165">
        <v>34.058999999999997</v>
      </c>
      <c r="K106" s="165">
        <v>48.141999999999996</v>
      </c>
      <c r="L106" s="165">
        <v>40.379000000000005</v>
      </c>
      <c r="M106" s="165">
        <v>39.167999999999999</v>
      </c>
      <c r="N106" s="165">
        <v>37.478999999999999</v>
      </c>
      <c r="O106" s="165">
        <v>38.195</v>
      </c>
      <c r="P106" s="165">
        <v>40.659999999999997</v>
      </c>
      <c r="Q106" s="165">
        <v>37.647999999999996</v>
      </c>
      <c r="R106" s="165">
        <v>32.67</v>
      </c>
      <c r="S106" s="165">
        <v>49.064999999999998</v>
      </c>
      <c r="T106" s="165">
        <v>46.650999999999996</v>
      </c>
      <c r="U106" s="165">
        <v>42.74</v>
      </c>
      <c r="V106" s="165">
        <v>44.978000000000002</v>
      </c>
      <c r="W106" s="165">
        <v>53.302</v>
      </c>
      <c r="X106" s="165">
        <v>56.267000000000003</v>
      </c>
      <c r="Y106" s="165">
        <v>46.249000000000002</v>
      </c>
      <c r="Z106" s="165">
        <v>60.798999999999999</v>
      </c>
      <c r="AA106" s="165">
        <v>69.713999999999999</v>
      </c>
      <c r="AB106" s="165">
        <v>54.668999999999997</v>
      </c>
      <c r="AC106" s="165">
        <v>52.308</v>
      </c>
      <c r="AD106" s="165">
        <v>59.352999999999994</v>
      </c>
      <c r="AE106" s="165">
        <v>88.301999999999992</v>
      </c>
      <c r="AF106" s="165">
        <v>30.915000000000003</v>
      </c>
      <c r="AG106" s="165">
        <v>6.4990000000000006</v>
      </c>
      <c r="AH106" s="165">
        <v>53.661000000000001</v>
      </c>
      <c r="AI106" s="165">
        <v>59.026000000000003</v>
      </c>
      <c r="AJ106" s="165">
        <v>47.542000000000002</v>
      </c>
      <c r="AK106" s="165">
        <v>26.632000000000005</v>
      </c>
      <c r="AL106" s="165">
        <v>19.310000000000002</v>
      </c>
      <c r="AM106" s="165">
        <v>27.043000000000003</v>
      </c>
      <c r="AN106" s="165">
        <v>46.968000000000004</v>
      </c>
      <c r="AO106" s="165">
        <v>29.713000000000001</v>
      </c>
      <c r="AP106" s="165">
        <v>39.151000000000003</v>
      </c>
    </row>
    <row r="107" spans="1:42" x14ac:dyDescent="0.25">
      <c r="A107" s="163" t="str">
        <f>IF('1'!$A$1=1,B107,C107)</f>
        <v>Кредит</v>
      </c>
      <c r="B107" s="164" t="s">
        <v>210</v>
      </c>
      <c r="C107" s="164" t="s">
        <v>241</v>
      </c>
      <c r="D107" s="165">
        <v>78.748999999999995</v>
      </c>
      <c r="E107" s="165">
        <v>78.707000000000008</v>
      </c>
      <c r="F107" s="165">
        <v>84.626000000000005</v>
      </c>
      <c r="G107" s="165">
        <v>85.863</v>
      </c>
      <c r="H107" s="165">
        <v>68.066000000000003</v>
      </c>
      <c r="I107" s="165">
        <v>57.515999999999991</v>
      </c>
      <c r="J107" s="165">
        <v>54.609000000000002</v>
      </c>
      <c r="K107" s="165">
        <v>64.856999999999999</v>
      </c>
      <c r="L107" s="165">
        <v>58.232999999999997</v>
      </c>
      <c r="M107" s="165">
        <v>61.052000000000007</v>
      </c>
      <c r="N107" s="165">
        <v>56.241999999999997</v>
      </c>
      <c r="O107" s="165">
        <v>52.622999999999998</v>
      </c>
      <c r="P107" s="165">
        <v>49.602000000000004</v>
      </c>
      <c r="Q107" s="165">
        <v>49.396000000000001</v>
      </c>
      <c r="R107" s="165">
        <v>47.286999999999992</v>
      </c>
      <c r="S107" s="165">
        <v>59.558000000000007</v>
      </c>
      <c r="T107" s="165">
        <v>56.328999999999994</v>
      </c>
      <c r="U107" s="165">
        <v>55.204000000000001</v>
      </c>
      <c r="V107" s="165">
        <v>58.440000000000005</v>
      </c>
      <c r="W107" s="165">
        <v>67.753</v>
      </c>
      <c r="X107" s="165">
        <v>69.873999999999995</v>
      </c>
      <c r="Y107" s="165">
        <v>61.787000000000006</v>
      </c>
      <c r="Z107" s="165">
        <v>70.224999999999994</v>
      </c>
      <c r="AA107" s="165">
        <v>83.944999999999993</v>
      </c>
      <c r="AB107" s="165">
        <v>67.116</v>
      </c>
      <c r="AC107" s="165">
        <v>65.591999999999999</v>
      </c>
      <c r="AD107" s="165">
        <v>74.615000000000009</v>
      </c>
      <c r="AE107" s="165">
        <v>104.91499999999999</v>
      </c>
      <c r="AF107" s="165">
        <v>54.844999999999999</v>
      </c>
      <c r="AG107" s="165">
        <v>26.265000000000001</v>
      </c>
      <c r="AH107" s="165">
        <v>82.503</v>
      </c>
      <c r="AI107" s="165">
        <v>91.379000000000005</v>
      </c>
      <c r="AJ107" s="165">
        <v>77.387999999999991</v>
      </c>
      <c r="AK107" s="165">
        <v>57.855999999999995</v>
      </c>
      <c r="AL107" s="165">
        <v>55.099000000000004</v>
      </c>
      <c r="AM107" s="165">
        <v>77.152000000000001</v>
      </c>
      <c r="AN107" s="165">
        <v>90.246000000000009</v>
      </c>
      <c r="AO107" s="165">
        <v>76.153999999999996</v>
      </c>
      <c r="AP107" s="165">
        <v>82.918000000000006</v>
      </c>
    </row>
    <row r="108" spans="1:42" x14ac:dyDescent="0.25">
      <c r="A108" s="163" t="str">
        <f>IF('1'!$A$1=1,B108,C108)</f>
        <v>Дебет</v>
      </c>
      <c r="B108" s="164" t="s">
        <v>212</v>
      </c>
      <c r="C108" s="164" t="s">
        <v>242</v>
      </c>
      <c r="D108" s="165">
        <v>6.26</v>
      </c>
      <c r="E108" s="165">
        <v>8.141</v>
      </c>
      <c r="F108" s="165">
        <v>6.3000000000000007</v>
      </c>
      <c r="G108" s="165">
        <v>6.3790000000000004</v>
      </c>
      <c r="H108" s="165">
        <v>6.3469999999999995</v>
      </c>
      <c r="I108" s="165">
        <v>8.8509999999999991</v>
      </c>
      <c r="J108" s="165">
        <v>20.55</v>
      </c>
      <c r="K108" s="165">
        <v>16.715</v>
      </c>
      <c r="L108" s="165">
        <v>17.853999999999999</v>
      </c>
      <c r="M108" s="165">
        <v>21.884</v>
      </c>
      <c r="N108" s="165">
        <v>18.762999999999998</v>
      </c>
      <c r="O108" s="165">
        <v>14.427999999999999</v>
      </c>
      <c r="P108" s="165">
        <v>8.9420000000000002</v>
      </c>
      <c r="Q108" s="165">
        <v>11.748000000000001</v>
      </c>
      <c r="R108" s="165">
        <v>14.617000000000001</v>
      </c>
      <c r="S108" s="165">
        <v>10.493</v>
      </c>
      <c r="T108" s="165">
        <v>9.677999999999999</v>
      </c>
      <c r="U108" s="165">
        <v>12.463999999999999</v>
      </c>
      <c r="V108" s="165">
        <v>13.462</v>
      </c>
      <c r="W108" s="165">
        <v>14.451000000000001</v>
      </c>
      <c r="X108" s="165">
        <v>13.606999999999999</v>
      </c>
      <c r="Y108" s="165">
        <v>15.537999999999998</v>
      </c>
      <c r="Z108" s="165">
        <v>9.4260000000000002</v>
      </c>
      <c r="AA108" s="165">
        <v>14.231</v>
      </c>
      <c r="AB108" s="165">
        <v>12.446999999999999</v>
      </c>
      <c r="AC108" s="165">
        <v>13.284000000000001</v>
      </c>
      <c r="AD108" s="165">
        <v>15.262</v>
      </c>
      <c r="AE108" s="165">
        <v>16.613</v>
      </c>
      <c r="AF108" s="165">
        <v>23.93</v>
      </c>
      <c r="AG108" s="165">
        <v>19.765999999999998</v>
      </c>
      <c r="AH108" s="165">
        <v>28.841999999999999</v>
      </c>
      <c r="AI108" s="165">
        <v>32.353000000000002</v>
      </c>
      <c r="AJ108" s="165">
        <v>29.845999999999997</v>
      </c>
      <c r="AK108" s="165">
        <v>31.223999999999997</v>
      </c>
      <c r="AL108" s="165">
        <v>35.789000000000001</v>
      </c>
      <c r="AM108" s="165">
        <v>50.108999999999995</v>
      </c>
      <c r="AN108" s="165">
        <v>43.277999999999999</v>
      </c>
      <c r="AO108" s="165">
        <v>46.441000000000003</v>
      </c>
      <c r="AP108" s="165">
        <v>43.766999999999996</v>
      </c>
    </row>
    <row r="109" spans="1:42" ht="26.4" x14ac:dyDescent="0.25">
      <c r="A109" s="190" t="str">
        <f>IF('1'!$A$1=1,B109,C109)</f>
        <v>Поштові послуги та послуги кур'єрського зв'язку</v>
      </c>
      <c r="B109" s="191" t="s">
        <v>267</v>
      </c>
      <c r="C109" s="191" t="s">
        <v>266</v>
      </c>
      <c r="D109" s="168">
        <v>20.408999999999999</v>
      </c>
      <c r="E109" s="168">
        <v>19.04</v>
      </c>
      <c r="F109" s="168">
        <v>15.3</v>
      </c>
      <c r="G109" s="168">
        <v>15.51</v>
      </c>
      <c r="H109" s="168">
        <v>16.291999999999998</v>
      </c>
      <c r="I109" s="168">
        <v>14.153000000000002</v>
      </c>
      <c r="J109" s="168">
        <v>14.341999999999999</v>
      </c>
      <c r="K109" s="168">
        <v>16.715</v>
      </c>
      <c r="L109" s="168">
        <v>23.494999999999997</v>
      </c>
      <c r="M109" s="168">
        <v>17.256999999999998</v>
      </c>
      <c r="N109" s="168">
        <v>17.899999999999999</v>
      </c>
      <c r="O109" s="168">
        <v>14.422000000000001</v>
      </c>
      <c r="P109" s="168">
        <v>14.645999999999999</v>
      </c>
      <c r="Q109" s="168">
        <v>24.012999999999998</v>
      </c>
      <c r="R109" s="168">
        <v>30.924999999999997</v>
      </c>
      <c r="S109" s="168">
        <v>28.918999999999997</v>
      </c>
      <c r="T109" s="168">
        <v>17.613</v>
      </c>
      <c r="U109" s="168">
        <v>18.704000000000001</v>
      </c>
      <c r="V109" s="168">
        <v>30.57</v>
      </c>
      <c r="W109" s="168">
        <v>24.387</v>
      </c>
      <c r="X109" s="168">
        <v>24.478999999999999</v>
      </c>
      <c r="Y109" s="168">
        <v>17.222999999999999</v>
      </c>
      <c r="Z109" s="168">
        <v>36.975999999999999</v>
      </c>
      <c r="AA109" s="168">
        <v>25.945</v>
      </c>
      <c r="AB109" s="168">
        <v>24.055</v>
      </c>
      <c r="AC109" s="168">
        <v>22.446999999999999</v>
      </c>
      <c r="AD109" s="168">
        <v>27.991</v>
      </c>
      <c r="AE109" s="168">
        <v>21.855</v>
      </c>
      <c r="AF109" s="168">
        <v>12.422000000000001</v>
      </c>
      <c r="AG109" s="168">
        <v>0.92099999999999982</v>
      </c>
      <c r="AH109" s="168">
        <v>4.9979999999999993</v>
      </c>
      <c r="AI109" s="168">
        <v>10.843999999999999</v>
      </c>
      <c r="AJ109" s="168">
        <v>-31.689</v>
      </c>
      <c r="AK109" s="168">
        <v>-36.727999999999994</v>
      </c>
      <c r="AL109" s="168">
        <v>-30.292999999999999</v>
      </c>
      <c r="AM109" s="168">
        <v>-50.192</v>
      </c>
      <c r="AN109" s="168">
        <v>-42.356000000000002</v>
      </c>
      <c r="AO109" s="168">
        <v>-46.425000000000004</v>
      </c>
      <c r="AP109" s="168">
        <v>-39.177</v>
      </c>
    </row>
    <row r="110" spans="1:42" x14ac:dyDescent="0.25">
      <c r="A110" s="163" t="str">
        <f>IF('1'!$A$1=1,B110,C110)</f>
        <v>Кредит</v>
      </c>
      <c r="B110" s="164" t="s">
        <v>210</v>
      </c>
      <c r="C110" s="164" t="s">
        <v>229</v>
      </c>
      <c r="D110" s="165">
        <v>22.143000000000001</v>
      </c>
      <c r="E110" s="165">
        <v>20.864999999999998</v>
      </c>
      <c r="F110" s="165">
        <v>16.190999999999999</v>
      </c>
      <c r="G110" s="165">
        <v>16.431000000000001</v>
      </c>
      <c r="H110" s="165">
        <v>19.015000000000001</v>
      </c>
      <c r="I110" s="165">
        <v>15.041</v>
      </c>
      <c r="J110" s="165">
        <v>15.233999999999998</v>
      </c>
      <c r="K110" s="165">
        <v>18.544999999999998</v>
      </c>
      <c r="L110" s="165">
        <v>24.431999999999999</v>
      </c>
      <c r="M110" s="165">
        <v>19.097000000000001</v>
      </c>
      <c r="N110" s="165">
        <v>19.617999999999999</v>
      </c>
      <c r="O110" s="165">
        <v>18.670999999999999</v>
      </c>
      <c r="P110" s="165">
        <v>17.898</v>
      </c>
      <c r="Q110" s="165">
        <v>27.381</v>
      </c>
      <c r="R110" s="165">
        <v>36.082999999999998</v>
      </c>
      <c r="S110" s="165">
        <v>32.424999999999997</v>
      </c>
      <c r="T110" s="165">
        <v>21.135999999999999</v>
      </c>
      <c r="U110" s="165">
        <v>24.045999999999999</v>
      </c>
      <c r="V110" s="165">
        <v>35.057000000000002</v>
      </c>
      <c r="W110" s="165">
        <v>27.997999999999998</v>
      </c>
      <c r="X110" s="165">
        <v>29.018000000000001</v>
      </c>
      <c r="Y110" s="165">
        <v>24.517000000000003</v>
      </c>
      <c r="Z110" s="165">
        <v>43.834000000000003</v>
      </c>
      <c r="AA110" s="165">
        <v>31.802</v>
      </c>
      <c r="AB110" s="165">
        <v>31.512</v>
      </c>
      <c r="AC110" s="165">
        <v>33.239999999999995</v>
      </c>
      <c r="AD110" s="165">
        <v>39.015000000000001</v>
      </c>
      <c r="AE110" s="165">
        <v>40.215000000000003</v>
      </c>
      <c r="AF110" s="165">
        <v>28.295000000000002</v>
      </c>
      <c r="AG110" s="165">
        <v>6.5479999999999992</v>
      </c>
      <c r="AH110" s="165">
        <v>8.9870000000000001</v>
      </c>
      <c r="AI110" s="165">
        <v>11.79</v>
      </c>
      <c r="AJ110" s="165">
        <v>16.794</v>
      </c>
      <c r="AK110" s="165">
        <v>12.863</v>
      </c>
      <c r="AL110" s="165">
        <v>14.721</v>
      </c>
      <c r="AM110" s="165">
        <v>13.97</v>
      </c>
      <c r="AN110" s="165">
        <v>11.971</v>
      </c>
      <c r="AO110" s="165">
        <v>13.943</v>
      </c>
      <c r="AP110" s="165">
        <v>11.839</v>
      </c>
    </row>
    <row r="111" spans="1:42" x14ac:dyDescent="0.25">
      <c r="A111" s="163" t="str">
        <f>IF('1'!$A$1=1,B111,C111)</f>
        <v>Дебет</v>
      </c>
      <c r="B111" s="164" t="s">
        <v>212</v>
      </c>
      <c r="C111" s="164" t="s">
        <v>230</v>
      </c>
      <c r="D111" s="165">
        <v>1.734</v>
      </c>
      <c r="E111" s="165">
        <v>1.8250000000000002</v>
      </c>
      <c r="F111" s="165">
        <v>0.89100000000000001</v>
      </c>
      <c r="G111" s="165">
        <v>0.92100000000000004</v>
      </c>
      <c r="H111" s="165">
        <v>2.7230000000000003</v>
      </c>
      <c r="I111" s="165">
        <v>0.88800000000000001</v>
      </c>
      <c r="J111" s="165">
        <v>0.89200000000000002</v>
      </c>
      <c r="K111" s="165">
        <v>1.83</v>
      </c>
      <c r="L111" s="165">
        <v>0.93700000000000006</v>
      </c>
      <c r="M111" s="165">
        <v>1.84</v>
      </c>
      <c r="N111" s="165">
        <v>1.718</v>
      </c>
      <c r="O111" s="165">
        <v>4.2489999999999997</v>
      </c>
      <c r="P111" s="165">
        <v>3.2519999999999998</v>
      </c>
      <c r="Q111" s="165">
        <v>3.3679999999999999</v>
      </c>
      <c r="R111" s="165">
        <v>5.1579999999999995</v>
      </c>
      <c r="S111" s="165">
        <v>3.5060000000000002</v>
      </c>
      <c r="T111" s="165">
        <v>3.5229999999999997</v>
      </c>
      <c r="U111" s="165">
        <v>5.3419999999999996</v>
      </c>
      <c r="V111" s="165">
        <v>4.4870000000000001</v>
      </c>
      <c r="W111" s="165">
        <v>3.6110000000000002</v>
      </c>
      <c r="X111" s="165">
        <v>4.5389999999999997</v>
      </c>
      <c r="Y111" s="165">
        <v>7.2940000000000005</v>
      </c>
      <c r="Z111" s="165">
        <v>6.8579999999999997</v>
      </c>
      <c r="AA111" s="165">
        <v>5.8570000000000002</v>
      </c>
      <c r="AB111" s="165">
        <v>7.4570000000000007</v>
      </c>
      <c r="AC111" s="165">
        <v>10.792999999999999</v>
      </c>
      <c r="AD111" s="165">
        <v>11.024000000000001</v>
      </c>
      <c r="AE111" s="165">
        <v>18.36</v>
      </c>
      <c r="AF111" s="165">
        <v>15.872999999999999</v>
      </c>
      <c r="AG111" s="165">
        <v>5.6269999999999998</v>
      </c>
      <c r="AH111" s="165">
        <v>3.9889999999999999</v>
      </c>
      <c r="AI111" s="165">
        <v>0.94599999999999995</v>
      </c>
      <c r="AJ111" s="165">
        <v>48.483000000000004</v>
      </c>
      <c r="AK111" s="165">
        <v>49.590999999999994</v>
      </c>
      <c r="AL111" s="165">
        <v>45.014000000000003</v>
      </c>
      <c r="AM111" s="165">
        <v>64.162000000000006</v>
      </c>
      <c r="AN111" s="165">
        <v>54.326999999999998</v>
      </c>
      <c r="AO111" s="165">
        <v>60.368000000000002</v>
      </c>
      <c r="AP111" s="165">
        <v>51.015999999999998</v>
      </c>
    </row>
    <row r="112" spans="1:42" x14ac:dyDescent="0.25">
      <c r="A112" s="179" t="str">
        <f>IF('1'!$A$1=1,B112,C112)</f>
        <v>Подорожі</v>
      </c>
      <c r="B112" s="180" t="s">
        <v>269</v>
      </c>
      <c r="C112" s="180" t="s">
        <v>268</v>
      </c>
      <c r="D112" s="168">
        <v>-801.54100000000005</v>
      </c>
      <c r="E112" s="168">
        <v>-931.79600000000005</v>
      </c>
      <c r="F112" s="168">
        <v>-992.79200000000003</v>
      </c>
      <c r="G112" s="168">
        <v>-894.63999999999987</v>
      </c>
      <c r="H112" s="168">
        <v>-1038.124</v>
      </c>
      <c r="I112" s="168">
        <v>-1149.5050000000001</v>
      </c>
      <c r="J112" s="168">
        <v>-1160.585</v>
      </c>
      <c r="K112" s="168">
        <v>-1069.4959999999999</v>
      </c>
      <c r="L112" s="168">
        <v>-1274.4739999999999</v>
      </c>
      <c r="M112" s="168">
        <v>-1401.329</v>
      </c>
      <c r="N112" s="168">
        <v>-1352.5250000000001</v>
      </c>
      <c r="O112" s="168">
        <v>-1170.58</v>
      </c>
      <c r="P112" s="168">
        <v>-1301.1279999999999</v>
      </c>
      <c r="Q112" s="168">
        <v>-1403.171</v>
      </c>
      <c r="R112" s="168">
        <v>-1398.5920000000001</v>
      </c>
      <c r="S112" s="168">
        <v>-1360.26</v>
      </c>
      <c r="T112" s="168">
        <v>-1430.133</v>
      </c>
      <c r="U112" s="168">
        <v>-1619.41</v>
      </c>
      <c r="V112" s="168">
        <v>-1597.2329999999999</v>
      </c>
      <c r="W112" s="168">
        <v>-1514.0920000000001</v>
      </c>
      <c r="X112" s="168">
        <v>-1421.3419999999999</v>
      </c>
      <c r="Y112" s="168">
        <v>-591.66399999999999</v>
      </c>
      <c r="Z112" s="168">
        <v>-973.65700000000015</v>
      </c>
      <c r="AA112" s="168">
        <v>-822.90800000000002</v>
      </c>
      <c r="AB112" s="168">
        <v>-903.56700000000001</v>
      </c>
      <c r="AC112" s="168">
        <v>-1103.8969999999999</v>
      </c>
      <c r="AD112" s="168">
        <v>-1260.9080000000001</v>
      </c>
      <c r="AE112" s="168">
        <v>-1218.211</v>
      </c>
      <c r="AF112" s="168">
        <v>-2601.8690000000001</v>
      </c>
      <c r="AG112" s="168">
        <v>-5004.3</v>
      </c>
      <c r="AH112" s="168">
        <v>-5185.4709999999995</v>
      </c>
      <c r="AI112" s="168">
        <v>-5392.09</v>
      </c>
      <c r="AJ112" s="168">
        <v>-5023.3999999999996</v>
      </c>
      <c r="AK112" s="168">
        <v>-3439.279</v>
      </c>
      <c r="AL112" s="168">
        <v>-3361.3110000000001</v>
      </c>
      <c r="AM112" s="168">
        <v>-3299.1029999999996</v>
      </c>
      <c r="AN112" s="168">
        <v>-3102.5079999999998</v>
      </c>
      <c r="AO112" s="168">
        <v>-3071.1810000000005</v>
      </c>
      <c r="AP112" s="168">
        <v>-3101.7520000000004</v>
      </c>
    </row>
    <row r="113" spans="1:42" x14ac:dyDescent="0.25">
      <c r="A113" s="163" t="str">
        <f>IF('1'!$A$1=1,B113,C113)</f>
        <v>Кредит</v>
      </c>
      <c r="B113" s="164" t="s">
        <v>210</v>
      </c>
      <c r="C113" s="164" t="s">
        <v>225</v>
      </c>
      <c r="D113" s="165">
        <v>182.34100000000001</v>
      </c>
      <c r="E113" s="165">
        <v>275.53000000000003</v>
      </c>
      <c r="F113" s="165">
        <v>343.86</v>
      </c>
      <c r="G113" s="165">
        <v>172.58700000000002</v>
      </c>
      <c r="H113" s="165">
        <v>139.69999999999999</v>
      </c>
      <c r="I113" s="165">
        <v>252.31300000000002</v>
      </c>
      <c r="J113" s="165">
        <v>392.84699999999998</v>
      </c>
      <c r="K113" s="165">
        <v>184.92900000000003</v>
      </c>
      <c r="L113" s="165">
        <v>160.59</v>
      </c>
      <c r="M113" s="165">
        <v>302.01499999999999</v>
      </c>
      <c r="N113" s="165">
        <v>436.21199999999999</v>
      </c>
      <c r="O113" s="165">
        <v>208.00900000000001</v>
      </c>
      <c r="P113" s="165">
        <v>155.41300000000001</v>
      </c>
      <c r="Q113" s="165">
        <v>328.51800000000003</v>
      </c>
      <c r="R113" s="165">
        <v>521.98500000000013</v>
      </c>
      <c r="S113" s="165">
        <v>224.27100000000002</v>
      </c>
      <c r="T113" s="165">
        <v>183.12299999999999</v>
      </c>
      <c r="U113" s="165">
        <v>372.95399999999995</v>
      </c>
      <c r="V113" s="165">
        <v>630.03500000000008</v>
      </c>
      <c r="W113" s="165">
        <v>264.685</v>
      </c>
      <c r="X113" s="165">
        <v>163.46199999999999</v>
      </c>
      <c r="Y113" s="165">
        <v>15.416999999999998</v>
      </c>
      <c r="Z113" s="165">
        <v>77.728999999999999</v>
      </c>
      <c r="AA113" s="165">
        <v>57.006</v>
      </c>
      <c r="AB113" s="165">
        <v>100.36199999999999</v>
      </c>
      <c r="AC113" s="165">
        <v>153.50800000000001</v>
      </c>
      <c r="AD113" s="165">
        <v>370.62699999999995</v>
      </c>
      <c r="AE113" s="165">
        <v>181.01999999999998</v>
      </c>
      <c r="AF113" s="165">
        <v>176.72800000000001</v>
      </c>
      <c r="AG113" s="165">
        <v>152.06799999999998</v>
      </c>
      <c r="AH113" s="165">
        <v>193.90100000000001</v>
      </c>
      <c r="AI113" s="165">
        <v>213.51499999999999</v>
      </c>
      <c r="AJ113" s="165">
        <v>165.95699999999999</v>
      </c>
      <c r="AK113" s="165">
        <v>196.51499999999999</v>
      </c>
      <c r="AL113" s="165">
        <v>215.75700000000001</v>
      </c>
      <c r="AM113" s="165">
        <v>213.821</v>
      </c>
      <c r="AN113" s="165">
        <v>206.232</v>
      </c>
      <c r="AO113" s="165">
        <v>233.09200000000001</v>
      </c>
      <c r="AP113" s="165">
        <v>253.19900000000001</v>
      </c>
    </row>
    <row r="114" spans="1:42" x14ac:dyDescent="0.25">
      <c r="A114" s="163" t="str">
        <f>IF('1'!$A$1=1,B114,C114)</f>
        <v>Дебет</v>
      </c>
      <c r="B114" s="164" t="s">
        <v>212</v>
      </c>
      <c r="C114" s="164" t="s">
        <v>226</v>
      </c>
      <c r="D114" s="165">
        <v>983.88200000000006</v>
      </c>
      <c r="E114" s="165">
        <v>1207.326</v>
      </c>
      <c r="F114" s="165">
        <v>1336.652</v>
      </c>
      <c r="G114" s="165">
        <v>1067.2269999999999</v>
      </c>
      <c r="H114" s="165">
        <v>1177.8240000000001</v>
      </c>
      <c r="I114" s="165">
        <v>1401.8180000000002</v>
      </c>
      <c r="J114" s="165">
        <v>1553.4320000000002</v>
      </c>
      <c r="K114" s="165">
        <v>1254.425</v>
      </c>
      <c r="L114" s="165">
        <v>1435.0639999999999</v>
      </c>
      <c r="M114" s="165">
        <v>1703.3440000000001</v>
      </c>
      <c r="N114" s="165">
        <v>1788.7369999999999</v>
      </c>
      <c r="O114" s="165">
        <v>1378.5889999999999</v>
      </c>
      <c r="P114" s="165">
        <v>1456.5409999999999</v>
      </c>
      <c r="Q114" s="165">
        <v>1731.6890000000001</v>
      </c>
      <c r="R114" s="165">
        <v>1920.5770000000002</v>
      </c>
      <c r="S114" s="165">
        <v>1584.5309999999999</v>
      </c>
      <c r="T114" s="165">
        <v>1613.2559999999999</v>
      </c>
      <c r="U114" s="165">
        <v>1992.364</v>
      </c>
      <c r="V114" s="165">
        <v>2227.268</v>
      </c>
      <c r="W114" s="165">
        <v>1778.777</v>
      </c>
      <c r="X114" s="165">
        <v>1584.8039999999999</v>
      </c>
      <c r="Y114" s="165">
        <v>607.08100000000002</v>
      </c>
      <c r="Z114" s="165">
        <v>1051.386</v>
      </c>
      <c r="AA114" s="165">
        <v>879.91399999999999</v>
      </c>
      <c r="AB114" s="165">
        <v>1003.929</v>
      </c>
      <c r="AC114" s="165">
        <v>1257.405</v>
      </c>
      <c r="AD114" s="165">
        <v>1631.5350000000001</v>
      </c>
      <c r="AE114" s="165">
        <v>1399.231</v>
      </c>
      <c r="AF114" s="165">
        <v>2778.5970000000002</v>
      </c>
      <c r="AG114" s="165">
        <v>5156.3680000000004</v>
      </c>
      <c r="AH114" s="165">
        <v>5379.3719999999994</v>
      </c>
      <c r="AI114" s="165">
        <v>5605.6049999999996</v>
      </c>
      <c r="AJ114" s="165">
        <v>5189.357</v>
      </c>
      <c r="AK114" s="165">
        <v>3635.7939999999999</v>
      </c>
      <c r="AL114" s="165">
        <v>3577.0679999999998</v>
      </c>
      <c r="AM114" s="165">
        <v>3512.924</v>
      </c>
      <c r="AN114" s="165">
        <v>3308.74</v>
      </c>
      <c r="AO114" s="165">
        <v>3304.2730000000001</v>
      </c>
      <c r="AP114" s="165">
        <v>3354.951</v>
      </c>
    </row>
    <row r="115" spans="1:42" x14ac:dyDescent="0.25">
      <c r="A115" s="173" t="str">
        <f>IF('1'!$A$1=1,B115,C115)</f>
        <v xml:space="preserve">Ділові </v>
      </c>
      <c r="B115" s="174" t="s">
        <v>271</v>
      </c>
      <c r="C115" s="174" t="s">
        <v>270</v>
      </c>
      <c r="D115" s="165">
        <v>-369.05200000000002</v>
      </c>
      <c r="E115" s="165">
        <v>-464.83499999999998</v>
      </c>
      <c r="F115" s="165">
        <v>-468.05899999999997</v>
      </c>
      <c r="G115" s="165">
        <v>-408.09</v>
      </c>
      <c r="H115" s="165">
        <v>-468.21499999999997</v>
      </c>
      <c r="I115" s="165">
        <v>-554.88099999999997</v>
      </c>
      <c r="J115" s="165">
        <v>-577.51700000000005</v>
      </c>
      <c r="K115" s="165">
        <v>-534.08299999999997</v>
      </c>
      <c r="L115" s="165">
        <v>-623.61299999999994</v>
      </c>
      <c r="M115" s="165">
        <v>-740.25</v>
      </c>
      <c r="N115" s="165">
        <v>-734.125</v>
      </c>
      <c r="O115" s="165">
        <v>-687.59699999999998</v>
      </c>
      <c r="P115" s="165">
        <v>-716.06399999999996</v>
      </c>
      <c r="Q115" s="165">
        <v>-792.84199999999987</v>
      </c>
      <c r="R115" s="165">
        <v>-879.46699999999998</v>
      </c>
      <c r="S115" s="165">
        <v>-827.73400000000004</v>
      </c>
      <c r="T115" s="165">
        <v>-843.14300000000003</v>
      </c>
      <c r="U115" s="165">
        <v>-945.44499999999994</v>
      </c>
      <c r="V115" s="165">
        <v>-987.26400000000012</v>
      </c>
      <c r="W115" s="165">
        <v>-897.06500000000005</v>
      </c>
      <c r="X115" s="165">
        <v>-842.30799999999999</v>
      </c>
      <c r="Y115" s="165">
        <v>-539.83899999999994</v>
      </c>
      <c r="Z115" s="165">
        <v>-638.72500000000002</v>
      </c>
      <c r="AA115" s="165">
        <v>-641.69600000000003</v>
      </c>
      <c r="AB115" s="165">
        <v>-697.19200000000001</v>
      </c>
      <c r="AC115" s="165">
        <v>-723.73900000000003</v>
      </c>
      <c r="AD115" s="165">
        <v>-784.3889999999999</v>
      </c>
      <c r="AE115" s="165">
        <v>-887.94299999999998</v>
      </c>
      <c r="AF115" s="165">
        <v>-1279.163</v>
      </c>
      <c r="AG115" s="165">
        <v>-1054.4650000000001</v>
      </c>
      <c r="AH115" s="165">
        <v>-1022.7439999999999</v>
      </c>
      <c r="AI115" s="165">
        <v>-1227.538</v>
      </c>
      <c r="AJ115" s="165">
        <v>-1137.03</v>
      </c>
      <c r="AK115" s="165">
        <v>-816.4190000000001</v>
      </c>
      <c r="AL115" s="165">
        <v>-802.49199999999996</v>
      </c>
      <c r="AM115" s="165">
        <v>-790.15699999999993</v>
      </c>
      <c r="AN115" s="165">
        <v>-732.81900000000007</v>
      </c>
      <c r="AO115" s="165">
        <v>-726.23700000000008</v>
      </c>
      <c r="AP115" s="165">
        <v>-738.072</v>
      </c>
    </row>
    <row r="116" spans="1:42" x14ac:dyDescent="0.25">
      <c r="A116" s="163" t="str">
        <f>IF('1'!$A$1=1,B116,C116)</f>
        <v>Кредит</v>
      </c>
      <c r="B116" s="164" t="s">
        <v>210</v>
      </c>
      <c r="C116" s="164" t="s">
        <v>229</v>
      </c>
      <c r="D116" s="165">
        <v>19.408000000000001</v>
      </c>
      <c r="E116" s="165">
        <v>20.795999999999999</v>
      </c>
      <c r="F116" s="165">
        <v>18.901</v>
      </c>
      <c r="G116" s="165">
        <v>18.25</v>
      </c>
      <c r="H116" s="165">
        <v>19.059000000000001</v>
      </c>
      <c r="I116" s="165">
        <v>23.9</v>
      </c>
      <c r="J116" s="165">
        <v>26.847000000000001</v>
      </c>
      <c r="K116" s="165">
        <v>22.209</v>
      </c>
      <c r="L116" s="165">
        <v>21.6</v>
      </c>
      <c r="M116" s="165">
        <v>29.036000000000001</v>
      </c>
      <c r="N116" s="165">
        <v>28.957000000000001</v>
      </c>
      <c r="O116" s="165">
        <v>26.316999999999997</v>
      </c>
      <c r="P116" s="165">
        <v>25.223000000000003</v>
      </c>
      <c r="Q116" s="165">
        <v>36.957000000000001</v>
      </c>
      <c r="R116" s="165">
        <v>36.979999999999997</v>
      </c>
      <c r="S116" s="165">
        <v>26.285</v>
      </c>
      <c r="T116" s="165">
        <v>31.698</v>
      </c>
      <c r="U116" s="165">
        <v>40.052999999999997</v>
      </c>
      <c r="V116" s="165">
        <v>45.004999999999995</v>
      </c>
      <c r="W116" s="165">
        <v>35.233000000000004</v>
      </c>
      <c r="X116" s="165">
        <v>31.782999999999998</v>
      </c>
      <c r="Y116" s="165">
        <v>2.7279999999999998</v>
      </c>
      <c r="Z116" s="165">
        <v>6.83</v>
      </c>
      <c r="AA116" s="165">
        <v>10.068999999999999</v>
      </c>
      <c r="AB116" s="165">
        <v>9.1350000000000016</v>
      </c>
      <c r="AC116" s="165">
        <v>12.451000000000001</v>
      </c>
      <c r="AD116" s="165">
        <v>22.899000000000001</v>
      </c>
      <c r="AE116" s="165">
        <v>19.244</v>
      </c>
      <c r="AF116" s="165">
        <v>13.27</v>
      </c>
      <c r="AG116" s="165">
        <v>13.121</v>
      </c>
      <c r="AH116" s="165">
        <v>16.908999999999999</v>
      </c>
      <c r="AI116" s="165">
        <v>17.719000000000001</v>
      </c>
      <c r="AJ116" s="165">
        <v>13.053999999999998</v>
      </c>
      <c r="AK116" s="165">
        <v>16.53</v>
      </c>
      <c r="AL116" s="165">
        <v>18.350000000000001</v>
      </c>
      <c r="AM116" s="165">
        <v>17.652999999999999</v>
      </c>
      <c r="AN116" s="165">
        <v>17.492000000000001</v>
      </c>
      <c r="AO116" s="165">
        <v>20.428999999999998</v>
      </c>
      <c r="AP116" s="165">
        <v>22.769000000000002</v>
      </c>
    </row>
    <row r="117" spans="1:42" x14ac:dyDescent="0.25">
      <c r="A117" s="163" t="str">
        <f>IF('1'!$A$1=1,B117,C117)</f>
        <v>Дебет</v>
      </c>
      <c r="B117" s="164" t="s">
        <v>212</v>
      </c>
      <c r="C117" s="164" t="s">
        <v>230</v>
      </c>
      <c r="D117" s="165">
        <v>388.46000000000004</v>
      </c>
      <c r="E117" s="165">
        <v>485.63100000000003</v>
      </c>
      <c r="F117" s="165">
        <v>486.96000000000004</v>
      </c>
      <c r="G117" s="165">
        <v>426.34000000000003</v>
      </c>
      <c r="H117" s="165">
        <v>487.274</v>
      </c>
      <c r="I117" s="165">
        <v>578.78099999999995</v>
      </c>
      <c r="J117" s="165">
        <v>604.36400000000003</v>
      </c>
      <c r="K117" s="165">
        <v>556.29200000000003</v>
      </c>
      <c r="L117" s="165">
        <v>645.21299999999997</v>
      </c>
      <c r="M117" s="165">
        <v>769.28600000000006</v>
      </c>
      <c r="N117" s="165">
        <v>763.08199999999999</v>
      </c>
      <c r="O117" s="165">
        <v>713.91399999999999</v>
      </c>
      <c r="P117" s="165">
        <v>741.28700000000003</v>
      </c>
      <c r="Q117" s="165">
        <v>829.79899999999998</v>
      </c>
      <c r="R117" s="165">
        <v>916.44700000000012</v>
      </c>
      <c r="S117" s="165">
        <v>854.01900000000001</v>
      </c>
      <c r="T117" s="165">
        <v>874.84099999999989</v>
      </c>
      <c r="U117" s="165">
        <v>985.49800000000005</v>
      </c>
      <c r="V117" s="165">
        <v>1032.269</v>
      </c>
      <c r="W117" s="165">
        <v>932.298</v>
      </c>
      <c r="X117" s="165">
        <v>874.09099999999989</v>
      </c>
      <c r="Y117" s="165">
        <v>542.56700000000001</v>
      </c>
      <c r="Z117" s="165">
        <v>645.55499999999995</v>
      </c>
      <c r="AA117" s="165">
        <v>651.76499999999999</v>
      </c>
      <c r="AB117" s="165">
        <v>706.327</v>
      </c>
      <c r="AC117" s="165">
        <v>736.19</v>
      </c>
      <c r="AD117" s="165">
        <v>807.28800000000001</v>
      </c>
      <c r="AE117" s="165">
        <v>907.18700000000013</v>
      </c>
      <c r="AF117" s="165">
        <v>1292.433</v>
      </c>
      <c r="AG117" s="165">
        <v>1067.586</v>
      </c>
      <c r="AH117" s="165">
        <v>1039.6529999999998</v>
      </c>
      <c r="AI117" s="165">
        <v>1245.2570000000001</v>
      </c>
      <c r="AJ117" s="165">
        <v>1150.0840000000001</v>
      </c>
      <c r="AK117" s="165">
        <v>832.94899999999996</v>
      </c>
      <c r="AL117" s="165">
        <v>820.84199999999998</v>
      </c>
      <c r="AM117" s="165">
        <v>807.81</v>
      </c>
      <c r="AN117" s="165">
        <v>750.31100000000004</v>
      </c>
      <c r="AO117" s="165">
        <v>746.66599999999994</v>
      </c>
      <c r="AP117" s="165">
        <v>760.84100000000001</v>
      </c>
    </row>
    <row r="118" spans="1:42" x14ac:dyDescent="0.25">
      <c r="A118" s="173" t="str">
        <f>IF('1'!$A$1=1,B118,C118)</f>
        <v>Особисті</v>
      </c>
      <c r="B118" s="174" t="s">
        <v>273</v>
      </c>
      <c r="C118" s="174" t="s">
        <v>272</v>
      </c>
      <c r="D118" s="165">
        <v>-432.48899999999998</v>
      </c>
      <c r="E118" s="165">
        <v>-466.96099999999996</v>
      </c>
      <c r="F118" s="165">
        <v>-524.73299999999995</v>
      </c>
      <c r="G118" s="165">
        <v>-486.54999999999995</v>
      </c>
      <c r="H118" s="165">
        <v>-569.90899999999999</v>
      </c>
      <c r="I118" s="165">
        <v>-594.62400000000002</v>
      </c>
      <c r="J118" s="165">
        <v>-583.0680000000001</v>
      </c>
      <c r="K118" s="165">
        <v>-535.41300000000001</v>
      </c>
      <c r="L118" s="165">
        <v>-650.86099999999988</v>
      </c>
      <c r="M118" s="165">
        <v>-661.07899999999995</v>
      </c>
      <c r="N118" s="165">
        <v>-618.40000000000009</v>
      </c>
      <c r="O118" s="165">
        <v>-482.98299999999995</v>
      </c>
      <c r="P118" s="165">
        <v>-585.06399999999996</v>
      </c>
      <c r="Q118" s="165">
        <v>-610.32899999999995</v>
      </c>
      <c r="R118" s="165">
        <v>-519.125</v>
      </c>
      <c r="S118" s="165">
        <v>-532.52600000000007</v>
      </c>
      <c r="T118" s="165">
        <v>-586.99</v>
      </c>
      <c r="U118" s="165">
        <v>-673.96500000000003</v>
      </c>
      <c r="V118" s="165">
        <v>-609.96899999999994</v>
      </c>
      <c r="W118" s="165">
        <v>-617.02700000000004</v>
      </c>
      <c r="X118" s="165">
        <v>-579.03399999999999</v>
      </c>
      <c r="Y118" s="165">
        <v>-51.825000000000003</v>
      </c>
      <c r="Z118" s="165">
        <v>-334.93200000000002</v>
      </c>
      <c r="AA118" s="165">
        <v>-181.21199999999999</v>
      </c>
      <c r="AB118" s="165">
        <v>-206.37499999999997</v>
      </c>
      <c r="AC118" s="165">
        <v>-380.15800000000002</v>
      </c>
      <c r="AD118" s="165">
        <v>-476.51900000000001</v>
      </c>
      <c r="AE118" s="165">
        <v>-330.26800000000003</v>
      </c>
      <c r="AF118" s="165">
        <v>-1322.7060000000001</v>
      </c>
      <c r="AG118" s="165">
        <v>-3949.835</v>
      </c>
      <c r="AH118" s="165">
        <v>-4162.7269999999999</v>
      </c>
      <c r="AI118" s="165">
        <v>-4164.5519999999997</v>
      </c>
      <c r="AJ118" s="165">
        <v>-3886.37</v>
      </c>
      <c r="AK118" s="165">
        <v>-2622.8599999999997</v>
      </c>
      <c r="AL118" s="165">
        <v>-2558.819</v>
      </c>
      <c r="AM118" s="165">
        <v>-2508.9459999999999</v>
      </c>
      <c r="AN118" s="165">
        <v>-2369.6889999999999</v>
      </c>
      <c r="AO118" s="165">
        <v>-2344.944</v>
      </c>
      <c r="AP118" s="165">
        <v>-2363.6800000000003</v>
      </c>
    </row>
    <row r="119" spans="1:42" x14ac:dyDescent="0.25">
      <c r="A119" s="163" t="str">
        <f>IF('1'!$A$1=1,B119,C119)</f>
        <v>Кредит</v>
      </c>
      <c r="B119" s="164" t="s">
        <v>210</v>
      </c>
      <c r="C119" s="164" t="s">
        <v>229</v>
      </c>
      <c r="D119" s="165">
        <v>162.93299999999999</v>
      </c>
      <c r="E119" s="165">
        <v>254.73399999999998</v>
      </c>
      <c r="F119" s="165">
        <v>324.959</v>
      </c>
      <c r="G119" s="165">
        <v>154.33699999999999</v>
      </c>
      <c r="H119" s="165">
        <v>120.64100000000001</v>
      </c>
      <c r="I119" s="165">
        <v>228.41300000000001</v>
      </c>
      <c r="J119" s="165">
        <v>366</v>
      </c>
      <c r="K119" s="165">
        <v>162.72</v>
      </c>
      <c r="L119" s="165">
        <v>138.99</v>
      </c>
      <c r="M119" s="165">
        <v>272.97899999999998</v>
      </c>
      <c r="N119" s="165">
        <v>407.255</v>
      </c>
      <c r="O119" s="165">
        <v>181.69200000000001</v>
      </c>
      <c r="P119" s="165">
        <v>130.19</v>
      </c>
      <c r="Q119" s="165">
        <v>291.56099999999998</v>
      </c>
      <c r="R119" s="165">
        <v>485.005</v>
      </c>
      <c r="S119" s="165">
        <v>197.98599999999999</v>
      </c>
      <c r="T119" s="165">
        <v>151.42500000000001</v>
      </c>
      <c r="U119" s="165">
        <v>332.90099999999995</v>
      </c>
      <c r="V119" s="165">
        <v>585.03</v>
      </c>
      <c r="W119" s="165">
        <v>229.452</v>
      </c>
      <c r="X119" s="165">
        <v>131.67899999999997</v>
      </c>
      <c r="Y119" s="165">
        <v>12.689</v>
      </c>
      <c r="Z119" s="165">
        <v>70.899000000000001</v>
      </c>
      <c r="AA119" s="165">
        <v>46.936999999999998</v>
      </c>
      <c r="AB119" s="165">
        <v>91.227000000000004</v>
      </c>
      <c r="AC119" s="165">
        <v>141.05700000000002</v>
      </c>
      <c r="AD119" s="165">
        <v>347.72800000000001</v>
      </c>
      <c r="AE119" s="165">
        <v>161.77600000000001</v>
      </c>
      <c r="AF119" s="165">
        <v>163.458</v>
      </c>
      <c r="AG119" s="165">
        <v>138.947</v>
      </c>
      <c r="AH119" s="165">
        <v>176.99200000000002</v>
      </c>
      <c r="AI119" s="165">
        <v>195.79599999999999</v>
      </c>
      <c r="AJ119" s="165">
        <v>152.90300000000002</v>
      </c>
      <c r="AK119" s="165">
        <v>179.98500000000001</v>
      </c>
      <c r="AL119" s="165">
        <v>197.40700000000001</v>
      </c>
      <c r="AM119" s="165">
        <v>196.16800000000001</v>
      </c>
      <c r="AN119" s="165">
        <v>188.74</v>
      </c>
      <c r="AO119" s="165">
        <v>212.66299999999998</v>
      </c>
      <c r="AP119" s="165">
        <v>230.43</v>
      </c>
    </row>
    <row r="120" spans="1:42" x14ac:dyDescent="0.25">
      <c r="A120" s="163" t="str">
        <f>IF('1'!$A$1=1,B120,C120)</f>
        <v>Дебет</v>
      </c>
      <c r="B120" s="164" t="s">
        <v>212</v>
      </c>
      <c r="C120" s="164" t="s">
        <v>230</v>
      </c>
      <c r="D120" s="165">
        <v>595.42200000000003</v>
      </c>
      <c r="E120" s="165">
        <v>721.69499999999994</v>
      </c>
      <c r="F120" s="165">
        <v>849.69200000000001</v>
      </c>
      <c r="G120" s="165">
        <v>640.88699999999994</v>
      </c>
      <c r="H120" s="165">
        <v>690.55000000000007</v>
      </c>
      <c r="I120" s="165">
        <v>823.03699999999992</v>
      </c>
      <c r="J120" s="165">
        <v>949.06799999999998</v>
      </c>
      <c r="K120" s="165">
        <v>698.13300000000004</v>
      </c>
      <c r="L120" s="165">
        <v>789.851</v>
      </c>
      <c r="M120" s="165">
        <v>934.05799999999999</v>
      </c>
      <c r="N120" s="165">
        <v>1025.655</v>
      </c>
      <c r="O120" s="165">
        <v>664.67499999999995</v>
      </c>
      <c r="P120" s="165">
        <v>715.25399999999991</v>
      </c>
      <c r="Q120" s="165">
        <v>901.8900000000001</v>
      </c>
      <c r="R120" s="165">
        <v>1004.1300000000001</v>
      </c>
      <c r="S120" s="165">
        <v>730.51199999999994</v>
      </c>
      <c r="T120" s="165">
        <v>738.41499999999996</v>
      </c>
      <c r="U120" s="165">
        <v>1006.866</v>
      </c>
      <c r="V120" s="165">
        <v>1194.999</v>
      </c>
      <c r="W120" s="165">
        <v>846.47900000000004</v>
      </c>
      <c r="X120" s="165">
        <v>710.71299999999997</v>
      </c>
      <c r="Y120" s="165">
        <v>64.513999999999996</v>
      </c>
      <c r="Z120" s="165">
        <v>405.83100000000002</v>
      </c>
      <c r="AA120" s="165">
        <v>228.149</v>
      </c>
      <c r="AB120" s="165">
        <v>297.60199999999998</v>
      </c>
      <c r="AC120" s="165">
        <v>521.21500000000003</v>
      </c>
      <c r="AD120" s="165">
        <v>824.24699999999996</v>
      </c>
      <c r="AE120" s="165">
        <v>492.04399999999998</v>
      </c>
      <c r="AF120" s="165">
        <v>1486.1640000000002</v>
      </c>
      <c r="AG120" s="165">
        <v>4088.7820000000002</v>
      </c>
      <c r="AH120" s="165">
        <v>4339.7189999999991</v>
      </c>
      <c r="AI120" s="165">
        <v>4360.348</v>
      </c>
      <c r="AJ120" s="165">
        <v>4039.2730000000001</v>
      </c>
      <c r="AK120" s="165">
        <v>2802.8450000000003</v>
      </c>
      <c r="AL120" s="165">
        <v>2756.2259999999997</v>
      </c>
      <c r="AM120" s="165">
        <v>2705.114</v>
      </c>
      <c r="AN120" s="165">
        <v>2558.4290000000001</v>
      </c>
      <c r="AO120" s="165">
        <v>2557.607</v>
      </c>
      <c r="AP120" s="165">
        <v>2594.11</v>
      </c>
    </row>
    <row r="121" spans="1:42" x14ac:dyDescent="0.25">
      <c r="A121" s="179" t="str">
        <f>IF('1'!$A$1=1,B121,C121)</f>
        <v>Будівництво</v>
      </c>
      <c r="B121" s="180" t="s">
        <v>275</v>
      </c>
      <c r="C121" s="180" t="s">
        <v>274</v>
      </c>
      <c r="D121" s="168">
        <v>108.31500000000001</v>
      </c>
      <c r="E121" s="168">
        <v>58.881</v>
      </c>
      <c r="F121" s="168">
        <v>42.128999999999998</v>
      </c>
      <c r="G121" s="168">
        <v>29.895</v>
      </c>
      <c r="H121" s="168">
        <v>37.024000000000001</v>
      </c>
      <c r="I121" s="168">
        <v>48.636000000000003</v>
      </c>
      <c r="J121" s="168">
        <v>19.714999999999996</v>
      </c>
      <c r="K121" s="168">
        <v>17.786999999999999</v>
      </c>
      <c r="L121" s="168">
        <v>10.341000000000001</v>
      </c>
      <c r="M121" s="168">
        <v>22.063000000000002</v>
      </c>
      <c r="N121" s="168">
        <v>12.850999999999999</v>
      </c>
      <c r="O121" s="168">
        <v>-11.045000000000002</v>
      </c>
      <c r="P121" s="168">
        <v>7.3099999999999987</v>
      </c>
      <c r="Q121" s="168">
        <v>13.393000000000001</v>
      </c>
      <c r="R121" s="168">
        <v>20.615000000000002</v>
      </c>
      <c r="S121" s="168">
        <v>43.928999999999995</v>
      </c>
      <c r="T121" s="168">
        <v>6.153999999999999</v>
      </c>
      <c r="U121" s="168">
        <v>5.3520000000000021</v>
      </c>
      <c r="V121" s="168">
        <v>13.596</v>
      </c>
      <c r="W121" s="168">
        <v>10.806000000000001</v>
      </c>
      <c r="X121" s="168">
        <v>0.87800000000000011</v>
      </c>
      <c r="Y121" s="168">
        <v>9.1280000000000001</v>
      </c>
      <c r="Z121" s="168">
        <v>3.5190000000000001</v>
      </c>
      <c r="AA121" s="168">
        <v>16.655000000000001</v>
      </c>
      <c r="AB121" s="168">
        <v>2.4930000000000003</v>
      </c>
      <c r="AC121" s="168">
        <v>0.79500000000000037</v>
      </c>
      <c r="AD121" s="168">
        <v>2.5430000000000001</v>
      </c>
      <c r="AE121" s="168">
        <v>-2.6649999999999996</v>
      </c>
      <c r="AF121" s="168">
        <v>3.5000000000000586E-2</v>
      </c>
      <c r="AG121" s="168">
        <v>11.205</v>
      </c>
      <c r="AH121" s="168">
        <v>6.976</v>
      </c>
      <c r="AI121" s="168">
        <v>14.766999999999999</v>
      </c>
      <c r="AJ121" s="168">
        <v>9.3279999999999994</v>
      </c>
      <c r="AK121" s="168">
        <v>20.2</v>
      </c>
      <c r="AL121" s="168">
        <v>-1.8000000000000238E-2</v>
      </c>
      <c r="AM121" s="168">
        <v>3.7590000000000008</v>
      </c>
      <c r="AN121" s="168">
        <v>5.524</v>
      </c>
      <c r="AO121" s="168">
        <v>5.58</v>
      </c>
      <c r="AP121" s="168">
        <v>7.2649999999999997</v>
      </c>
    </row>
    <row r="122" spans="1:42" x14ac:dyDescent="0.25">
      <c r="A122" s="163" t="str">
        <f>IF('1'!$A$1=1,B122,C122)</f>
        <v>Кредит</v>
      </c>
      <c r="B122" s="164" t="s">
        <v>210</v>
      </c>
      <c r="C122" s="164" t="s">
        <v>225</v>
      </c>
      <c r="D122" s="165">
        <v>115.20500000000001</v>
      </c>
      <c r="E122" s="165">
        <v>62.518000000000001</v>
      </c>
      <c r="F122" s="165">
        <v>44.801000000000002</v>
      </c>
      <c r="G122" s="165">
        <v>31.713999999999995</v>
      </c>
      <c r="H122" s="165">
        <v>37.945000000000007</v>
      </c>
      <c r="I122" s="165">
        <v>52.174999999999997</v>
      </c>
      <c r="J122" s="165">
        <v>29.533000000000001</v>
      </c>
      <c r="K122" s="165">
        <v>44.033000000000001</v>
      </c>
      <c r="L122" s="165">
        <v>11.278</v>
      </c>
      <c r="M122" s="165">
        <v>26.566000000000003</v>
      </c>
      <c r="N122" s="165">
        <v>23.053999999999998</v>
      </c>
      <c r="O122" s="165">
        <v>23.765000000000001</v>
      </c>
      <c r="P122" s="165">
        <v>12.228</v>
      </c>
      <c r="Q122" s="165">
        <v>19.283999999999999</v>
      </c>
      <c r="R122" s="165">
        <v>35.233000000000004</v>
      </c>
      <c r="S122" s="165">
        <v>64.923000000000002</v>
      </c>
      <c r="T122" s="165">
        <v>15.843999999999998</v>
      </c>
      <c r="U122" s="165">
        <v>23.125</v>
      </c>
      <c r="V122" s="165">
        <v>32.451999999999998</v>
      </c>
      <c r="W122" s="165">
        <v>33.391999999999996</v>
      </c>
      <c r="X122" s="165">
        <v>18.118000000000002</v>
      </c>
      <c r="Y122" s="165">
        <v>19.09</v>
      </c>
      <c r="Z122" s="165">
        <v>15.494999999999999</v>
      </c>
      <c r="AA122" s="165">
        <v>28.334000000000003</v>
      </c>
      <c r="AB122" s="165">
        <v>9.9139999999999997</v>
      </c>
      <c r="AC122" s="165">
        <v>9.1340000000000003</v>
      </c>
      <c r="AD122" s="165">
        <v>12.725000000000001</v>
      </c>
      <c r="AE122" s="165">
        <v>12.247</v>
      </c>
      <c r="AF122" s="165">
        <v>8.8440000000000012</v>
      </c>
      <c r="AG122" s="165">
        <v>14.045</v>
      </c>
      <c r="AH122" s="165">
        <v>8.9480000000000004</v>
      </c>
      <c r="AI122" s="165">
        <v>24.416</v>
      </c>
      <c r="AJ122" s="165">
        <v>13.052999999999999</v>
      </c>
      <c r="AK122" s="165">
        <v>25.721</v>
      </c>
      <c r="AL122" s="165">
        <v>10.086</v>
      </c>
      <c r="AM122" s="165">
        <v>8.3689999999999998</v>
      </c>
      <c r="AN122" s="165">
        <v>7.3599999999999994</v>
      </c>
      <c r="AO122" s="165">
        <v>11.145</v>
      </c>
      <c r="AP122" s="165">
        <v>16.350999999999999</v>
      </c>
    </row>
    <row r="123" spans="1:42" x14ac:dyDescent="0.25">
      <c r="A123" s="163" t="str">
        <f>IF('1'!$A$1=1,B123,C123)</f>
        <v>Дебет</v>
      </c>
      <c r="B123" s="164" t="s">
        <v>212</v>
      </c>
      <c r="C123" s="164" t="s">
        <v>226</v>
      </c>
      <c r="D123" s="165">
        <v>6.8900000000000006</v>
      </c>
      <c r="E123" s="165">
        <v>3.637</v>
      </c>
      <c r="F123" s="165">
        <v>2.6720000000000002</v>
      </c>
      <c r="G123" s="165">
        <v>1.819</v>
      </c>
      <c r="H123" s="165">
        <v>0.92100000000000004</v>
      </c>
      <c r="I123" s="165">
        <v>3.5389999999999997</v>
      </c>
      <c r="J123" s="165">
        <v>9.8179999999999996</v>
      </c>
      <c r="K123" s="165">
        <v>26.245999999999999</v>
      </c>
      <c r="L123" s="165">
        <v>0.93700000000000006</v>
      </c>
      <c r="M123" s="165">
        <v>4.5030000000000001</v>
      </c>
      <c r="N123" s="165">
        <v>10.202999999999999</v>
      </c>
      <c r="O123" s="165">
        <v>34.81</v>
      </c>
      <c r="P123" s="165">
        <v>4.9180000000000001</v>
      </c>
      <c r="Q123" s="165">
        <v>5.891</v>
      </c>
      <c r="R123" s="165">
        <v>14.617999999999999</v>
      </c>
      <c r="S123" s="165">
        <v>20.994</v>
      </c>
      <c r="T123" s="165">
        <v>9.6900000000000013</v>
      </c>
      <c r="U123" s="165">
        <v>17.773</v>
      </c>
      <c r="V123" s="165">
        <v>18.855999999999998</v>
      </c>
      <c r="W123" s="165">
        <v>22.585999999999999</v>
      </c>
      <c r="X123" s="165">
        <v>17.240000000000002</v>
      </c>
      <c r="Y123" s="165">
        <v>9.9619999999999997</v>
      </c>
      <c r="Z123" s="165">
        <v>11.975999999999999</v>
      </c>
      <c r="AA123" s="165">
        <v>11.679</v>
      </c>
      <c r="AB123" s="165">
        <v>7.4209999999999994</v>
      </c>
      <c r="AC123" s="165">
        <v>8.3389999999999986</v>
      </c>
      <c r="AD123" s="165">
        <v>10.182</v>
      </c>
      <c r="AE123" s="165">
        <v>14.911999999999999</v>
      </c>
      <c r="AF123" s="165">
        <v>8.8089999999999993</v>
      </c>
      <c r="AG123" s="165">
        <v>2.84</v>
      </c>
      <c r="AH123" s="165">
        <v>1.972</v>
      </c>
      <c r="AI123" s="165">
        <v>9.6490000000000009</v>
      </c>
      <c r="AJ123" s="165">
        <v>3.7250000000000001</v>
      </c>
      <c r="AK123" s="165">
        <v>5.5209999999999999</v>
      </c>
      <c r="AL123" s="165">
        <v>10.103999999999999</v>
      </c>
      <c r="AM123" s="165">
        <v>4.6099999999999994</v>
      </c>
      <c r="AN123" s="165">
        <v>1.8360000000000001</v>
      </c>
      <c r="AO123" s="165">
        <v>5.5649999999999995</v>
      </c>
      <c r="AP123" s="165">
        <v>9.0860000000000003</v>
      </c>
    </row>
    <row r="124" spans="1:42" ht="26.4" x14ac:dyDescent="0.25">
      <c r="A124" s="171" t="str">
        <f>IF('1'!$A$1=1,B124,C124)</f>
        <v>Послуги зі страхування та пенсійного забезпечення</v>
      </c>
      <c r="B124" s="172" t="s">
        <v>277</v>
      </c>
      <c r="C124" s="172" t="s">
        <v>276</v>
      </c>
      <c r="D124" s="168">
        <v>-3.4670000000000001</v>
      </c>
      <c r="E124" s="168">
        <v>-20.012</v>
      </c>
      <c r="F124" s="168">
        <v>-12.610000000000001</v>
      </c>
      <c r="G124" s="168">
        <v>-11.86</v>
      </c>
      <c r="H124" s="168">
        <v>-8.798</v>
      </c>
      <c r="I124" s="168">
        <v>-15.056999999999999</v>
      </c>
      <c r="J124" s="168">
        <v>-24.216999999999999</v>
      </c>
      <c r="K124" s="168">
        <v>-15.724</v>
      </c>
      <c r="L124" s="168">
        <v>-16.901</v>
      </c>
      <c r="M124" s="168">
        <v>-18.286000000000001</v>
      </c>
      <c r="N124" s="168">
        <v>-12.747</v>
      </c>
      <c r="O124" s="168">
        <v>-10.199</v>
      </c>
      <c r="P124" s="168">
        <v>-7.3209999999999997</v>
      </c>
      <c r="Q124" s="168">
        <v>-13.345000000000002</v>
      </c>
      <c r="R124" s="168">
        <v>-10.324999999999999</v>
      </c>
      <c r="S124" s="168">
        <v>-10.505000000000001</v>
      </c>
      <c r="T124" s="168">
        <v>-13.207000000000001</v>
      </c>
      <c r="U124" s="168">
        <v>-16.923999999999999</v>
      </c>
      <c r="V124" s="168">
        <v>-16.213000000000001</v>
      </c>
      <c r="W124" s="168">
        <v>-3.6129999999999995</v>
      </c>
      <c r="X124" s="168">
        <v>-10.888999999999999</v>
      </c>
      <c r="Y124" s="168">
        <v>-11.951000000000001</v>
      </c>
      <c r="Z124" s="168">
        <v>-11.116999999999999</v>
      </c>
      <c r="AA124" s="168">
        <v>-10.93</v>
      </c>
      <c r="AB124" s="168">
        <v>-11.644</v>
      </c>
      <c r="AC124" s="168">
        <v>-14.913999999999998</v>
      </c>
      <c r="AD124" s="168">
        <v>-13.567</v>
      </c>
      <c r="AE124" s="168">
        <v>-13.105</v>
      </c>
      <c r="AF124" s="168">
        <v>-18.57</v>
      </c>
      <c r="AG124" s="168">
        <v>-13.098000000000001</v>
      </c>
      <c r="AH124" s="168">
        <v>-1.0189999999999999</v>
      </c>
      <c r="AI124" s="168">
        <v>-2.0749999999999997</v>
      </c>
      <c r="AJ124" s="168">
        <v>-17.702999999999999</v>
      </c>
      <c r="AK124" s="168">
        <v>-8.266</v>
      </c>
      <c r="AL124" s="168">
        <v>-8.2650000000000006</v>
      </c>
      <c r="AM124" s="168">
        <v>-3.7050000000000001</v>
      </c>
      <c r="AN124" s="168">
        <v>-13.815999999999999</v>
      </c>
      <c r="AO124" s="168">
        <v>-8.3509999999999991</v>
      </c>
      <c r="AP124" s="168">
        <v>-8.2159999999999993</v>
      </c>
    </row>
    <row r="125" spans="1:42" x14ac:dyDescent="0.25">
      <c r="A125" s="163" t="str">
        <f>IF('1'!$A$1=1,B125,C125)</f>
        <v>Кредит</v>
      </c>
      <c r="B125" s="164" t="s">
        <v>210</v>
      </c>
      <c r="C125" s="164" t="s">
        <v>225</v>
      </c>
      <c r="D125" s="165">
        <v>5.407</v>
      </c>
      <c r="E125" s="165">
        <v>2.7530000000000001</v>
      </c>
      <c r="F125" s="165">
        <v>3.6189999999999998</v>
      </c>
      <c r="G125" s="165">
        <v>0.88900000000000001</v>
      </c>
      <c r="H125" s="165">
        <v>12.850999999999999</v>
      </c>
      <c r="I125" s="165">
        <v>1.766</v>
      </c>
      <c r="J125" s="165">
        <v>2.6869999999999998</v>
      </c>
      <c r="K125" s="165">
        <v>4.6320000000000006</v>
      </c>
      <c r="L125" s="165">
        <v>1.875</v>
      </c>
      <c r="M125" s="165">
        <v>1.84</v>
      </c>
      <c r="N125" s="165">
        <v>2.5579999999999998</v>
      </c>
      <c r="O125" s="165">
        <v>4.2489999999999997</v>
      </c>
      <c r="P125" s="165">
        <v>4.8730000000000002</v>
      </c>
      <c r="Q125" s="165">
        <v>4.2119999999999997</v>
      </c>
      <c r="R125" s="165">
        <v>3.4539999999999997</v>
      </c>
      <c r="S125" s="165">
        <v>3.5060000000000002</v>
      </c>
      <c r="T125" s="165">
        <v>1.764</v>
      </c>
      <c r="U125" s="165">
        <v>3.5649999999999999</v>
      </c>
      <c r="V125" s="165">
        <v>2.698</v>
      </c>
      <c r="W125" s="165">
        <v>5.415</v>
      </c>
      <c r="X125" s="165">
        <v>2.7280000000000002</v>
      </c>
      <c r="Y125" s="165">
        <v>2.7279999999999998</v>
      </c>
      <c r="Z125" s="165">
        <v>4.2930000000000001</v>
      </c>
      <c r="AA125" s="165">
        <v>3.367</v>
      </c>
      <c r="AB125" s="165">
        <v>1.66</v>
      </c>
      <c r="AC125" s="165">
        <v>5.0140000000000002</v>
      </c>
      <c r="AD125" s="165">
        <v>4.2359999999999998</v>
      </c>
      <c r="AE125" s="165">
        <v>6.109</v>
      </c>
      <c r="AF125" s="165">
        <v>3.532</v>
      </c>
      <c r="AG125" s="165">
        <v>2.8129999999999997</v>
      </c>
      <c r="AH125" s="165">
        <v>7.9289999999999994</v>
      </c>
      <c r="AI125" s="165">
        <v>4.8390000000000004</v>
      </c>
      <c r="AJ125" s="165">
        <v>2.7970000000000002</v>
      </c>
      <c r="AK125" s="165">
        <v>4.5860000000000003</v>
      </c>
      <c r="AL125" s="165">
        <v>2.7549999999999999</v>
      </c>
      <c r="AM125" s="165">
        <v>2.79</v>
      </c>
      <c r="AN125" s="165">
        <v>2.7629999999999999</v>
      </c>
      <c r="AO125" s="165">
        <v>3.718</v>
      </c>
      <c r="AP125" s="165">
        <v>2.7320000000000002</v>
      </c>
    </row>
    <row r="126" spans="1:42" x14ac:dyDescent="0.25">
      <c r="A126" s="163" t="str">
        <f>IF('1'!$A$1=1,B126,C126)</f>
        <v>Дебет</v>
      </c>
      <c r="B126" s="164" t="s">
        <v>212</v>
      </c>
      <c r="C126" s="164" t="s">
        <v>226</v>
      </c>
      <c r="D126" s="165">
        <v>8.8740000000000006</v>
      </c>
      <c r="E126" s="165">
        <v>22.764999999999997</v>
      </c>
      <c r="F126" s="165">
        <v>16.228999999999999</v>
      </c>
      <c r="G126" s="165">
        <v>12.749000000000001</v>
      </c>
      <c r="H126" s="165">
        <v>21.649000000000001</v>
      </c>
      <c r="I126" s="165">
        <v>16.823</v>
      </c>
      <c r="J126" s="165">
        <v>26.904</v>
      </c>
      <c r="K126" s="165">
        <v>20.355999999999998</v>
      </c>
      <c r="L126" s="165">
        <v>18.776</v>
      </c>
      <c r="M126" s="165">
        <v>20.125999999999998</v>
      </c>
      <c r="N126" s="165">
        <v>15.305</v>
      </c>
      <c r="O126" s="165">
        <v>14.447999999999999</v>
      </c>
      <c r="P126" s="165">
        <v>12.193999999999999</v>
      </c>
      <c r="Q126" s="165">
        <v>17.557000000000002</v>
      </c>
      <c r="R126" s="165">
        <v>13.779</v>
      </c>
      <c r="S126" s="165">
        <v>14.011000000000001</v>
      </c>
      <c r="T126" s="165">
        <v>14.971</v>
      </c>
      <c r="U126" s="165">
        <v>20.489000000000001</v>
      </c>
      <c r="V126" s="165">
        <v>18.911000000000001</v>
      </c>
      <c r="W126" s="165">
        <v>9.0279999999999987</v>
      </c>
      <c r="X126" s="165">
        <v>13.617000000000001</v>
      </c>
      <c r="Y126" s="165">
        <v>14.678999999999998</v>
      </c>
      <c r="Z126" s="165">
        <v>15.41</v>
      </c>
      <c r="AA126" s="165">
        <v>14.296999999999999</v>
      </c>
      <c r="AB126" s="165">
        <v>13.303999999999998</v>
      </c>
      <c r="AC126" s="165">
        <v>19.928000000000001</v>
      </c>
      <c r="AD126" s="165">
        <v>17.803000000000001</v>
      </c>
      <c r="AE126" s="165">
        <v>19.213999999999999</v>
      </c>
      <c r="AF126" s="165">
        <v>22.101999999999997</v>
      </c>
      <c r="AG126" s="165">
        <v>15.911</v>
      </c>
      <c r="AH126" s="165">
        <v>8.9480000000000004</v>
      </c>
      <c r="AI126" s="165">
        <v>6.9139999999999997</v>
      </c>
      <c r="AJ126" s="165">
        <v>20.5</v>
      </c>
      <c r="AK126" s="165">
        <v>12.852</v>
      </c>
      <c r="AL126" s="165">
        <v>11.02</v>
      </c>
      <c r="AM126" s="165">
        <v>6.4950000000000001</v>
      </c>
      <c r="AN126" s="165">
        <v>16.579000000000001</v>
      </c>
      <c r="AO126" s="165">
        <v>12.069000000000001</v>
      </c>
      <c r="AP126" s="165">
        <v>10.948</v>
      </c>
    </row>
    <row r="127" spans="1:42" x14ac:dyDescent="0.25">
      <c r="A127" s="179" t="str">
        <f>IF('1'!$A$1=1,B127,C127)</f>
        <v>Фінансові послуги</v>
      </c>
      <c r="B127" s="180" t="s">
        <v>279</v>
      </c>
      <c r="C127" s="180" t="s">
        <v>278</v>
      </c>
      <c r="D127" s="168">
        <v>-138.83099999999999</v>
      </c>
      <c r="E127" s="168">
        <v>-137.55799999999999</v>
      </c>
      <c r="F127" s="168">
        <v>-177.29499999999999</v>
      </c>
      <c r="G127" s="168">
        <v>-162.60599999999999</v>
      </c>
      <c r="H127" s="168">
        <v>-141.56</v>
      </c>
      <c r="I127" s="168">
        <v>-71.676000000000002</v>
      </c>
      <c r="J127" s="168">
        <v>-149.50599999999997</v>
      </c>
      <c r="K127" s="168">
        <v>-68.519000000000005</v>
      </c>
      <c r="L127" s="168">
        <v>-139.952</v>
      </c>
      <c r="M127" s="168">
        <v>-81.012</v>
      </c>
      <c r="N127" s="168">
        <v>-124.55600000000001</v>
      </c>
      <c r="O127" s="168">
        <v>-56.923000000000009</v>
      </c>
      <c r="P127" s="168">
        <v>-74.706999999999994</v>
      </c>
      <c r="Q127" s="168">
        <v>-36.885000000000005</v>
      </c>
      <c r="R127" s="168">
        <v>-125.494</v>
      </c>
      <c r="S127" s="168">
        <v>-86.72</v>
      </c>
      <c r="T127" s="168">
        <v>-108.249</v>
      </c>
      <c r="U127" s="168">
        <v>-81.906000000000006</v>
      </c>
      <c r="V127" s="168">
        <v>-102.495</v>
      </c>
      <c r="W127" s="168">
        <v>-78.594999999999999</v>
      </c>
      <c r="X127" s="168">
        <v>-112.53500000000001</v>
      </c>
      <c r="Y127" s="168">
        <v>-103.65199999999999</v>
      </c>
      <c r="Z127" s="168">
        <v>-119.84699999999999</v>
      </c>
      <c r="AA127" s="168">
        <v>-107.37</v>
      </c>
      <c r="AB127" s="168">
        <v>-120.96499999999999</v>
      </c>
      <c r="AC127" s="168">
        <v>-113.74799999999999</v>
      </c>
      <c r="AD127" s="168">
        <v>-149.232</v>
      </c>
      <c r="AE127" s="168">
        <v>-125.929</v>
      </c>
      <c r="AF127" s="168">
        <v>-175.22300000000001</v>
      </c>
      <c r="AG127" s="168">
        <v>-142.506</v>
      </c>
      <c r="AH127" s="168">
        <v>-137.15899999999999</v>
      </c>
      <c r="AI127" s="168">
        <v>-77.801000000000002</v>
      </c>
      <c r="AJ127" s="168">
        <v>-128.64800000000002</v>
      </c>
      <c r="AK127" s="168">
        <v>-43.129999999999995</v>
      </c>
      <c r="AL127" s="168">
        <v>-62.446999999999996</v>
      </c>
      <c r="AM127" s="168">
        <v>-47.403000000000006</v>
      </c>
      <c r="AN127" s="168">
        <v>-52.480999999999995</v>
      </c>
      <c r="AO127" s="168">
        <v>-66.869</v>
      </c>
      <c r="AP127" s="168">
        <v>-58.283000000000001</v>
      </c>
    </row>
    <row r="128" spans="1:42" x14ac:dyDescent="0.25">
      <c r="A128" s="163" t="str">
        <f>IF('1'!$A$1=1,B128,C128)</f>
        <v>Кредит</v>
      </c>
      <c r="B128" s="164" t="s">
        <v>210</v>
      </c>
      <c r="C128" s="164" t="s">
        <v>225</v>
      </c>
      <c r="D128" s="165">
        <v>35.396999999999998</v>
      </c>
      <c r="E128" s="165">
        <v>28.980999999999998</v>
      </c>
      <c r="F128" s="165">
        <v>66.586999999999989</v>
      </c>
      <c r="G128" s="165">
        <v>40.180999999999997</v>
      </c>
      <c r="H128" s="165">
        <v>21.780999999999999</v>
      </c>
      <c r="I128" s="165">
        <v>15.037000000000003</v>
      </c>
      <c r="J128" s="165">
        <v>17.908999999999999</v>
      </c>
      <c r="K128" s="165">
        <v>20.398</v>
      </c>
      <c r="L128" s="165">
        <v>27.239999999999995</v>
      </c>
      <c r="M128" s="165">
        <v>28.268000000000001</v>
      </c>
      <c r="N128" s="165">
        <v>34.051000000000002</v>
      </c>
      <c r="O128" s="165">
        <v>42.397999999999996</v>
      </c>
      <c r="P128" s="165">
        <v>35.143999999999998</v>
      </c>
      <c r="Q128" s="165">
        <v>27.638000000000002</v>
      </c>
      <c r="R128" s="165">
        <v>30.099000000000004</v>
      </c>
      <c r="S128" s="165">
        <v>32.402000000000001</v>
      </c>
      <c r="T128" s="165">
        <v>28.166000000000004</v>
      </c>
      <c r="U128" s="165">
        <v>35.604999999999997</v>
      </c>
      <c r="V128" s="165">
        <v>46.784000000000006</v>
      </c>
      <c r="W128" s="165">
        <v>37.04</v>
      </c>
      <c r="X128" s="165">
        <v>38.102000000000004</v>
      </c>
      <c r="Y128" s="165">
        <v>20.901</v>
      </c>
      <c r="Z128" s="165">
        <v>27.407999999999998</v>
      </c>
      <c r="AA128" s="165">
        <v>27.716999999999999</v>
      </c>
      <c r="AB128" s="165">
        <v>22.372</v>
      </c>
      <c r="AC128" s="165">
        <v>19.099</v>
      </c>
      <c r="AD128" s="165">
        <v>20.350000000000001</v>
      </c>
      <c r="AE128" s="165">
        <v>25.343999999999998</v>
      </c>
      <c r="AF128" s="165">
        <v>40.683999999999997</v>
      </c>
      <c r="AG128" s="165">
        <v>44.09</v>
      </c>
      <c r="AH128" s="165">
        <v>38.776000000000003</v>
      </c>
      <c r="AI128" s="165">
        <v>50.111999999999995</v>
      </c>
      <c r="AJ128" s="165">
        <v>57.804000000000002</v>
      </c>
      <c r="AK128" s="165">
        <v>70.734999999999999</v>
      </c>
      <c r="AL128" s="165">
        <v>69.789999999999992</v>
      </c>
      <c r="AM128" s="165">
        <v>78.141999999999996</v>
      </c>
      <c r="AN128" s="165">
        <v>78.260000000000005</v>
      </c>
      <c r="AO128" s="165">
        <v>83.585000000000008</v>
      </c>
      <c r="AP128" s="165">
        <v>81.97399999999999</v>
      </c>
    </row>
    <row r="129" spans="1:42" x14ac:dyDescent="0.25">
      <c r="A129" s="163" t="str">
        <f>IF('1'!$A$1=1,B129,C129)</f>
        <v>Дебет</v>
      </c>
      <c r="B129" s="164" t="s">
        <v>212</v>
      </c>
      <c r="C129" s="164" t="s">
        <v>226</v>
      </c>
      <c r="D129" s="165">
        <v>174.22800000000001</v>
      </c>
      <c r="E129" s="165">
        <v>166.53900000000002</v>
      </c>
      <c r="F129" s="165">
        <v>243.88200000000001</v>
      </c>
      <c r="G129" s="165">
        <v>202.78699999999998</v>
      </c>
      <c r="H129" s="165">
        <v>163.34100000000001</v>
      </c>
      <c r="I129" s="165">
        <v>86.712999999999994</v>
      </c>
      <c r="J129" s="165">
        <v>167.41499999999999</v>
      </c>
      <c r="K129" s="165">
        <v>88.917000000000002</v>
      </c>
      <c r="L129" s="165">
        <v>167.19200000000001</v>
      </c>
      <c r="M129" s="165">
        <v>109.28</v>
      </c>
      <c r="N129" s="165">
        <v>158.607</v>
      </c>
      <c r="O129" s="165">
        <v>99.320999999999998</v>
      </c>
      <c r="P129" s="165">
        <v>109.851</v>
      </c>
      <c r="Q129" s="165">
        <v>64.522999999999996</v>
      </c>
      <c r="R129" s="165">
        <v>155.59299999999999</v>
      </c>
      <c r="S129" s="165">
        <v>119.12199999999999</v>
      </c>
      <c r="T129" s="165">
        <v>136.41500000000002</v>
      </c>
      <c r="U129" s="165">
        <v>117.511</v>
      </c>
      <c r="V129" s="165">
        <v>149.279</v>
      </c>
      <c r="W129" s="165">
        <v>115.63500000000001</v>
      </c>
      <c r="X129" s="165">
        <v>150.637</v>
      </c>
      <c r="Y129" s="165">
        <v>124.55300000000001</v>
      </c>
      <c r="Z129" s="165">
        <v>147.255</v>
      </c>
      <c r="AA129" s="165">
        <v>135.08699999999999</v>
      </c>
      <c r="AB129" s="165">
        <v>143.33699999999999</v>
      </c>
      <c r="AC129" s="165">
        <v>132.84699999999998</v>
      </c>
      <c r="AD129" s="165">
        <v>169.58199999999999</v>
      </c>
      <c r="AE129" s="165">
        <v>151.273</v>
      </c>
      <c r="AF129" s="165">
        <v>215.90700000000004</v>
      </c>
      <c r="AG129" s="165">
        <v>186.596</v>
      </c>
      <c r="AH129" s="165">
        <v>175.935</v>
      </c>
      <c r="AI129" s="165">
        <v>127.913</v>
      </c>
      <c r="AJ129" s="165">
        <v>186.452</v>
      </c>
      <c r="AK129" s="165">
        <v>113.86499999999999</v>
      </c>
      <c r="AL129" s="165">
        <v>132.23699999999999</v>
      </c>
      <c r="AM129" s="165">
        <v>125.54500000000002</v>
      </c>
      <c r="AN129" s="165">
        <v>130.74100000000001</v>
      </c>
      <c r="AO129" s="165">
        <v>150.45400000000001</v>
      </c>
      <c r="AP129" s="165">
        <v>140.25700000000001</v>
      </c>
    </row>
    <row r="130" spans="1:42" ht="26.4" x14ac:dyDescent="0.25">
      <c r="A130" s="175" t="str">
        <f>IF('1'!$A$1=1,B130,C130)</f>
        <v xml:space="preserve">Послуги, за які стягується плата у явній формі, та інші фінансові послуги </v>
      </c>
      <c r="B130" s="176" t="s">
        <v>281</v>
      </c>
      <c r="C130" s="176" t="s">
        <v>280</v>
      </c>
      <c r="D130" s="266">
        <v>0</v>
      </c>
      <c r="E130" s="266">
        <v>0</v>
      </c>
      <c r="F130" s="266">
        <v>0</v>
      </c>
      <c r="G130" s="266">
        <v>0</v>
      </c>
      <c r="H130" s="266">
        <v>0</v>
      </c>
      <c r="I130" s="266">
        <v>0</v>
      </c>
      <c r="J130" s="266">
        <v>0</v>
      </c>
      <c r="K130" s="266">
        <v>0</v>
      </c>
      <c r="L130" s="165">
        <v>-113.652</v>
      </c>
      <c r="M130" s="165">
        <v>-49.175000000000004</v>
      </c>
      <c r="N130" s="165">
        <v>-103.20400000000001</v>
      </c>
      <c r="O130" s="165">
        <v>-46.685000000000002</v>
      </c>
      <c r="P130" s="165">
        <v>-79.745999999999995</v>
      </c>
      <c r="Q130" s="165">
        <v>-29.349</v>
      </c>
      <c r="R130" s="165">
        <v>-122.923</v>
      </c>
      <c r="S130" s="165">
        <v>-82.335999999999984</v>
      </c>
      <c r="T130" s="165">
        <v>-100.328</v>
      </c>
      <c r="U130" s="165">
        <v>-69.444000000000003</v>
      </c>
      <c r="V130" s="165">
        <v>-91.72</v>
      </c>
      <c r="W130" s="165">
        <v>-62.332999999999998</v>
      </c>
      <c r="X130" s="165">
        <v>-96.186999999999998</v>
      </c>
      <c r="Y130" s="165">
        <v>-72.757000000000005</v>
      </c>
      <c r="Z130" s="165">
        <v>-88.206000000000003</v>
      </c>
      <c r="AA130" s="165">
        <v>-66.272999999999996</v>
      </c>
      <c r="AB130" s="165">
        <v>-84.516999999999996</v>
      </c>
      <c r="AC130" s="165">
        <v>-78.046999999999997</v>
      </c>
      <c r="AD130" s="165">
        <v>-108.533</v>
      </c>
      <c r="AE130" s="165">
        <v>-83.079000000000008</v>
      </c>
      <c r="AF130" s="165">
        <v>-119.509</v>
      </c>
      <c r="AG130" s="165">
        <v>-90.02300000000001</v>
      </c>
      <c r="AH130" s="165">
        <v>-104.38800000000001</v>
      </c>
      <c r="AI130" s="165">
        <v>-60.956000000000003</v>
      </c>
      <c r="AJ130" s="165">
        <v>-118.402</v>
      </c>
      <c r="AK130" s="165">
        <v>-37.641999999999996</v>
      </c>
      <c r="AL130" s="165">
        <v>-56.968000000000004</v>
      </c>
      <c r="AM130" s="165">
        <v>-44.602000000000004</v>
      </c>
      <c r="AN130" s="165">
        <v>-41.432999999999993</v>
      </c>
      <c r="AO130" s="165">
        <v>-55.724000000000004</v>
      </c>
      <c r="AP130" s="165">
        <v>-46.452000000000005</v>
      </c>
    </row>
    <row r="131" spans="1:42" x14ac:dyDescent="0.25">
      <c r="A131" s="163" t="str">
        <f>IF('1'!$A$1=1,B131,C131)</f>
        <v>Кредит</v>
      </c>
      <c r="B131" s="164" t="s">
        <v>210</v>
      </c>
      <c r="C131" s="164" t="s">
        <v>282</v>
      </c>
      <c r="D131" s="266">
        <v>0</v>
      </c>
      <c r="E131" s="266">
        <v>0</v>
      </c>
      <c r="F131" s="266">
        <v>0</v>
      </c>
      <c r="G131" s="266">
        <v>0</v>
      </c>
      <c r="H131" s="266">
        <v>0</v>
      </c>
      <c r="I131" s="266">
        <v>0</v>
      </c>
      <c r="J131" s="266">
        <v>0</v>
      </c>
      <c r="K131" s="266">
        <v>0</v>
      </c>
      <c r="L131" s="165">
        <v>11.272</v>
      </c>
      <c r="M131" s="165">
        <v>18.231999999999999</v>
      </c>
      <c r="N131" s="165">
        <v>16.190000000000001</v>
      </c>
      <c r="O131" s="165">
        <v>19.53</v>
      </c>
      <c r="P131" s="165">
        <v>15.457999999999998</v>
      </c>
      <c r="Q131" s="165">
        <v>24.27</v>
      </c>
      <c r="R131" s="165">
        <v>22.353999999999999</v>
      </c>
      <c r="S131" s="165">
        <v>28.026</v>
      </c>
      <c r="T131" s="165">
        <v>23.762</v>
      </c>
      <c r="U131" s="165">
        <v>30.266999999999999</v>
      </c>
      <c r="V131" s="165">
        <v>35.976999999999997</v>
      </c>
      <c r="W131" s="165">
        <v>28.911000000000001</v>
      </c>
      <c r="X131" s="165">
        <v>26.317</v>
      </c>
      <c r="Y131" s="165">
        <v>16.366</v>
      </c>
      <c r="Z131" s="165">
        <v>21.396000000000001</v>
      </c>
      <c r="AA131" s="165">
        <v>26.868000000000002</v>
      </c>
      <c r="AB131" s="165">
        <v>19.885999999999999</v>
      </c>
      <c r="AC131" s="165">
        <v>16.607999999999997</v>
      </c>
      <c r="AD131" s="165">
        <v>17.806000000000001</v>
      </c>
      <c r="AE131" s="165">
        <v>22.721</v>
      </c>
      <c r="AF131" s="165">
        <v>39.795000000000002</v>
      </c>
      <c r="AG131" s="165">
        <v>43.144999999999996</v>
      </c>
      <c r="AH131" s="165">
        <v>33.814</v>
      </c>
      <c r="AI131" s="165">
        <v>48.108999999999995</v>
      </c>
      <c r="AJ131" s="165">
        <v>55.936999999999998</v>
      </c>
      <c r="AK131" s="165">
        <v>67.968999999999994</v>
      </c>
      <c r="AL131" s="165">
        <v>67.938999999999993</v>
      </c>
      <c r="AM131" s="165">
        <v>73.489000000000004</v>
      </c>
      <c r="AN131" s="165">
        <v>75.497</v>
      </c>
      <c r="AO131" s="165">
        <v>80.799000000000007</v>
      </c>
      <c r="AP131" s="165">
        <v>79.24199999999999</v>
      </c>
    </row>
    <row r="132" spans="1:42" x14ac:dyDescent="0.25">
      <c r="A132" s="163" t="str">
        <f>IF('1'!$A$1=1,B132,C132)</f>
        <v>Дебет</v>
      </c>
      <c r="B132" s="164" t="s">
        <v>212</v>
      </c>
      <c r="C132" s="164" t="s">
        <v>283</v>
      </c>
      <c r="D132" s="266">
        <v>0</v>
      </c>
      <c r="E132" s="266">
        <v>0</v>
      </c>
      <c r="F132" s="266">
        <v>0</v>
      </c>
      <c r="G132" s="266">
        <v>0</v>
      </c>
      <c r="H132" s="266">
        <v>0</v>
      </c>
      <c r="I132" s="266">
        <v>0</v>
      </c>
      <c r="J132" s="266">
        <v>0</v>
      </c>
      <c r="K132" s="266">
        <v>0</v>
      </c>
      <c r="L132" s="165">
        <v>124.92400000000001</v>
      </c>
      <c r="M132" s="165">
        <v>67.407000000000011</v>
      </c>
      <c r="N132" s="165">
        <v>119.39400000000001</v>
      </c>
      <c r="O132" s="165">
        <v>66.215000000000003</v>
      </c>
      <c r="P132" s="165">
        <v>95.204000000000008</v>
      </c>
      <c r="Q132" s="165">
        <v>53.619</v>
      </c>
      <c r="R132" s="165">
        <v>145.27699999999999</v>
      </c>
      <c r="S132" s="165">
        <v>110.36199999999999</v>
      </c>
      <c r="T132" s="165">
        <v>124.09</v>
      </c>
      <c r="U132" s="165">
        <v>99.711000000000013</v>
      </c>
      <c r="V132" s="165">
        <v>127.697</v>
      </c>
      <c r="W132" s="165">
        <v>91.244</v>
      </c>
      <c r="X132" s="165">
        <v>122.50399999999999</v>
      </c>
      <c r="Y132" s="165">
        <v>89.123000000000005</v>
      </c>
      <c r="Z132" s="165">
        <v>109.602</v>
      </c>
      <c r="AA132" s="165">
        <v>93.141000000000005</v>
      </c>
      <c r="AB132" s="165">
        <v>104.40299999999999</v>
      </c>
      <c r="AC132" s="165">
        <v>94.655000000000001</v>
      </c>
      <c r="AD132" s="165">
        <v>126.33899999999998</v>
      </c>
      <c r="AE132" s="165">
        <v>105.80000000000001</v>
      </c>
      <c r="AF132" s="165">
        <v>159.304</v>
      </c>
      <c r="AG132" s="165">
        <v>133.16800000000001</v>
      </c>
      <c r="AH132" s="165">
        <v>138.202</v>
      </c>
      <c r="AI132" s="165">
        <v>109.065</v>
      </c>
      <c r="AJ132" s="165">
        <v>174.339</v>
      </c>
      <c r="AK132" s="165">
        <v>105.61099999999999</v>
      </c>
      <c r="AL132" s="165">
        <v>124.907</v>
      </c>
      <c r="AM132" s="165">
        <v>118.09099999999999</v>
      </c>
      <c r="AN132" s="165">
        <v>116.92999999999999</v>
      </c>
      <c r="AO132" s="165">
        <v>136.523</v>
      </c>
      <c r="AP132" s="165">
        <v>125.694</v>
      </c>
    </row>
    <row r="133" spans="1:42" ht="26.4" x14ac:dyDescent="0.25">
      <c r="A133" s="175" t="str">
        <f>IF('1'!$A$1=1,B133,C133)</f>
        <v>Послуги з фінансового посередництва, що вимірюються непрямим шляхом (FISIM)</v>
      </c>
      <c r="B133" s="176" t="s">
        <v>285</v>
      </c>
      <c r="C133" s="176" t="s">
        <v>284</v>
      </c>
      <c r="D133" s="266">
        <v>0</v>
      </c>
      <c r="E133" s="266">
        <v>0</v>
      </c>
      <c r="F133" s="266">
        <v>0</v>
      </c>
      <c r="G133" s="266">
        <v>0</v>
      </c>
      <c r="H133" s="266">
        <v>0</v>
      </c>
      <c r="I133" s="266">
        <v>0</v>
      </c>
      <c r="J133" s="266">
        <v>0</v>
      </c>
      <c r="K133" s="266">
        <v>0</v>
      </c>
      <c r="L133" s="165">
        <v>-26.298999999999999</v>
      </c>
      <c r="M133" s="165">
        <v>-31.836999999999996</v>
      </c>
      <c r="N133" s="165">
        <v>-21.349999999999998</v>
      </c>
      <c r="O133" s="165">
        <v>-10.236000000000002</v>
      </c>
      <c r="P133" s="165">
        <v>5.0399999999999991</v>
      </c>
      <c r="Q133" s="165">
        <v>-7.5359999999999996</v>
      </c>
      <c r="R133" s="165">
        <v>-2.57</v>
      </c>
      <c r="S133" s="165">
        <v>-4.3859999999999992</v>
      </c>
      <c r="T133" s="165">
        <v>-7.9209999999999994</v>
      </c>
      <c r="U133" s="165">
        <v>-12.460999999999999</v>
      </c>
      <c r="V133" s="165">
        <v>-10.773999999999999</v>
      </c>
      <c r="W133" s="165">
        <v>-16.262</v>
      </c>
      <c r="X133" s="165">
        <v>-16.349</v>
      </c>
      <c r="Y133" s="165">
        <v>-30.893999999999998</v>
      </c>
      <c r="Z133" s="165">
        <v>-31.640999999999998</v>
      </c>
      <c r="AA133" s="165">
        <v>-41.096000000000004</v>
      </c>
      <c r="AB133" s="165">
        <v>-36.448</v>
      </c>
      <c r="AC133" s="165">
        <v>-35.701999999999998</v>
      </c>
      <c r="AD133" s="165">
        <v>-40.698999999999998</v>
      </c>
      <c r="AE133" s="165">
        <v>-42.850999999999999</v>
      </c>
      <c r="AF133" s="165">
        <v>-55.714999999999996</v>
      </c>
      <c r="AG133" s="165">
        <v>-52.483000000000004</v>
      </c>
      <c r="AH133" s="165">
        <v>-32.771999999999998</v>
      </c>
      <c r="AI133" s="165">
        <v>-16.846999999999998</v>
      </c>
      <c r="AJ133" s="165">
        <v>-10.245999999999999</v>
      </c>
      <c r="AK133" s="165">
        <v>-5.4879999999999995</v>
      </c>
      <c r="AL133" s="165">
        <v>-5.4790000000000001</v>
      </c>
      <c r="AM133" s="165">
        <v>-2.8010000000000002</v>
      </c>
      <c r="AN133" s="165">
        <v>-11.048</v>
      </c>
      <c r="AO133" s="165">
        <v>-11.145</v>
      </c>
      <c r="AP133" s="165">
        <v>-11.831</v>
      </c>
    </row>
    <row r="134" spans="1:42" x14ac:dyDescent="0.25">
      <c r="A134" s="163" t="str">
        <f>IF('1'!$A$1=1,B134,C134)</f>
        <v>Кредит</v>
      </c>
      <c r="B134" s="164" t="s">
        <v>210</v>
      </c>
      <c r="C134" s="164" t="s">
        <v>282</v>
      </c>
      <c r="D134" s="266">
        <v>0</v>
      </c>
      <c r="E134" s="266">
        <v>0</v>
      </c>
      <c r="F134" s="266">
        <v>0</v>
      </c>
      <c r="G134" s="266">
        <v>0</v>
      </c>
      <c r="H134" s="266">
        <v>0</v>
      </c>
      <c r="I134" s="266">
        <v>0</v>
      </c>
      <c r="J134" s="266">
        <v>0</v>
      </c>
      <c r="K134" s="266">
        <v>0</v>
      </c>
      <c r="L134" s="165">
        <v>15.968999999999999</v>
      </c>
      <c r="M134" s="165">
        <v>10.035</v>
      </c>
      <c r="N134" s="165">
        <v>17.863</v>
      </c>
      <c r="O134" s="165">
        <v>22.869999999999997</v>
      </c>
      <c r="P134" s="165">
        <v>19.687000000000001</v>
      </c>
      <c r="Q134" s="165">
        <v>3.3679999999999999</v>
      </c>
      <c r="R134" s="165">
        <v>7.7460000000000004</v>
      </c>
      <c r="S134" s="165">
        <v>4.3760000000000003</v>
      </c>
      <c r="T134" s="165">
        <v>4.4039999999999999</v>
      </c>
      <c r="U134" s="165">
        <v>5.3380000000000001</v>
      </c>
      <c r="V134" s="165">
        <v>10.807</v>
      </c>
      <c r="W134" s="165">
        <v>8.1290000000000013</v>
      </c>
      <c r="X134" s="165">
        <v>11.785</v>
      </c>
      <c r="Y134" s="165">
        <v>4.5350000000000001</v>
      </c>
      <c r="Z134" s="165">
        <v>6.0129999999999999</v>
      </c>
      <c r="AA134" s="165">
        <v>0.84899999999999998</v>
      </c>
      <c r="AB134" s="165">
        <v>2.4859999999999998</v>
      </c>
      <c r="AC134" s="165">
        <v>2.4909999999999997</v>
      </c>
      <c r="AD134" s="165">
        <v>2.5449999999999999</v>
      </c>
      <c r="AE134" s="165">
        <v>2.6229999999999998</v>
      </c>
      <c r="AF134" s="165">
        <v>0.88900000000000001</v>
      </c>
      <c r="AG134" s="165">
        <v>0.94499999999999995</v>
      </c>
      <c r="AH134" s="165">
        <v>4.9609999999999994</v>
      </c>
      <c r="AI134" s="165">
        <v>2.0019999999999998</v>
      </c>
      <c r="AJ134" s="165">
        <v>1.867</v>
      </c>
      <c r="AK134" s="165">
        <v>2.766</v>
      </c>
      <c r="AL134" s="165">
        <v>1.851</v>
      </c>
      <c r="AM134" s="165">
        <v>4.6529999999999996</v>
      </c>
      <c r="AN134" s="165">
        <v>2.7629999999999999</v>
      </c>
      <c r="AO134" s="165">
        <v>2.7860000000000005</v>
      </c>
      <c r="AP134" s="165">
        <v>2.7320000000000002</v>
      </c>
    </row>
    <row r="135" spans="1:42" x14ac:dyDescent="0.25">
      <c r="A135" s="163" t="str">
        <f>IF('1'!$A$1=1,B135,C135)</f>
        <v>Дебет</v>
      </c>
      <c r="B135" s="164" t="s">
        <v>212</v>
      </c>
      <c r="C135" s="164" t="s">
        <v>283</v>
      </c>
      <c r="D135" s="266">
        <v>0</v>
      </c>
      <c r="E135" s="266">
        <v>0</v>
      </c>
      <c r="F135" s="266">
        <v>0</v>
      </c>
      <c r="G135" s="266">
        <v>0</v>
      </c>
      <c r="H135" s="266">
        <v>0</v>
      </c>
      <c r="I135" s="266">
        <v>0</v>
      </c>
      <c r="J135" s="266">
        <v>0</v>
      </c>
      <c r="K135" s="266">
        <v>0</v>
      </c>
      <c r="L135" s="165">
        <v>42.268000000000001</v>
      </c>
      <c r="M135" s="165">
        <v>41.872</v>
      </c>
      <c r="N135" s="165">
        <v>39.213000000000001</v>
      </c>
      <c r="O135" s="165">
        <v>33.106000000000002</v>
      </c>
      <c r="P135" s="165">
        <v>14.646999999999998</v>
      </c>
      <c r="Q135" s="165">
        <v>10.904</v>
      </c>
      <c r="R135" s="165">
        <v>10.315999999999999</v>
      </c>
      <c r="S135" s="165">
        <v>8.7620000000000005</v>
      </c>
      <c r="T135" s="165">
        <v>12.324999999999999</v>
      </c>
      <c r="U135" s="165">
        <v>17.798999999999999</v>
      </c>
      <c r="V135" s="165">
        <v>21.581</v>
      </c>
      <c r="W135" s="165">
        <v>24.391000000000002</v>
      </c>
      <c r="X135" s="165">
        <v>28.134</v>
      </c>
      <c r="Y135" s="165">
        <v>35.429000000000002</v>
      </c>
      <c r="Z135" s="165">
        <v>37.653999999999996</v>
      </c>
      <c r="AA135" s="165">
        <v>41.945</v>
      </c>
      <c r="AB135" s="165">
        <v>38.933999999999997</v>
      </c>
      <c r="AC135" s="165">
        <v>38.192999999999998</v>
      </c>
      <c r="AD135" s="165">
        <v>43.244</v>
      </c>
      <c r="AE135" s="165">
        <v>45.474000000000004</v>
      </c>
      <c r="AF135" s="165">
        <v>56.603999999999999</v>
      </c>
      <c r="AG135" s="165">
        <v>53.428000000000011</v>
      </c>
      <c r="AH135" s="165">
        <v>37.733000000000004</v>
      </c>
      <c r="AI135" s="165">
        <v>18.849</v>
      </c>
      <c r="AJ135" s="165">
        <v>12.113</v>
      </c>
      <c r="AK135" s="165">
        <v>8.2539999999999996</v>
      </c>
      <c r="AL135" s="165">
        <v>7.33</v>
      </c>
      <c r="AM135" s="165">
        <v>7.4539999999999997</v>
      </c>
      <c r="AN135" s="165">
        <v>13.811</v>
      </c>
      <c r="AO135" s="165">
        <v>13.931000000000001</v>
      </c>
      <c r="AP135" s="165">
        <v>14.562999999999999</v>
      </c>
    </row>
    <row r="136" spans="1:42" ht="39.6" x14ac:dyDescent="0.25">
      <c r="A136" s="171" t="str">
        <f>IF('1'!$A$1=1,B136,C136)</f>
        <v xml:space="preserve">Плата за користування інтелектуальною власністю, що не віднесена до інших категорій  </v>
      </c>
      <c r="B136" s="172" t="s">
        <v>287</v>
      </c>
      <c r="C136" s="172" t="s">
        <v>286</v>
      </c>
      <c r="D136" s="168">
        <v>-35.555</v>
      </c>
      <c r="E136" s="168">
        <v>-52.125</v>
      </c>
      <c r="F136" s="168">
        <v>-63.946999999999996</v>
      </c>
      <c r="G136" s="168">
        <v>-95.418999999999997</v>
      </c>
      <c r="H136" s="168">
        <v>-60.680999999999997</v>
      </c>
      <c r="I136" s="168">
        <v>-50.399000000000001</v>
      </c>
      <c r="J136" s="168">
        <v>-69.741000000000014</v>
      </c>
      <c r="K136" s="168">
        <v>-76.968000000000004</v>
      </c>
      <c r="L136" s="168">
        <v>-80.744</v>
      </c>
      <c r="M136" s="168">
        <v>-63.866</v>
      </c>
      <c r="N136" s="168">
        <v>-75.169999999999987</v>
      </c>
      <c r="O136" s="168">
        <v>-96.729000000000013</v>
      </c>
      <c r="P136" s="168">
        <v>-83.015999999999991</v>
      </c>
      <c r="Q136" s="168">
        <v>-71.25800000000001</v>
      </c>
      <c r="R136" s="168">
        <v>-166.648</v>
      </c>
      <c r="S136" s="168">
        <v>-104.27499999999999</v>
      </c>
      <c r="T136" s="168">
        <v>-90.635000000000005</v>
      </c>
      <c r="U136" s="168">
        <v>-125.435</v>
      </c>
      <c r="V136" s="168">
        <v>-108.66800000000001</v>
      </c>
      <c r="W136" s="168">
        <v>-143.53800000000001</v>
      </c>
      <c r="X136" s="168">
        <v>-81.697000000000003</v>
      </c>
      <c r="Y136" s="168">
        <v>-59.947999999999993</v>
      </c>
      <c r="Z136" s="168">
        <v>-100.33800000000001</v>
      </c>
      <c r="AA136" s="168">
        <v>-123.38800000000001</v>
      </c>
      <c r="AB136" s="168">
        <v>-87.909000000000006</v>
      </c>
      <c r="AC136" s="168">
        <v>-163.09300000000002</v>
      </c>
      <c r="AD136" s="168">
        <v>-133.08500000000001</v>
      </c>
      <c r="AE136" s="168">
        <v>-181.02600000000001</v>
      </c>
      <c r="AF136" s="168">
        <v>-63.489999999999988</v>
      </c>
      <c r="AG136" s="168">
        <v>-60.575000000000003</v>
      </c>
      <c r="AH136" s="168">
        <v>-49.551000000000002</v>
      </c>
      <c r="AI136" s="168">
        <v>-108.72900000000001</v>
      </c>
      <c r="AJ136" s="168">
        <v>-70.853999999999999</v>
      </c>
      <c r="AK136" s="168">
        <v>-61.485000000000007</v>
      </c>
      <c r="AL136" s="168">
        <v>-83.94</v>
      </c>
      <c r="AM136" s="168">
        <v>-102.399</v>
      </c>
      <c r="AN136" s="168">
        <v>-87.4</v>
      </c>
      <c r="AO136" s="168">
        <v>-118.84</v>
      </c>
      <c r="AP136" s="168">
        <v>-116.54400000000001</v>
      </c>
    </row>
    <row r="137" spans="1:42" x14ac:dyDescent="0.25">
      <c r="A137" s="163" t="str">
        <f>IF('1'!$A$1=1,B137,C137)</f>
        <v>Кредит</v>
      </c>
      <c r="B137" s="164" t="s">
        <v>210</v>
      </c>
      <c r="C137" s="164" t="s">
        <v>225</v>
      </c>
      <c r="D137" s="165">
        <v>19.417999999999999</v>
      </c>
      <c r="E137" s="165">
        <v>20.902000000000001</v>
      </c>
      <c r="F137" s="165">
        <v>19.801000000000002</v>
      </c>
      <c r="G137" s="165">
        <v>16.471</v>
      </c>
      <c r="H137" s="165">
        <v>17.259</v>
      </c>
      <c r="I137" s="165">
        <v>17.689</v>
      </c>
      <c r="J137" s="165">
        <v>14.333</v>
      </c>
      <c r="K137" s="165">
        <v>16.715</v>
      </c>
      <c r="L137" s="165">
        <v>13.146999999999998</v>
      </c>
      <c r="M137" s="165">
        <v>17.326000000000001</v>
      </c>
      <c r="N137" s="165">
        <v>16.190000000000001</v>
      </c>
      <c r="O137" s="165">
        <v>16.981999999999999</v>
      </c>
      <c r="P137" s="165">
        <v>19.545000000000002</v>
      </c>
      <c r="Q137" s="165">
        <v>17.628999999999998</v>
      </c>
      <c r="R137" s="165">
        <v>18.052</v>
      </c>
      <c r="S137" s="165">
        <v>22.777000000000001</v>
      </c>
      <c r="T137" s="165">
        <v>20.252000000000002</v>
      </c>
      <c r="U137" s="165">
        <v>20.488</v>
      </c>
      <c r="V137" s="165">
        <v>18.876000000000001</v>
      </c>
      <c r="W137" s="165">
        <v>13.545000000000002</v>
      </c>
      <c r="X137" s="165">
        <v>20.841000000000001</v>
      </c>
      <c r="Y137" s="165">
        <v>14.589000000000002</v>
      </c>
      <c r="Z137" s="165">
        <v>12.843</v>
      </c>
      <c r="AA137" s="165">
        <v>16.774999999999999</v>
      </c>
      <c r="AB137" s="165">
        <v>13.262</v>
      </c>
      <c r="AC137" s="165">
        <v>14.131</v>
      </c>
      <c r="AD137" s="165">
        <v>12.718999999999999</v>
      </c>
      <c r="AE137" s="165">
        <v>18.402000000000001</v>
      </c>
      <c r="AF137" s="165">
        <v>12.372</v>
      </c>
      <c r="AG137" s="165">
        <v>7.4939999999999998</v>
      </c>
      <c r="AH137" s="165">
        <v>11.93</v>
      </c>
      <c r="AI137" s="165">
        <v>16.629000000000001</v>
      </c>
      <c r="AJ137" s="165">
        <v>11.181999999999999</v>
      </c>
      <c r="AK137" s="165">
        <v>11.026</v>
      </c>
      <c r="AL137" s="165">
        <v>13.756</v>
      </c>
      <c r="AM137" s="165">
        <v>16.706</v>
      </c>
      <c r="AN137" s="165">
        <v>16.572000000000003</v>
      </c>
      <c r="AO137" s="165">
        <v>14.856999999999999</v>
      </c>
      <c r="AP137" s="165">
        <v>14.571999999999999</v>
      </c>
    </row>
    <row r="138" spans="1:42" x14ac:dyDescent="0.25">
      <c r="A138" s="163" t="str">
        <f>IF('1'!$A$1=1,B138,C138)</f>
        <v>Дебет</v>
      </c>
      <c r="B138" s="164" t="s">
        <v>212</v>
      </c>
      <c r="C138" s="164" t="s">
        <v>226</v>
      </c>
      <c r="D138" s="165">
        <v>54.972999999999999</v>
      </c>
      <c r="E138" s="165">
        <v>73.026999999999987</v>
      </c>
      <c r="F138" s="165">
        <v>83.74799999999999</v>
      </c>
      <c r="G138" s="165">
        <v>111.89</v>
      </c>
      <c r="H138" s="165">
        <v>77.94</v>
      </c>
      <c r="I138" s="165">
        <v>68.087999999999994</v>
      </c>
      <c r="J138" s="165">
        <v>84.074000000000012</v>
      </c>
      <c r="K138" s="165">
        <v>93.683000000000007</v>
      </c>
      <c r="L138" s="165">
        <v>93.891000000000005</v>
      </c>
      <c r="M138" s="165">
        <v>81.191999999999993</v>
      </c>
      <c r="N138" s="165">
        <v>91.36</v>
      </c>
      <c r="O138" s="165">
        <v>113.71100000000001</v>
      </c>
      <c r="P138" s="165">
        <v>102.56099999999999</v>
      </c>
      <c r="Q138" s="165">
        <v>88.887</v>
      </c>
      <c r="R138" s="165">
        <v>184.7</v>
      </c>
      <c r="S138" s="165">
        <v>127.05199999999999</v>
      </c>
      <c r="T138" s="165">
        <v>110.887</v>
      </c>
      <c r="U138" s="165">
        <v>145.923</v>
      </c>
      <c r="V138" s="165">
        <v>127.544</v>
      </c>
      <c r="W138" s="165">
        <v>157.083</v>
      </c>
      <c r="X138" s="165">
        <v>102.53800000000001</v>
      </c>
      <c r="Y138" s="165">
        <v>74.537000000000006</v>
      </c>
      <c r="Z138" s="165">
        <v>113.18100000000001</v>
      </c>
      <c r="AA138" s="165">
        <v>140.16300000000001</v>
      </c>
      <c r="AB138" s="165">
        <v>101.17099999999999</v>
      </c>
      <c r="AC138" s="165">
        <v>177.22399999999999</v>
      </c>
      <c r="AD138" s="165">
        <v>145.804</v>
      </c>
      <c r="AE138" s="165">
        <v>199.428</v>
      </c>
      <c r="AF138" s="165">
        <v>75.861999999999995</v>
      </c>
      <c r="AG138" s="165">
        <v>68.069000000000003</v>
      </c>
      <c r="AH138" s="165">
        <v>61.481000000000002</v>
      </c>
      <c r="AI138" s="165">
        <v>125.358</v>
      </c>
      <c r="AJ138" s="165">
        <v>82.036000000000001</v>
      </c>
      <c r="AK138" s="165">
        <v>72.510999999999996</v>
      </c>
      <c r="AL138" s="165">
        <v>97.695999999999998</v>
      </c>
      <c r="AM138" s="165">
        <v>119.105</v>
      </c>
      <c r="AN138" s="165">
        <v>103.97199999999999</v>
      </c>
      <c r="AO138" s="165">
        <v>133.697</v>
      </c>
      <c r="AP138" s="165">
        <v>131.11599999999999</v>
      </c>
    </row>
    <row r="139" spans="1:42" ht="26.4" x14ac:dyDescent="0.25">
      <c r="A139" s="171" t="str">
        <f>IF('1'!$A$1=1,B139,C139)</f>
        <v>Телекомунікаційні, комп'ютерні та інформаційні послуги</v>
      </c>
      <c r="B139" s="172" t="s">
        <v>289</v>
      </c>
      <c r="C139" s="172" t="s">
        <v>288</v>
      </c>
      <c r="D139" s="168">
        <v>306.13800000000003</v>
      </c>
      <c r="E139" s="168">
        <v>316.86699999999996</v>
      </c>
      <c r="F139" s="168">
        <v>322.92199999999997</v>
      </c>
      <c r="G139" s="168">
        <v>388.61400000000003</v>
      </c>
      <c r="H139" s="168">
        <v>361.60599999999999</v>
      </c>
      <c r="I139" s="168">
        <v>385.79399999999998</v>
      </c>
      <c r="J139" s="168">
        <v>426.10399999999998</v>
      </c>
      <c r="K139" s="168">
        <v>467.41799999999995</v>
      </c>
      <c r="L139" s="168">
        <v>443.24599999999998</v>
      </c>
      <c r="M139" s="168">
        <v>502.40199999999999</v>
      </c>
      <c r="N139" s="168">
        <v>492.20400000000001</v>
      </c>
      <c r="O139" s="168">
        <v>552.67399999999998</v>
      </c>
      <c r="P139" s="168">
        <v>521.43799999999999</v>
      </c>
      <c r="Q139" s="168">
        <v>566.43100000000004</v>
      </c>
      <c r="R139" s="168">
        <v>644.76400000000001</v>
      </c>
      <c r="S139" s="168">
        <v>690.32899999999995</v>
      </c>
      <c r="T139" s="168">
        <v>686.52500000000009</v>
      </c>
      <c r="U139" s="168">
        <v>787.06400000000008</v>
      </c>
      <c r="V139" s="168">
        <v>818.20099999999991</v>
      </c>
      <c r="W139" s="168">
        <v>953.82400000000007</v>
      </c>
      <c r="X139" s="168">
        <v>931.202</v>
      </c>
      <c r="Y139" s="168">
        <v>955.09099999999989</v>
      </c>
      <c r="Z139" s="168">
        <v>933.71100000000001</v>
      </c>
      <c r="AA139" s="168">
        <v>1060.1869999999999</v>
      </c>
      <c r="AB139" s="168">
        <v>1050.8969999999999</v>
      </c>
      <c r="AC139" s="168">
        <v>1196.7659999999998</v>
      </c>
      <c r="AD139" s="168">
        <v>1360.1179999999999</v>
      </c>
      <c r="AE139" s="168">
        <v>1628.0129999999999</v>
      </c>
      <c r="AF139" s="168">
        <v>1651.973</v>
      </c>
      <c r="AG139" s="168">
        <v>1578.9450000000002</v>
      </c>
      <c r="AH139" s="168">
        <v>1594.3489999999997</v>
      </c>
      <c r="AI139" s="168">
        <v>1638.7629999999999</v>
      </c>
      <c r="AJ139" s="168">
        <v>1359.4739999999999</v>
      </c>
      <c r="AK139" s="168">
        <v>1413.558</v>
      </c>
      <c r="AL139" s="168">
        <v>1352.1100000000001</v>
      </c>
      <c r="AM139" s="168">
        <v>1353.433</v>
      </c>
      <c r="AN139" s="168">
        <v>1284.501</v>
      </c>
      <c r="AO139" s="168">
        <v>1286.3119999999999</v>
      </c>
      <c r="AP139" s="168">
        <v>1229.002</v>
      </c>
    </row>
    <row r="140" spans="1:42" x14ac:dyDescent="0.25">
      <c r="A140" s="163" t="str">
        <f>IF('1'!$A$1=1,B140,C140)</f>
        <v>Кредит</v>
      </c>
      <c r="B140" s="164" t="s">
        <v>210</v>
      </c>
      <c r="C140" s="164" t="s">
        <v>225</v>
      </c>
      <c r="D140" s="165">
        <v>440.19100000000003</v>
      </c>
      <c r="E140" s="165">
        <v>469.02499999999998</v>
      </c>
      <c r="F140" s="165">
        <v>461.57799999999997</v>
      </c>
      <c r="G140" s="165">
        <v>528.57500000000005</v>
      </c>
      <c r="H140" s="165">
        <v>474.79900000000004</v>
      </c>
      <c r="I140" s="165">
        <v>485.75700000000001</v>
      </c>
      <c r="J140" s="165">
        <v>536.23500000000001</v>
      </c>
      <c r="K140" s="165">
        <v>591.69200000000001</v>
      </c>
      <c r="L140" s="165">
        <v>565.35799999999995</v>
      </c>
      <c r="M140" s="165">
        <v>607.28899999999999</v>
      </c>
      <c r="N140" s="165">
        <v>593.72800000000007</v>
      </c>
      <c r="O140" s="165">
        <v>674.88900000000001</v>
      </c>
      <c r="P140" s="165">
        <v>625.62300000000005</v>
      </c>
      <c r="Q140" s="165">
        <v>697.64200000000005</v>
      </c>
      <c r="R140" s="165">
        <v>771.13599999999997</v>
      </c>
      <c r="S140" s="165">
        <v>853.28300000000013</v>
      </c>
      <c r="T140" s="165">
        <v>830.00399999999991</v>
      </c>
      <c r="U140" s="165">
        <v>926.91700000000014</v>
      </c>
      <c r="V140" s="165">
        <v>987.19699999999989</v>
      </c>
      <c r="W140" s="165">
        <v>1128.1110000000001</v>
      </c>
      <c r="X140" s="165">
        <v>1105.31</v>
      </c>
      <c r="Y140" s="165">
        <v>1082.6779999999999</v>
      </c>
      <c r="Z140" s="165">
        <v>1110.3090000000002</v>
      </c>
      <c r="AA140" s="165">
        <v>1235.827</v>
      </c>
      <c r="AB140" s="165">
        <v>1228.3180000000002</v>
      </c>
      <c r="AC140" s="165">
        <v>1362.8829999999998</v>
      </c>
      <c r="AD140" s="165">
        <v>1552.5990000000002</v>
      </c>
      <c r="AE140" s="165">
        <v>1884.779</v>
      </c>
      <c r="AF140" s="165">
        <v>1803.777</v>
      </c>
      <c r="AG140" s="165">
        <v>1675.9750000000001</v>
      </c>
      <c r="AH140" s="165">
        <v>1776.3799999999999</v>
      </c>
      <c r="AI140" s="165">
        <v>1864.8710000000001</v>
      </c>
      <c r="AJ140" s="165">
        <v>1600.0740000000001</v>
      </c>
      <c r="AK140" s="165">
        <v>1599.9760000000001</v>
      </c>
      <c r="AL140" s="165">
        <v>1546.6790000000001</v>
      </c>
      <c r="AM140" s="165">
        <v>1617.674</v>
      </c>
      <c r="AN140" s="165">
        <v>1500.7829999999999</v>
      </c>
      <c r="AO140" s="165">
        <v>1542.588</v>
      </c>
      <c r="AP140" s="165">
        <v>1461.261</v>
      </c>
    </row>
    <row r="141" spans="1:42" x14ac:dyDescent="0.25">
      <c r="A141" s="163" t="str">
        <f>IF('1'!$A$1=1,B141,C141)</f>
        <v>Дебет</v>
      </c>
      <c r="B141" s="164" t="s">
        <v>212</v>
      </c>
      <c r="C141" s="164" t="s">
        <v>226</v>
      </c>
      <c r="D141" s="165">
        <v>134.053</v>
      </c>
      <c r="E141" s="165">
        <v>152.15800000000002</v>
      </c>
      <c r="F141" s="165">
        <v>138.65600000000001</v>
      </c>
      <c r="G141" s="165">
        <v>139.96100000000001</v>
      </c>
      <c r="H141" s="165">
        <v>113.193</v>
      </c>
      <c r="I141" s="165">
        <v>99.963000000000008</v>
      </c>
      <c r="J141" s="165">
        <v>110.131</v>
      </c>
      <c r="K141" s="165">
        <v>124.274</v>
      </c>
      <c r="L141" s="165">
        <v>122.11199999999999</v>
      </c>
      <c r="M141" s="165">
        <v>104.887</v>
      </c>
      <c r="N141" s="165">
        <v>101.524</v>
      </c>
      <c r="O141" s="165">
        <v>122.215</v>
      </c>
      <c r="P141" s="165">
        <v>104.185</v>
      </c>
      <c r="Q141" s="165">
        <v>131.21100000000001</v>
      </c>
      <c r="R141" s="165">
        <v>126.37199999999999</v>
      </c>
      <c r="S141" s="165">
        <v>162.95400000000001</v>
      </c>
      <c r="T141" s="165">
        <v>143.47900000000001</v>
      </c>
      <c r="U141" s="165">
        <v>139.85300000000001</v>
      </c>
      <c r="V141" s="165">
        <v>168.99599999999998</v>
      </c>
      <c r="W141" s="165">
        <v>174.28700000000001</v>
      </c>
      <c r="X141" s="165">
        <v>174.108</v>
      </c>
      <c r="Y141" s="165">
        <v>127.58699999999999</v>
      </c>
      <c r="Z141" s="165">
        <v>176.59800000000001</v>
      </c>
      <c r="AA141" s="165">
        <v>175.64</v>
      </c>
      <c r="AB141" s="165">
        <v>177.42099999999999</v>
      </c>
      <c r="AC141" s="165">
        <v>166.11700000000002</v>
      </c>
      <c r="AD141" s="165">
        <v>192.48099999999999</v>
      </c>
      <c r="AE141" s="165">
        <v>256.76600000000002</v>
      </c>
      <c r="AF141" s="165">
        <v>151.804</v>
      </c>
      <c r="AG141" s="165">
        <v>97.03</v>
      </c>
      <c r="AH141" s="165">
        <v>182.03100000000001</v>
      </c>
      <c r="AI141" s="165">
        <v>226.108</v>
      </c>
      <c r="AJ141" s="165">
        <v>240.60000000000002</v>
      </c>
      <c r="AK141" s="165">
        <v>186.41800000000001</v>
      </c>
      <c r="AL141" s="165">
        <v>194.56899999999999</v>
      </c>
      <c r="AM141" s="165">
        <v>264.24099999999999</v>
      </c>
      <c r="AN141" s="165">
        <v>216.28199999999998</v>
      </c>
      <c r="AO141" s="165">
        <v>256.27600000000001</v>
      </c>
      <c r="AP141" s="165">
        <v>232.25900000000001</v>
      </c>
    </row>
    <row r="142" spans="1:42" x14ac:dyDescent="0.25">
      <c r="A142" s="173" t="str">
        <f>IF('1'!$A$1=1,B142,C142)</f>
        <v>Телекомунікаційні послуги</v>
      </c>
      <c r="B142" s="174" t="s">
        <v>291</v>
      </c>
      <c r="C142" s="174" t="s">
        <v>290</v>
      </c>
      <c r="D142" s="165">
        <v>39.808999999999997</v>
      </c>
      <c r="E142" s="165">
        <v>12.110999999999997</v>
      </c>
      <c r="F142" s="165">
        <v>34.238</v>
      </c>
      <c r="G142" s="165">
        <v>22.872</v>
      </c>
      <c r="H142" s="165">
        <v>32.613</v>
      </c>
      <c r="I142" s="165">
        <v>31.851999999999997</v>
      </c>
      <c r="J142" s="165">
        <v>50.072000000000003</v>
      </c>
      <c r="K142" s="165">
        <v>29.595999999999997</v>
      </c>
      <c r="L142" s="165">
        <v>22.571000000000002</v>
      </c>
      <c r="M142" s="165">
        <v>26.317999999999998</v>
      </c>
      <c r="N142" s="165">
        <v>36.944000000000003</v>
      </c>
      <c r="O142" s="165">
        <v>21.232000000000003</v>
      </c>
      <c r="P142" s="165">
        <v>37.632000000000005</v>
      </c>
      <c r="Q142" s="165">
        <v>23.503000000000004</v>
      </c>
      <c r="R142" s="165">
        <v>34.36</v>
      </c>
      <c r="S142" s="165">
        <v>18.390999999999998</v>
      </c>
      <c r="T142" s="165">
        <v>14.086</v>
      </c>
      <c r="U142" s="165">
        <v>8.0189999999999984</v>
      </c>
      <c r="V142" s="165">
        <v>2.7070000000000007</v>
      </c>
      <c r="W142" s="165">
        <v>-8.0000000000008953E-3</v>
      </c>
      <c r="X142" s="165">
        <v>0.89000000000000146</v>
      </c>
      <c r="Y142" s="165">
        <v>5.4550000000000001</v>
      </c>
      <c r="Z142" s="165">
        <v>7.7059999999999995</v>
      </c>
      <c r="AA142" s="165">
        <v>7.5869999999999997</v>
      </c>
      <c r="AB142" s="165">
        <v>1.6470000000000002</v>
      </c>
      <c r="AC142" s="165">
        <v>-3.3290000000000006</v>
      </c>
      <c r="AD142" s="165">
        <v>4.242</v>
      </c>
      <c r="AE142" s="165">
        <v>5.2330000000000014</v>
      </c>
      <c r="AF142" s="165">
        <v>5.3460000000000001</v>
      </c>
      <c r="AG142" s="165">
        <v>22.584000000000003</v>
      </c>
      <c r="AH142" s="165">
        <v>-13.944000000000001</v>
      </c>
      <c r="AI142" s="165">
        <v>-3.9550000000000001</v>
      </c>
      <c r="AJ142" s="165">
        <v>-25.165999999999997</v>
      </c>
      <c r="AK142" s="165">
        <v>-9.1780000000000008</v>
      </c>
      <c r="AL142" s="165">
        <v>-3.7319999999999993</v>
      </c>
      <c r="AM142" s="165">
        <v>-3.6859999999999999</v>
      </c>
      <c r="AN142" s="165">
        <v>2.7809999999999997</v>
      </c>
      <c r="AO142" s="165">
        <v>7.4420000000000002</v>
      </c>
      <c r="AP142" s="165">
        <v>-1.854000000000001</v>
      </c>
    </row>
    <row r="143" spans="1:42" x14ac:dyDescent="0.25">
      <c r="A143" s="163" t="str">
        <f>IF('1'!$A$1=1,B143,C143)</f>
        <v>Кредит</v>
      </c>
      <c r="B143" s="164" t="s">
        <v>210</v>
      </c>
      <c r="C143" s="164" t="s">
        <v>229</v>
      </c>
      <c r="D143" s="165">
        <v>92.037000000000006</v>
      </c>
      <c r="E143" s="165">
        <v>100.789</v>
      </c>
      <c r="F143" s="165">
        <v>86.432000000000002</v>
      </c>
      <c r="G143" s="165">
        <v>79.515000000000001</v>
      </c>
      <c r="H143" s="165">
        <v>66.186999999999998</v>
      </c>
      <c r="I143" s="165">
        <v>65.469000000000008</v>
      </c>
      <c r="J143" s="165">
        <v>82.301999999999992</v>
      </c>
      <c r="K143" s="165">
        <v>65.718999999999994</v>
      </c>
      <c r="L143" s="165">
        <v>57.323</v>
      </c>
      <c r="M143" s="165">
        <v>60.942</v>
      </c>
      <c r="N143" s="165">
        <v>61.685000000000002</v>
      </c>
      <c r="O143" s="165">
        <v>47.542999999999999</v>
      </c>
      <c r="P143" s="165">
        <v>56.341000000000001</v>
      </c>
      <c r="Q143" s="165">
        <v>48.628</v>
      </c>
      <c r="R143" s="165">
        <v>61.006</v>
      </c>
      <c r="S143" s="165">
        <v>42.918000000000006</v>
      </c>
      <c r="T143" s="165">
        <v>32.567999999999998</v>
      </c>
      <c r="U143" s="165">
        <v>24.931999999999999</v>
      </c>
      <c r="V143" s="165">
        <v>26.985999999999997</v>
      </c>
      <c r="W143" s="165">
        <v>27.094000000000001</v>
      </c>
      <c r="X143" s="165">
        <v>23.573999999999998</v>
      </c>
      <c r="Y143" s="165">
        <v>20.931999999999999</v>
      </c>
      <c r="Z143" s="165">
        <v>23.965</v>
      </c>
      <c r="AA143" s="165">
        <v>28.547999999999998</v>
      </c>
      <c r="AB143" s="165">
        <v>22.372</v>
      </c>
      <c r="AC143" s="165">
        <v>20.750999999999998</v>
      </c>
      <c r="AD143" s="165">
        <v>24.591999999999999</v>
      </c>
      <c r="AE143" s="165">
        <v>30.585000000000001</v>
      </c>
      <c r="AF143" s="165">
        <v>22.991999999999997</v>
      </c>
      <c r="AG143" s="165">
        <v>34.781999999999996</v>
      </c>
      <c r="AH143" s="165">
        <v>36.758000000000003</v>
      </c>
      <c r="AI143" s="165">
        <v>31.417000000000002</v>
      </c>
      <c r="AJ143" s="165">
        <v>28.906999999999996</v>
      </c>
      <c r="AK143" s="165">
        <v>24.802</v>
      </c>
      <c r="AL143" s="165">
        <v>23.847999999999999</v>
      </c>
      <c r="AM143" s="165">
        <v>21.39</v>
      </c>
      <c r="AN143" s="165">
        <v>24.882999999999999</v>
      </c>
      <c r="AO143" s="165">
        <v>29.731000000000002</v>
      </c>
      <c r="AP143" s="165">
        <v>21.838000000000001</v>
      </c>
    </row>
    <row r="144" spans="1:42" x14ac:dyDescent="0.25">
      <c r="A144" s="163" t="str">
        <f>IF('1'!$A$1=1,B144,C144)</f>
        <v>Дебет</v>
      </c>
      <c r="B144" s="164" t="s">
        <v>212</v>
      </c>
      <c r="C144" s="164" t="s">
        <v>230</v>
      </c>
      <c r="D144" s="165">
        <v>52.227999999999994</v>
      </c>
      <c r="E144" s="165">
        <v>88.677999999999997</v>
      </c>
      <c r="F144" s="165">
        <v>52.193999999999996</v>
      </c>
      <c r="G144" s="165">
        <v>56.643000000000001</v>
      </c>
      <c r="H144" s="165">
        <v>33.573999999999998</v>
      </c>
      <c r="I144" s="165">
        <v>33.616999999999997</v>
      </c>
      <c r="J144" s="165">
        <v>32.230000000000004</v>
      </c>
      <c r="K144" s="165">
        <v>36.122999999999998</v>
      </c>
      <c r="L144" s="165">
        <v>34.751999999999995</v>
      </c>
      <c r="M144" s="165">
        <v>34.624000000000002</v>
      </c>
      <c r="N144" s="165">
        <v>24.741</v>
      </c>
      <c r="O144" s="165">
        <v>26.311</v>
      </c>
      <c r="P144" s="165">
        <v>18.709</v>
      </c>
      <c r="Q144" s="165">
        <v>25.125</v>
      </c>
      <c r="R144" s="165">
        <v>26.646000000000001</v>
      </c>
      <c r="S144" s="165">
        <v>24.527000000000001</v>
      </c>
      <c r="T144" s="165">
        <v>18.481999999999999</v>
      </c>
      <c r="U144" s="165">
        <v>16.913</v>
      </c>
      <c r="V144" s="165">
        <v>24.279000000000003</v>
      </c>
      <c r="W144" s="165">
        <v>27.102</v>
      </c>
      <c r="X144" s="165">
        <v>22.683999999999997</v>
      </c>
      <c r="Y144" s="165">
        <v>15.477</v>
      </c>
      <c r="Z144" s="165">
        <v>16.259</v>
      </c>
      <c r="AA144" s="165">
        <v>20.960999999999999</v>
      </c>
      <c r="AB144" s="165">
        <v>20.725000000000001</v>
      </c>
      <c r="AC144" s="165">
        <v>24.080000000000002</v>
      </c>
      <c r="AD144" s="165">
        <v>20.350000000000001</v>
      </c>
      <c r="AE144" s="165">
        <v>25.352</v>
      </c>
      <c r="AF144" s="165">
        <v>17.645999999999997</v>
      </c>
      <c r="AG144" s="165">
        <v>12.198</v>
      </c>
      <c r="AH144" s="165">
        <v>50.701999999999998</v>
      </c>
      <c r="AI144" s="165">
        <v>35.372</v>
      </c>
      <c r="AJ144" s="165">
        <v>54.073</v>
      </c>
      <c r="AK144" s="165">
        <v>33.980000000000004</v>
      </c>
      <c r="AL144" s="165">
        <v>27.58</v>
      </c>
      <c r="AM144" s="165">
        <v>25.076000000000001</v>
      </c>
      <c r="AN144" s="165">
        <v>22.102</v>
      </c>
      <c r="AO144" s="165">
        <v>22.289000000000001</v>
      </c>
      <c r="AP144" s="165">
        <v>23.692</v>
      </c>
    </row>
    <row r="145" spans="1:42" x14ac:dyDescent="0.25">
      <c r="A145" s="173" t="str">
        <f>IF('1'!$A$1=1,B145,C145)</f>
        <v>Комп'ютерні послуги</v>
      </c>
      <c r="B145" s="174" t="s">
        <v>293</v>
      </c>
      <c r="C145" s="174" t="s">
        <v>292</v>
      </c>
      <c r="D145" s="165">
        <v>255.88799999999998</v>
      </c>
      <c r="E145" s="165">
        <v>303.86</v>
      </c>
      <c r="F145" s="165">
        <v>286.89300000000003</v>
      </c>
      <c r="G145" s="165">
        <v>364.78999999999996</v>
      </c>
      <c r="H145" s="165">
        <v>328.07299999999998</v>
      </c>
      <c r="I145" s="165">
        <v>352.16899999999998</v>
      </c>
      <c r="J145" s="165">
        <v>376.94600000000003</v>
      </c>
      <c r="K145" s="165">
        <v>436.87299999999999</v>
      </c>
      <c r="L145" s="165">
        <v>420.67</v>
      </c>
      <c r="M145" s="165">
        <v>476.11100000000005</v>
      </c>
      <c r="N145" s="165">
        <v>455.25999999999993</v>
      </c>
      <c r="O145" s="165">
        <v>531.44200000000001</v>
      </c>
      <c r="P145" s="165">
        <v>484.61500000000001</v>
      </c>
      <c r="Q145" s="165">
        <v>545.41</v>
      </c>
      <c r="R145" s="165">
        <v>610.39599999999996</v>
      </c>
      <c r="S145" s="165">
        <v>671.93799999999999</v>
      </c>
      <c r="T145" s="165">
        <v>672.43900000000008</v>
      </c>
      <c r="U145" s="165">
        <v>778.15900000000011</v>
      </c>
      <c r="V145" s="165">
        <v>813.70399999999995</v>
      </c>
      <c r="W145" s="165">
        <v>949.31799999999998</v>
      </c>
      <c r="X145" s="165">
        <v>924.87400000000002</v>
      </c>
      <c r="Y145" s="165">
        <v>945.13099999999997</v>
      </c>
      <c r="Z145" s="165">
        <v>920.05200000000002</v>
      </c>
      <c r="AA145" s="165">
        <v>1049.2339999999999</v>
      </c>
      <c r="AB145" s="165">
        <v>1047.5899999999999</v>
      </c>
      <c r="AC145" s="165">
        <v>1197.6010000000001</v>
      </c>
      <c r="AD145" s="165">
        <v>1350.7850000000001</v>
      </c>
      <c r="AE145" s="165">
        <v>1618.431</v>
      </c>
      <c r="AF145" s="165">
        <v>1636.9139999999998</v>
      </c>
      <c r="AG145" s="165">
        <v>1551.6779999999999</v>
      </c>
      <c r="AH145" s="165">
        <v>1601.3409999999999</v>
      </c>
      <c r="AI145" s="165">
        <v>1638.7130000000002</v>
      </c>
      <c r="AJ145" s="165">
        <v>1379.0419999999999</v>
      </c>
      <c r="AK145" s="165">
        <v>1415.3940000000002</v>
      </c>
      <c r="AL145" s="165">
        <v>1348.4940000000001</v>
      </c>
      <c r="AM145" s="165">
        <v>1349.634</v>
      </c>
      <c r="AN145" s="165">
        <v>1275.28</v>
      </c>
      <c r="AO145" s="165">
        <v>1273.299</v>
      </c>
      <c r="AP145" s="165">
        <v>1227.2240000000002</v>
      </c>
    </row>
    <row r="146" spans="1:42" x14ac:dyDescent="0.25">
      <c r="A146" s="163" t="str">
        <f>IF('1'!$A$1=1,B146,C146)</f>
        <v>Кредит</v>
      </c>
      <c r="B146" s="164" t="s">
        <v>210</v>
      </c>
      <c r="C146" s="164" t="s">
        <v>229</v>
      </c>
      <c r="D146" s="165">
        <v>332.40899999999999</v>
      </c>
      <c r="E146" s="165">
        <v>362.80599999999998</v>
      </c>
      <c r="F146" s="165">
        <v>368.85500000000002</v>
      </c>
      <c r="G146" s="165">
        <v>441.73900000000003</v>
      </c>
      <c r="H146" s="165">
        <v>403.16700000000003</v>
      </c>
      <c r="I146" s="165">
        <v>414.09099999999995</v>
      </c>
      <c r="J146" s="165">
        <v>448.56099999999998</v>
      </c>
      <c r="K146" s="165">
        <v>520.41600000000005</v>
      </c>
      <c r="L146" s="165">
        <v>503.33699999999999</v>
      </c>
      <c r="M146" s="165">
        <v>542.70899999999995</v>
      </c>
      <c r="N146" s="165">
        <v>527.76599999999996</v>
      </c>
      <c r="O146" s="165">
        <v>623.09699999999998</v>
      </c>
      <c r="P146" s="165">
        <v>564.399</v>
      </c>
      <c r="Q146" s="165">
        <v>644.84400000000005</v>
      </c>
      <c r="R146" s="165">
        <v>705.82899999999995</v>
      </c>
      <c r="S146" s="165">
        <v>805.11</v>
      </c>
      <c r="T146" s="165">
        <v>792.15599999999995</v>
      </c>
      <c r="U146" s="165">
        <v>896.64300000000003</v>
      </c>
      <c r="V146" s="165">
        <v>953.01700000000005</v>
      </c>
      <c r="W146" s="165">
        <v>1089.2800000000002</v>
      </c>
      <c r="X146" s="165">
        <v>1070.8530000000001</v>
      </c>
      <c r="Y146" s="165">
        <v>1053.5930000000001</v>
      </c>
      <c r="Z146" s="165">
        <v>1076.0719999999999</v>
      </c>
      <c r="AA146" s="165">
        <v>1198.056</v>
      </c>
      <c r="AB146" s="165">
        <v>1197.6500000000001</v>
      </c>
      <c r="AC146" s="165">
        <v>1332.998</v>
      </c>
      <c r="AD146" s="165">
        <v>1516.9830000000002</v>
      </c>
      <c r="AE146" s="165">
        <v>1841.9549999999999</v>
      </c>
      <c r="AF146" s="165">
        <v>1766.655</v>
      </c>
      <c r="AG146" s="165">
        <v>1634.6200000000001</v>
      </c>
      <c r="AH146" s="165">
        <v>1730.674</v>
      </c>
      <c r="AI146" s="165">
        <v>1825.556</v>
      </c>
      <c r="AJ146" s="165">
        <v>1561.8400000000001</v>
      </c>
      <c r="AK146" s="165">
        <v>1563.2350000000001</v>
      </c>
      <c r="AL146" s="165">
        <v>1510.9070000000002</v>
      </c>
      <c r="AM146" s="165">
        <v>1583.251</v>
      </c>
      <c r="AN146" s="165">
        <v>1463.9360000000001</v>
      </c>
      <c r="AO146" s="165">
        <v>1501.7140000000002</v>
      </c>
      <c r="AP146" s="165">
        <v>1431.2260000000001</v>
      </c>
    </row>
    <row r="147" spans="1:42" x14ac:dyDescent="0.25">
      <c r="A147" s="163" t="str">
        <f>IF('1'!$A$1=1,B147,C147)</f>
        <v>Дебет</v>
      </c>
      <c r="B147" s="164" t="s">
        <v>212</v>
      </c>
      <c r="C147" s="164" t="s">
        <v>230</v>
      </c>
      <c r="D147" s="165">
        <v>76.521000000000001</v>
      </c>
      <c r="E147" s="165">
        <v>58.946000000000005</v>
      </c>
      <c r="F147" s="165">
        <v>81.961999999999989</v>
      </c>
      <c r="G147" s="165">
        <v>76.948999999999998</v>
      </c>
      <c r="H147" s="165">
        <v>75.093999999999994</v>
      </c>
      <c r="I147" s="165">
        <v>61.921999999999997</v>
      </c>
      <c r="J147" s="165">
        <v>71.615000000000009</v>
      </c>
      <c r="K147" s="165">
        <v>83.543000000000006</v>
      </c>
      <c r="L147" s="165">
        <v>82.667000000000002</v>
      </c>
      <c r="M147" s="165">
        <v>66.597999999999999</v>
      </c>
      <c r="N147" s="165">
        <v>72.506</v>
      </c>
      <c r="O147" s="165">
        <v>91.655000000000001</v>
      </c>
      <c r="P147" s="165">
        <v>79.783999999999992</v>
      </c>
      <c r="Q147" s="165">
        <v>99.433999999999997</v>
      </c>
      <c r="R147" s="165">
        <v>95.432999999999993</v>
      </c>
      <c r="S147" s="165">
        <v>133.172</v>
      </c>
      <c r="T147" s="165">
        <v>119.71700000000001</v>
      </c>
      <c r="U147" s="165">
        <v>118.48400000000001</v>
      </c>
      <c r="V147" s="165">
        <v>139.31299999999999</v>
      </c>
      <c r="W147" s="165">
        <v>139.96199999999999</v>
      </c>
      <c r="X147" s="165">
        <v>145.97900000000001</v>
      </c>
      <c r="Y147" s="165">
        <v>108.462</v>
      </c>
      <c r="Z147" s="165">
        <v>156.01999999999998</v>
      </c>
      <c r="AA147" s="165">
        <v>148.822</v>
      </c>
      <c r="AB147" s="165">
        <v>150.06</v>
      </c>
      <c r="AC147" s="165">
        <v>135.39699999999999</v>
      </c>
      <c r="AD147" s="165">
        <v>166.19799999999998</v>
      </c>
      <c r="AE147" s="165">
        <v>223.524</v>
      </c>
      <c r="AF147" s="165">
        <v>129.74099999999999</v>
      </c>
      <c r="AG147" s="165">
        <v>82.942000000000007</v>
      </c>
      <c r="AH147" s="165">
        <v>129.333</v>
      </c>
      <c r="AI147" s="165">
        <v>186.84300000000002</v>
      </c>
      <c r="AJ147" s="165">
        <v>182.798</v>
      </c>
      <c r="AK147" s="165">
        <v>147.84100000000001</v>
      </c>
      <c r="AL147" s="165">
        <v>162.41300000000001</v>
      </c>
      <c r="AM147" s="165">
        <v>233.61699999999999</v>
      </c>
      <c r="AN147" s="165">
        <v>188.65600000000001</v>
      </c>
      <c r="AO147" s="165">
        <v>228.41500000000002</v>
      </c>
      <c r="AP147" s="165">
        <v>204.00200000000001</v>
      </c>
    </row>
    <row r="148" spans="1:42" x14ac:dyDescent="0.25">
      <c r="A148" s="173" t="str">
        <f>IF('1'!$A$1=1,B148,C148)</f>
        <v>Інформаційні послуги</v>
      </c>
      <c r="B148" s="174" t="s">
        <v>295</v>
      </c>
      <c r="C148" s="174" t="s">
        <v>294</v>
      </c>
      <c r="D148" s="165">
        <v>10.440999999999999</v>
      </c>
      <c r="E148" s="165">
        <v>0.89599999999999991</v>
      </c>
      <c r="F148" s="165">
        <v>1.7910000000000001</v>
      </c>
      <c r="G148" s="165">
        <v>0.95199999999999974</v>
      </c>
      <c r="H148" s="165">
        <v>0.91999999999999993</v>
      </c>
      <c r="I148" s="165">
        <v>1.7730000000000001</v>
      </c>
      <c r="J148" s="165">
        <v>-0.91400000000000026</v>
      </c>
      <c r="K148" s="165">
        <v>0.94900000000000007</v>
      </c>
      <c r="L148" s="165">
        <v>5.0000000000000044E-3</v>
      </c>
      <c r="M148" s="165">
        <v>-2.6999999999999913E-2</v>
      </c>
      <c r="N148" s="165">
        <v>0</v>
      </c>
      <c r="O148" s="165">
        <v>0</v>
      </c>
      <c r="P148" s="165">
        <v>-0.80899999999999994</v>
      </c>
      <c r="Q148" s="165">
        <v>-2.4820000000000002</v>
      </c>
      <c r="R148" s="165">
        <v>8.0000000000000071E-3</v>
      </c>
      <c r="S148" s="165">
        <v>0</v>
      </c>
      <c r="T148" s="165">
        <v>0</v>
      </c>
      <c r="U148" s="165">
        <v>0.8859999999999999</v>
      </c>
      <c r="V148" s="165">
        <v>1.7900000000000003</v>
      </c>
      <c r="W148" s="165">
        <v>4.5140000000000002</v>
      </c>
      <c r="X148" s="165">
        <v>5.4380000000000006</v>
      </c>
      <c r="Y148" s="165">
        <v>4.504999999999999</v>
      </c>
      <c r="Z148" s="165">
        <v>5.9530000000000003</v>
      </c>
      <c r="AA148" s="165">
        <v>3.3659999999999997</v>
      </c>
      <c r="AB148" s="165">
        <v>1.6600000000000001</v>
      </c>
      <c r="AC148" s="165">
        <v>2.4940000000000002</v>
      </c>
      <c r="AD148" s="165">
        <v>5.0910000000000002</v>
      </c>
      <c r="AE148" s="165">
        <v>4.3490000000000002</v>
      </c>
      <c r="AF148" s="165">
        <v>9.713000000000001</v>
      </c>
      <c r="AG148" s="165">
        <v>4.6829999999999998</v>
      </c>
      <c r="AH148" s="165">
        <v>6.952</v>
      </c>
      <c r="AI148" s="165">
        <v>4.004999999999999</v>
      </c>
      <c r="AJ148" s="165">
        <v>5.5980000000000008</v>
      </c>
      <c r="AK148" s="165">
        <v>7.3419999999999996</v>
      </c>
      <c r="AL148" s="165">
        <v>7.3479999999999999</v>
      </c>
      <c r="AM148" s="165">
        <v>7.4849999999999994</v>
      </c>
      <c r="AN148" s="165">
        <v>6.44</v>
      </c>
      <c r="AO148" s="165">
        <v>5.5709999999999997</v>
      </c>
      <c r="AP148" s="165">
        <v>3.6320000000000001</v>
      </c>
    </row>
    <row r="149" spans="1:42" x14ac:dyDescent="0.25">
      <c r="A149" s="163" t="str">
        <f>IF('1'!$A$1=1,B149,C149)</f>
        <v>Кредит</v>
      </c>
      <c r="B149" s="164" t="s">
        <v>210</v>
      </c>
      <c r="C149" s="164" t="s">
        <v>229</v>
      </c>
      <c r="D149" s="165">
        <v>15.745000000000001</v>
      </c>
      <c r="E149" s="165">
        <v>5.43</v>
      </c>
      <c r="F149" s="165">
        <v>6.2910000000000004</v>
      </c>
      <c r="G149" s="165">
        <v>7.3209999999999997</v>
      </c>
      <c r="H149" s="165">
        <v>5.4450000000000003</v>
      </c>
      <c r="I149" s="165">
        <v>6.1970000000000001</v>
      </c>
      <c r="J149" s="165">
        <v>5.3719999999999999</v>
      </c>
      <c r="K149" s="165">
        <v>5.5570000000000004</v>
      </c>
      <c r="L149" s="165">
        <v>4.6980000000000004</v>
      </c>
      <c r="M149" s="165">
        <v>3.6379999999999999</v>
      </c>
      <c r="N149" s="165">
        <v>4.2770000000000001</v>
      </c>
      <c r="O149" s="165">
        <v>4.2489999999999997</v>
      </c>
      <c r="P149" s="165">
        <v>4.883</v>
      </c>
      <c r="Q149" s="165">
        <v>4.17</v>
      </c>
      <c r="R149" s="165">
        <v>4.3010000000000002</v>
      </c>
      <c r="S149" s="165">
        <v>5.2549999999999999</v>
      </c>
      <c r="T149" s="165">
        <v>5.2799999999999994</v>
      </c>
      <c r="U149" s="165">
        <v>5.3419999999999996</v>
      </c>
      <c r="V149" s="165">
        <v>7.1940000000000008</v>
      </c>
      <c r="W149" s="165">
        <v>11.737000000000002</v>
      </c>
      <c r="X149" s="165">
        <v>10.882999999999999</v>
      </c>
      <c r="Y149" s="165">
        <v>8.1529999999999987</v>
      </c>
      <c r="Z149" s="165">
        <v>10.272</v>
      </c>
      <c r="AA149" s="165">
        <v>9.222999999999999</v>
      </c>
      <c r="AB149" s="165">
        <v>8.2960000000000012</v>
      </c>
      <c r="AC149" s="165">
        <v>9.1340000000000003</v>
      </c>
      <c r="AD149" s="165">
        <v>11.024000000000001</v>
      </c>
      <c r="AE149" s="165">
        <v>12.239000000000001</v>
      </c>
      <c r="AF149" s="165">
        <v>14.129999999999999</v>
      </c>
      <c r="AG149" s="165">
        <v>6.5730000000000004</v>
      </c>
      <c r="AH149" s="165">
        <v>8.9480000000000004</v>
      </c>
      <c r="AI149" s="165">
        <v>7.8979999999999997</v>
      </c>
      <c r="AJ149" s="165">
        <v>9.327</v>
      </c>
      <c r="AK149" s="165">
        <v>11.939</v>
      </c>
      <c r="AL149" s="165">
        <v>11.923999999999999</v>
      </c>
      <c r="AM149" s="165">
        <v>13.033000000000001</v>
      </c>
      <c r="AN149" s="165">
        <v>11.964</v>
      </c>
      <c r="AO149" s="165">
        <v>11.142999999999999</v>
      </c>
      <c r="AP149" s="165">
        <v>8.1969999999999992</v>
      </c>
    </row>
    <row r="150" spans="1:42" x14ac:dyDescent="0.25">
      <c r="A150" s="163" t="str">
        <f>IF('1'!$A$1=1,B150,C150)</f>
        <v>Дебет</v>
      </c>
      <c r="B150" s="164" t="s">
        <v>212</v>
      </c>
      <c r="C150" s="164" t="s">
        <v>230</v>
      </c>
      <c r="D150" s="165">
        <v>5.3039999999999994</v>
      </c>
      <c r="E150" s="165">
        <v>4.5339999999999998</v>
      </c>
      <c r="F150" s="165">
        <v>4.5</v>
      </c>
      <c r="G150" s="165">
        <v>6.3690000000000007</v>
      </c>
      <c r="H150" s="165">
        <v>4.5250000000000004</v>
      </c>
      <c r="I150" s="165">
        <v>4.4240000000000004</v>
      </c>
      <c r="J150" s="165">
        <v>6.2860000000000005</v>
      </c>
      <c r="K150" s="165">
        <v>4.6080000000000005</v>
      </c>
      <c r="L150" s="165">
        <v>4.6929999999999996</v>
      </c>
      <c r="M150" s="165">
        <v>3.665</v>
      </c>
      <c r="N150" s="165">
        <v>4.2770000000000001</v>
      </c>
      <c r="O150" s="165">
        <v>4.2489999999999997</v>
      </c>
      <c r="P150" s="165">
        <v>5.6920000000000002</v>
      </c>
      <c r="Q150" s="165">
        <v>6.6520000000000001</v>
      </c>
      <c r="R150" s="165">
        <v>4.2930000000000001</v>
      </c>
      <c r="S150" s="165">
        <v>5.2549999999999999</v>
      </c>
      <c r="T150" s="165">
        <v>5.2799999999999994</v>
      </c>
      <c r="U150" s="165">
        <v>4.4559999999999995</v>
      </c>
      <c r="V150" s="165">
        <v>5.4039999999999999</v>
      </c>
      <c r="W150" s="165">
        <v>7.2229999999999999</v>
      </c>
      <c r="X150" s="165">
        <v>5.4450000000000003</v>
      </c>
      <c r="Y150" s="165">
        <v>3.6480000000000006</v>
      </c>
      <c r="Z150" s="165">
        <v>4.319</v>
      </c>
      <c r="AA150" s="165">
        <v>5.8570000000000002</v>
      </c>
      <c r="AB150" s="165">
        <v>6.6360000000000001</v>
      </c>
      <c r="AC150" s="165">
        <v>6.64</v>
      </c>
      <c r="AD150" s="165">
        <v>5.9329999999999998</v>
      </c>
      <c r="AE150" s="165">
        <v>7.8900000000000006</v>
      </c>
      <c r="AF150" s="165">
        <v>4.4169999999999998</v>
      </c>
      <c r="AG150" s="165">
        <v>1.89</v>
      </c>
      <c r="AH150" s="165">
        <v>1.996</v>
      </c>
      <c r="AI150" s="165">
        <v>3.8929999999999998</v>
      </c>
      <c r="AJ150" s="165">
        <v>3.7290000000000001</v>
      </c>
      <c r="AK150" s="165">
        <v>4.5969999999999995</v>
      </c>
      <c r="AL150" s="165">
        <v>4.5760000000000005</v>
      </c>
      <c r="AM150" s="165">
        <v>5.548</v>
      </c>
      <c r="AN150" s="165">
        <v>5.524</v>
      </c>
      <c r="AO150" s="165">
        <v>5.5720000000000001</v>
      </c>
      <c r="AP150" s="165">
        <v>4.5649999999999995</v>
      </c>
    </row>
    <row r="151" spans="1:42" x14ac:dyDescent="0.25">
      <c r="A151" s="179" t="str">
        <f>IF('1'!$A$1=1,B151,C151)</f>
        <v>Інші ділові послуги</v>
      </c>
      <c r="B151" s="180" t="s">
        <v>297</v>
      </c>
      <c r="C151" s="180" t="s">
        <v>296</v>
      </c>
      <c r="D151" s="168">
        <v>232.19300000000001</v>
      </c>
      <c r="E151" s="168">
        <v>169.02300000000002</v>
      </c>
      <c r="F151" s="168">
        <v>84.666000000000011</v>
      </c>
      <c r="G151" s="168">
        <v>120.64099999999998</v>
      </c>
      <c r="H151" s="168">
        <v>158.881</v>
      </c>
      <c r="I151" s="168">
        <v>85.661000000000001</v>
      </c>
      <c r="J151" s="168">
        <v>32.341999999999999</v>
      </c>
      <c r="K151" s="168">
        <v>71.677999999999983</v>
      </c>
      <c r="L151" s="168">
        <v>142.68799999999999</v>
      </c>
      <c r="M151" s="168">
        <v>173.39100000000002</v>
      </c>
      <c r="N151" s="168">
        <v>140.59399999999999</v>
      </c>
      <c r="O151" s="168">
        <v>110.51899999999999</v>
      </c>
      <c r="P151" s="168">
        <v>179.04500000000004</v>
      </c>
      <c r="Q151" s="168">
        <v>84.446000000000012</v>
      </c>
      <c r="R151" s="168">
        <v>117.01699999999998</v>
      </c>
      <c r="S151" s="168">
        <v>164.80399999999997</v>
      </c>
      <c r="T151" s="168">
        <v>225.22300000000001</v>
      </c>
      <c r="U151" s="168">
        <v>146.05400000000003</v>
      </c>
      <c r="V151" s="168">
        <v>182.83699999999999</v>
      </c>
      <c r="W151" s="168">
        <v>318.04499999999996</v>
      </c>
      <c r="X151" s="168">
        <v>323.24800000000005</v>
      </c>
      <c r="Y151" s="168">
        <v>291.80799999999999</v>
      </c>
      <c r="Z151" s="168">
        <v>240.49599999999998</v>
      </c>
      <c r="AA151" s="168">
        <v>325.92599999999993</v>
      </c>
      <c r="AB151" s="168">
        <v>263.44200000000001</v>
      </c>
      <c r="AC151" s="168">
        <v>330.52700000000004</v>
      </c>
      <c r="AD151" s="168">
        <v>309.53899999999999</v>
      </c>
      <c r="AE151" s="168">
        <v>353.16699999999997</v>
      </c>
      <c r="AF151" s="168">
        <v>390.38099999999997</v>
      </c>
      <c r="AG151" s="168">
        <v>423.41300000000001</v>
      </c>
      <c r="AH151" s="168">
        <v>430.89600000000002</v>
      </c>
      <c r="AI151" s="168">
        <v>495.90199999999999</v>
      </c>
      <c r="AJ151" s="168">
        <v>483.92799999999994</v>
      </c>
      <c r="AK151" s="168">
        <v>519.01800000000003</v>
      </c>
      <c r="AL151" s="168">
        <v>444.18999999999994</v>
      </c>
      <c r="AM151" s="168">
        <v>575.04899999999998</v>
      </c>
      <c r="AN151" s="168">
        <v>521.10500000000002</v>
      </c>
      <c r="AO151" s="168">
        <v>408.68999999999994</v>
      </c>
      <c r="AP151" s="168">
        <v>376.86299999999994</v>
      </c>
    </row>
    <row r="152" spans="1:42" x14ac:dyDescent="0.25">
      <c r="A152" s="163" t="str">
        <f>IF('1'!$A$1=1,B152,C152)</f>
        <v>Кредит</v>
      </c>
      <c r="B152" s="164" t="s">
        <v>210</v>
      </c>
      <c r="C152" s="164" t="s">
        <v>225</v>
      </c>
      <c r="D152" s="165">
        <v>420.517</v>
      </c>
      <c r="E152" s="165">
        <v>399.40800000000002</v>
      </c>
      <c r="F152" s="165">
        <v>356.65200000000004</v>
      </c>
      <c r="G152" s="165">
        <v>451.822</v>
      </c>
      <c r="H152" s="165">
        <v>359.12299999999999</v>
      </c>
      <c r="I152" s="165">
        <v>349.49</v>
      </c>
      <c r="J152" s="165">
        <v>368.06399999999996</v>
      </c>
      <c r="K152" s="165">
        <v>409.99699999999996</v>
      </c>
      <c r="L152" s="165">
        <v>388.82799999999997</v>
      </c>
      <c r="M152" s="165">
        <v>441.12800000000004</v>
      </c>
      <c r="N152" s="165">
        <v>438.16399999999999</v>
      </c>
      <c r="O152" s="165">
        <v>466.89</v>
      </c>
      <c r="P152" s="165">
        <v>445.11300000000006</v>
      </c>
      <c r="Q152" s="165">
        <v>437.07100000000003</v>
      </c>
      <c r="R152" s="165">
        <v>471.96399999999994</v>
      </c>
      <c r="S152" s="165">
        <v>566.02</v>
      </c>
      <c r="T152" s="165">
        <v>521.846</v>
      </c>
      <c r="U152" s="165">
        <v>538.73</v>
      </c>
      <c r="V152" s="165">
        <v>578.98800000000006</v>
      </c>
      <c r="W152" s="165">
        <v>681.08699999999999</v>
      </c>
      <c r="X152" s="165">
        <v>619.90499999999997</v>
      </c>
      <c r="Y152" s="165">
        <v>523.82399999999996</v>
      </c>
      <c r="Z152" s="165">
        <v>547.38599999999997</v>
      </c>
      <c r="AA152" s="165">
        <v>658.42</v>
      </c>
      <c r="AB152" s="165">
        <v>538.80700000000002</v>
      </c>
      <c r="AC152" s="165">
        <v>619.67200000000003</v>
      </c>
      <c r="AD152" s="165">
        <v>659.65699999999993</v>
      </c>
      <c r="AE152" s="165">
        <v>786.95699999999999</v>
      </c>
      <c r="AF152" s="165">
        <v>656.63599999999997</v>
      </c>
      <c r="AG152" s="165">
        <v>506.13200000000001</v>
      </c>
      <c r="AH152" s="165">
        <v>559.91200000000003</v>
      </c>
      <c r="AI152" s="165">
        <v>681.17700000000002</v>
      </c>
      <c r="AJ152" s="165">
        <v>640.63799999999992</v>
      </c>
      <c r="AK152" s="165">
        <v>671.49299999999994</v>
      </c>
      <c r="AL152" s="165">
        <v>630.44599999999991</v>
      </c>
      <c r="AM152" s="165">
        <v>808.79700000000003</v>
      </c>
      <c r="AN152" s="165">
        <v>705.26499999999999</v>
      </c>
      <c r="AO152" s="165">
        <v>768.97399999999993</v>
      </c>
      <c r="AP152" s="165">
        <v>728.52099999999996</v>
      </c>
    </row>
    <row r="153" spans="1:42" x14ac:dyDescent="0.25">
      <c r="A153" s="163" t="str">
        <f>IF('1'!$A$1=1,B153,C153)</f>
        <v>Дебет</v>
      </c>
      <c r="B153" s="164" t="s">
        <v>212</v>
      </c>
      <c r="C153" s="164" t="s">
        <v>226</v>
      </c>
      <c r="D153" s="165">
        <v>188.32399999999998</v>
      </c>
      <c r="E153" s="165">
        <v>230.38499999999999</v>
      </c>
      <c r="F153" s="165">
        <v>271.98599999999999</v>
      </c>
      <c r="G153" s="165">
        <v>331.18100000000004</v>
      </c>
      <c r="H153" s="165">
        <v>200.24199999999999</v>
      </c>
      <c r="I153" s="165">
        <v>263.82900000000001</v>
      </c>
      <c r="J153" s="165">
        <v>335.72199999999998</v>
      </c>
      <c r="K153" s="165">
        <v>338.31899999999996</v>
      </c>
      <c r="L153" s="165">
        <v>246.14</v>
      </c>
      <c r="M153" s="165">
        <v>267.73699999999997</v>
      </c>
      <c r="N153" s="165">
        <v>297.57000000000005</v>
      </c>
      <c r="O153" s="165">
        <v>356.37099999999998</v>
      </c>
      <c r="P153" s="165">
        <v>266.06799999999998</v>
      </c>
      <c r="Q153" s="165">
        <v>352.625</v>
      </c>
      <c r="R153" s="165">
        <v>354.947</v>
      </c>
      <c r="S153" s="165">
        <v>401.21600000000001</v>
      </c>
      <c r="T153" s="165">
        <v>296.62299999999999</v>
      </c>
      <c r="U153" s="165">
        <v>392.67599999999993</v>
      </c>
      <c r="V153" s="165">
        <v>396.15100000000001</v>
      </c>
      <c r="W153" s="165">
        <v>363.04200000000003</v>
      </c>
      <c r="X153" s="165">
        <v>296.65699999999998</v>
      </c>
      <c r="Y153" s="165">
        <v>232.01599999999999</v>
      </c>
      <c r="Z153" s="165">
        <v>306.89</v>
      </c>
      <c r="AA153" s="165">
        <v>332.49400000000003</v>
      </c>
      <c r="AB153" s="165">
        <v>275.36500000000001</v>
      </c>
      <c r="AC153" s="165">
        <v>289.14499999999998</v>
      </c>
      <c r="AD153" s="165">
        <v>350.11800000000005</v>
      </c>
      <c r="AE153" s="165">
        <v>433.78999999999996</v>
      </c>
      <c r="AF153" s="165">
        <v>266.255</v>
      </c>
      <c r="AG153" s="165">
        <v>82.718999999999994</v>
      </c>
      <c r="AH153" s="165">
        <v>129.01600000000002</v>
      </c>
      <c r="AI153" s="165">
        <v>185.27500000000003</v>
      </c>
      <c r="AJ153" s="165">
        <v>156.70999999999998</v>
      </c>
      <c r="AK153" s="165">
        <v>152.47500000000002</v>
      </c>
      <c r="AL153" s="165">
        <v>186.256</v>
      </c>
      <c r="AM153" s="165">
        <v>233.74799999999999</v>
      </c>
      <c r="AN153" s="165">
        <v>184.16</v>
      </c>
      <c r="AO153" s="165">
        <v>360.28399999999999</v>
      </c>
      <c r="AP153" s="165">
        <v>351.65800000000002</v>
      </c>
    </row>
    <row r="154" spans="1:42" ht="26.4" x14ac:dyDescent="0.25">
      <c r="A154" s="190" t="str">
        <f>IF('1'!$A$1=1,B154,C154)</f>
        <v>Науково-дослідні та дослідно-конструкторські послуги</v>
      </c>
      <c r="B154" s="191" t="s">
        <v>299</v>
      </c>
      <c r="C154" s="191" t="s">
        <v>298</v>
      </c>
      <c r="D154" s="168">
        <v>87.542000000000002</v>
      </c>
      <c r="E154" s="168">
        <v>63.725999999999999</v>
      </c>
      <c r="F154" s="168">
        <v>54.173000000000002</v>
      </c>
      <c r="G154" s="168">
        <v>81.051000000000002</v>
      </c>
      <c r="H154" s="168">
        <v>39.926000000000002</v>
      </c>
      <c r="I154" s="168">
        <v>48.664999999999999</v>
      </c>
      <c r="J154" s="168">
        <v>47.408999999999999</v>
      </c>
      <c r="K154" s="168">
        <v>43.997</v>
      </c>
      <c r="L154" s="168">
        <v>37.549999999999997</v>
      </c>
      <c r="M154" s="168">
        <v>51.358000000000004</v>
      </c>
      <c r="N154" s="168">
        <v>39.227999999999994</v>
      </c>
      <c r="O154" s="168">
        <v>45.010000000000005</v>
      </c>
      <c r="P154" s="168">
        <v>34.954000000000008</v>
      </c>
      <c r="Q154" s="168">
        <v>31.838000000000001</v>
      </c>
      <c r="R154" s="168">
        <v>25.841999999999999</v>
      </c>
      <c r="S154" s="168">
        <v>35.070000000000007</v>
      </c>
      <c r="T154" s="168">
        <v>42.244</v>
      </c>
      <c r="U154" s="168">
        <v>43.644999999999996</v>
      </c>
      <c r="V154" s="168">
        <v>58.489999999999995</v>
      </c>
      <c r="W154" s="168">
        <v>69.537999999999997</v>
      </c>
      <c r="X154" s="168">
        <v>54.487000000000002</v>
      </c>
      <c r="Y154" s="168">
        <v>41.867000000000004</v>
      </c>
      <c r="Z154" s="168">
        <v>53.760999999999996</v>
      </c>
      <c r="AA154" s="168">
        <v>50.663999999999994</v>
      </c>
      <c r="AB154" s="168">
        <v>36.508000000000003</v>
      </c>
      <c r="AC154" s="168">
        <v>45.707999999999998</v>
      </c>
      <c r="AD154" s="168">
        <v>47.474000000000004</v>
      </c>
      <c r="AE154" s="168">
        <v>49.025000000000006</v>
      </c>
      <c r="AF154" s="168">
        <v>50.407000000000004</v>
      </c>
      <c r="AG154" s="168">
        <v>45.964999999999996</v>
      </c>
      <c r="AH154" s="168">
        <v>41.784999999999997</v>
      </c>
      <c r="AI154" s="168">
        <v>49.714999999999996</v>
      </c>
      <c r="AJ154" s="168">
        <v>52.183999999999997</v>
      </c>
      <c r="AK154" s="168">
        <v>57.896000000000001</v>
      </c>
      <c r="AL154" s="168">
        <v>54.978999999999999</v>
      </c>
      <c r="AM154" s="168">
        <v>70.61</v>
      </c>
      <c r="AN154" s="168">
        <v>50.658999999999999</v>
      </c>
      <c r="AO154" s="168">
        <v>48.293000000000006</v>
      </c>
      <c r="AP154" s="168">
        <v>46.528999999999996</v>
      </c>
    </row>
    <row r="155" spans="1:42" x14ac:dyDescent="0.25">
      <c r="A155" s="163" t="str">
        <f>IF('1'!$A$1=1,B155,C155)</f>
        <v>Кредит</v>
      </c>
      <c r="B155" s="164" t="s">
        <v>210</v>
      </c>
      <c r="C155" s="164" t="s">
        <v>229</v>
      </c>
      <c r="D155" s="165">
        <v>92.846000000000004</v>
      </c>
      <c r="E155" s="165">
        <v>70.981999999999999</v>
      </c>
      <c r="F155" s="165">
        <v>59.573</v>
      </c>
      <c r="G155" s="165">
        <v>92.063999999999993</v>
      </c>
      <c r="H155" s="165">
        <v>48.977000000000004</v>
      </c>
      <c r="I155" s="165">
        <v>62.849000000000004</v>
      </c>
      <c r="J155" s="165">
        <v>57.261000000000003</v>
      </c>
      <c r="K155" s="165">
        <v>62.585000000000001</v>
      </c>
      <c r="L155" s="165">
        <v>46.014000000000003</v>
      </c>
      <c r="M155" s="165">
        <v>66.926000000000002</v>
      </c>
      <c r="N155" s="165">
        <v>59.673000000000002</v>
      </c>
      <c r="O155" s="165">
        <v>61.965000000000003</v>
      </c>
      <c r="P155" s="165">
        <v>45.533000000000001</v>
      </c>
      <c r="Q155" s="165">
        <v>43.504999999999995</v>
      </c>
      <c r="R155" s="165">
        <v>46.418999999999997</v>
      </c>
      <c r="S155" s="165">
        <v>54.337000000000003</v>
      </c>
      <c r="T155" s="165">
        <v>56.319999999999993</v>
      </c>
      <c r="U155" s="165">
        <v>57.886000000000003</v>
      </c>
      <c r="V155" s="165">
        <v>69.281000000000006</v>
      </c>
      <c r="W155" s="165">
        <v>83.1</v>
      </c>
      <c r="X155" s="165">
        <v>62.654000000000003</v>
      </c>
      <c r="Y155" s="165">
        <v>49.161000000000001</v>
      </c>
      <c r="Z155" s="165">
        <v>59.802999999999997</v>
      </c>
      <c r="AA155" s="165">
        <v>68.336999999999989</v>
      </c>
      <c r="AB155" s="165">
        <v>45.613</v>
      </c>
      <c r="AC155" s="165">
        <v>52.360000000000007</v>
      </c>
      <c r="AD155" s="165">
        <v>55.106000000000002</v>
      </c>
      <c r="AE155" s="165">
        <v>63.045000000000002</v>
      </c>
      <c r="AF155" s="165">
        <v>59.222000000000001</v>
      </c>
      <c r="AG155" s="165">
        <v>49.745999999999995</v>
      </c>
      <c r="AH155" s="165">
        <v>45.774000000000001</v>
      </c>
      <c r="AI155" s="165">
        <v>55.611000000000004</v>
      </c>
      <c r="AJ155" s="165">
        <v>65.244</v>
      </c>
      <c r="AK155" s="165">
        <v>62.492999999999995</v>
      </c>
      <c r="AL155" s="165">
        <v>58.668000000000006</v>
      </c>
      <c r="AM155" s="165">
        <v>77.073999999999998</v>
      </c>
      <c r="AN155" s="165">
        <v>64.45</v>
      </c>
      <c r="AO155" s="165">
        <v>53.864999999999995</v>
      </c>
      <c r="AP155" s="165">
        <v>50.161999999999999</v>
      </c>
    </row>
    <row r="156" spans="1:42" x14ac:dyDescent="0.25">
      <c r="A156" s="163" t="str">
        <f>IF('1'!$A$1=1,B156,C156)</f>
        <v>Дебет</v>
      </c>
      <c r="B156" s="164" t="s">
        <v>212</v>
      </c>
      <c r="C156" s="164" t="s">
        <v>230</v>
      </c>
      <c r="D156" s="165">
        <v>5.3039999999999994</v>
      </c>
      <c r="E156" s="165">
        <v>7.2559999999999993</v>
      </c>
      <c r="F156" s="165">
        <v>5.3999999999999995</v>
      </c>
      <c r="G156" s="165">
        <v>11.013</v>
      </c>
      <c r="H156" s="165">
        <v>9.0510000000000002</v>
      </c>
      <c r="I156" s="165">
        <v>14.184000000000001</v>
      </c>
      <c r="J156" s="165">
        <v>9.8520000000000003</v>
      </c>
      <c r="K156" s="165">
        <v>18.588000000000001</v>
      </c>
      <c r="L156" s="165">
        <v>8.4640000000000004</v>
      </c>
      <c r="M156" s="165">
        <v>15.568000000000001</v>
      </c>
      <c r="N156" s="165">
        <v>20.445</v>
      </c>
      <c r="O156" s="165">
        <v>16.954999999999998</v>
      </c>
      <c r="P156" s="165">
        <v>10.579000000000001</v>
      </c>
      <c r="Q156" s="165">
        <v>11.667</v>
      </c>
      <c r="R156" s="165">
        <v>20.576999999999998</v>
      </c>
      <c r="S156" s="165">
        <v>19.266999999999999</v>
      </c>
      <c r="T156" s="165">
        <v>14.076000000000001</v>
      </c>
      <c r="U156" s="165">
        <v>14.241</v>
      </c>
      <c r="V156" s="165">
        <v>10.791</v>
      </c>
      <c r="W156" s="165">
        <v>13.561999999999999</v>
      </c>
      <c r="X156" s="165">
        <v>8.1669999999999998</v>
      </c>
      <c r="Y156" s="165">
        <v>7.2940000000000005</v>
      </c>
      <c r="Z156" s="165">
        <v>6.0419999999999998</v>
      </c>
      <c r="AA156" s="165">
        <v>17.673000000000002</v>
      </c>
      <c r="AB156" s="165">
        <v>9.1050000000000004</v>
      </c>
      <c r="AC156" s="165">
        <v>6.6520000000000001</v>
      </c>
      <c r="AD156" s="165">
        <v>7.6319999999999997</v>
      </c>
      <c r="AE156" s="165">
        <v>14.02</v>
      </c>
      <c r="AF156" s="165">
        <v>8.8149999999999995</v>
      </c>
      <c r="AG156" s="165">
        <v>3.7810000000000001</v>
      </c>
      <c r="AH156" s="165">
        <v>3.9889999999999999</v>
      </c>
      <c r="AI156" s="165">
        <v>5.8959999999999999</v>
      </c>
      <c r="AJ156" s="165">
        <v>13.059999999999999</v>
      </c>
      <c r="AK156" s="165">
        <v>4.5969999999999995</v>
      </c>
      <c r="AL156" s="165">
        <v>3.6890000000000001</v>
      </c>
      <c r="AM156" s="165">
        <v>6.4640000000000004</v>
      </c>
      <c r="AN156" s="165">
        <v>13.791</v>
      </c>
      <c r="AO156" s="165">
        <v>5.5720000000000001</v>
      </c>
      <c r="AP156" s="165">
        <v>3.633</v>
      </c>
    </row>
    <row r="157" spans="1:42" ht="26.4" x14ac:dyDescent="0.25">
      <c r="A157" s="190" t="str">
        <f>IF('1'!$A$1=1,B157,C157)</f>
        <v>Професійні послуги та консультаційні послуги з управління</v>
      </c>
      <c r="B157" s="191" t="s">
        <v>301</v>
      </c>
      <c r="C157" s="191" t="s">
        <v>300</v>
      </c>
      <c r="D157" s="168">
        <v>56.119</v>
      </c>
      <c r="E157" s="168">
        <v>37.941999999999993</v>
      </c>
      <c r="F157" s="168">
        <v>24.319000000000003</v>
      </c>
      <c r="G157" s="168">
        <v>-0.46899999999999764</v>
      </c>
      <c r="H157" s="168">
        <v>59.081000000000003</v>
      </c>
      <c r="I157" s="168">
        <v>13.171000000000006</v>
      </c>
      <c r="J157" s="168">
        <v>6.2759999999999927</v>
      </c>
      <c r="K157" s="168">
        <v>13.023000000000007</v>
      </c>
      <c r="L157" s="168">
        <v>44.093999999999994</v>
      </c>
      <c r="M157" s="168">
        <v>56.850999999999999</v>
      </c>
      <c r="N157" s="168">
        <v>38.687000000000005</v>
      </c>
      <c r="O157" s="168">
        <v>1.0429999999999993</v>
      </c>
      <c r="P157" s="168">
        <v>87.769000000000005</v>
      </c>
      <c r="Q157" s="168">
        <v>37.491000000000007</v>
      </c>
      <c r="R157" s="168">
        <v>63.61</v>
      </c>
      <c r="S157" s="168">
        <v>62.091000000000008</v>
      </c>
      <c r="T157" s="168">
        <v>101.15400000000001</v>
      </c>
      <c r="U157" s="168">
        <v>73.967000000000013</v>
      </c>
      <c r="V157" s="168">
        <v>92.570999999999998</v>
      </c>
      <c r="W157" s="168">
        <v>148.23500000000001</v>
      </c>
      <c r="X157" s="168">
        <v>127.116</v>
      </c>
      <c r="Y157" s="168">
        <v>85.359000000000009</v>
      </c>
      <c r="Z157" s="168">
        <v>54.984000000000009</v>
      </c>
      <c r="AA157" s="168">
        <v>81.509</v>
      </c>
      <c r="AB157" s="168">
        <v>82.024000000000001</v>
      </c>
      <c r="AC157" s="168">
        <v>116.06800000000001</v>
      </c>
      <c r="AD157" s="168">
        <v>133.95099999999999</v>
      </c>
      <c r="AE157" s="168">
        <v>103.62299999999999</v>
      </c>
      <c r="AF157" s="168">
        <v>90.6</v>
      </c>
      <c r="AG157" s="168">
        <v>136.005</v>
      </c>
      <c r="AH157" s="168">
        <v>121.43199999999999</v>
      </c>
      <c r="AI157" s="168">
        <v>91.834999999999994</v>
      </c>
      <c r="AJ157" s="168">
        <v>102.511</v>
      </c>
      <c r="AK157" s="168">
        <v>111.17499999999998</v>
      </c>
      <c r="AL157" s="168">
        <v>88.278999999999996</v>
      </c>
      <c r="AM157" s="168">
        <v>105.081</v>
      </c>
      <c r="AN157" s="168">
        <v>121.398</v>
      </c>
      <c r="AO157" s="168">
        <v>9.3140000000000072</v>
      </c>
      <c r="AP157" s="168">
        <v>-4.5730000000000075</v>
      </c>
    </row>
    <row r="158" spans="1:42" x14ac:dyDescent="0.25">
      <c r="A158" s="163" t="str">
        <f>IF('1'!$A$1=1,B158,C158)</f>
        <v>Кредит</v>
      </c>
      <c r="B158" s="164" t="s">
        <v>210</v>
      </c>
      <c r="C158" s="164" t="s">
        <v>229</v>
      </c>
      <c r="D158" s="165">
        <v>118.13</v>
      </c>
      <c r="E158" s="165">
        <v>112.072</v>
      </c>
      <c r="F158" s="165">
        <v>105.38</v>
      </c>
      <c r="G158" s="165">
        <v>121.559</v>
      </c>
      <c r="H158" s="165">
        <v>114.301</v>
      </c>
      <c r="I158" s="165">
        <v>99.967999999999989</v>
      </c>
      <c r="J158" s="165">
        <v>112.874</v>
      </c>
      <c r="K158" s="165">
        <v>126.372</v>
      </c>
      <c r="L158" s="165">
        <v>129.643</v>
      </c>
      <c r="M158" s="165">
        <v>124.99999999999999</v>
      </c>
      <c r="N158" s="165">
        <v>124.482</v>
      </c>
      <c r="O158" s="165">
        <v>145.16200000000001</v>
      </c>
      <c r="P158" s="165">
        <v>170.02300000000002</v>
      </c>
      <c r="Q158" s="165">
        <v>163.05700000000002</v>
      </c>
      <c r="R158" s="165">
        <v>174.51499999999999</v>
      </c>
      <c r="S158" s="165">
        <v>203.26900000000001</v>
      </c>
      <c r="T158" s="165">
        <v>189.2</v>
      </c>
      <c r="U158" s="165">
        <v>200.37</v>
      </c>
      <c r="V158" s="165">
        <v>200.36899999999997</v>
      </c>
      <c r="W158" s="165">
        <v>264.65000000000003</v>
      </c>
      <c r="X158" s="165">
        <v>243.25900000000001</v>
      </c>
      <c r="Y158" s="165">
        <v>208.26599999999999</v>
      </c>
      <c r="Z158" s="165">
        <v>205.74600000000004</v>
      </c>
      <c r="AA158" s="165">
        <v>254.15200000000002</v>
      </c>
      <c r="AB158" s="165">
        <v>222.94400000000002</v>
      </c>
      <c r="AC158" s="165">
        <v>249.15300000000002</v>
      </c>
      <c r="AD158" s="165">
        <v>269.60699999999997</v>
      </c>
      <c r="AE158" s="165">
        <v>316.67899999999997</v>
      </c>
      <c r="AF158" s="165">
        <v>259.815</v>
      </c>
      <c r="AG158" s="165">
        <v>190.453</v>
      </c>
      <c r="AH158" s="165">
        <v>187.816</v>
      </c>
      <c r="AI158" s="165">
        <v>201.99199999999999</v>
      </c>
      <c r="AJ158" s="165">
        <v>182.75900000000001</v>
      </c>
      <c r="AK158" s="165">
        <v>201.15300000000002</v>
      </c>
      <c r="AL158" s="165">
        <v>197.39</v>
      </c>
      <c r="AM158" s="165">
        <v>240.45600000000002</v>
      </c>
      <c r="AN158" s="165">
        <v>219.96299999999999</v>
      </c>
      <c r="AO158" s="165">
        <v>232.208</v>
      </c>
      <c r="AP158" s="165">
        <v>227.68799999999999</v>
      </c>
    </row>
    <row r="159" spans="1:42" x14ac:dyDescent="0.25">
      <c r="A159" s="163" t="str">
        <f>IF('1'!$A$1=1,B159,C159)</f>
        <v>Дебет</v>
      </c>
      <c r="B159" s="164" t="s">
        <v>212</v>
      </c>
      <c r="C159" s="164" t="s">
        <v>230</v>
      </c>
      <c r="D159" s="165">
        <v>62.010999999999996</v>
      </c>
      <c r="E159" s="165">
        <v>74.13</v>
      </c>
      <c r="F159" s="165">
        <v>81.061000000000007</v>
      </c>
      <c r="G159" s="165">
        <v>122.02799999999999</v>
      </c>
      <c r="H159" s="165">
        <v>55.22</v>
      </c>
      <c r="I159" s="165">
        <v>86.796999999999997</v>
      </c>
      <c r="J159" s="165">
        <v>106.59800000000001</v>
      </c>
      <c r="K159" s="165">
        <v>113.34899999999999</v>
      </c>
      <c r="L159" s="165">
        <v>85.549000000000007</v>
      </c>
      <c r="M159" s="165">
        <v>68.149000000000001</v>
      </c>
      <c r="N159" s="165">
        <v>85.795000000000002</v>
      </c>
      <c r="O159" s="165">
        <v>144.119</v>
      </c>
      <c r="P159" s="165">
        <v>82.253999999999991</v>
      </c>
      <c r="Q159" s="165">
        <v>125.566</v>
      </c>
      <c r="R159" s="165">
        <v>110.905</v>
      </c>
      <c r="S159" s="165">
        <v>141.178</v>
      </c>
      <c r="T159" s="165">
        <v>88.045999999999992</v>
      </c>
      <c r="U159" s="165">
        <v>126.40299999999999</v>
      </c>
      <c r="V159" s="165">
        <v>107.79799999999999</v>
      </c>
      <c r="W159" s="165">
        <v>116.41500000000001</v>
      </c>
      <c r="X159" s="165">
        <v>116.143</v>
      </c>
      <c r="Y159" s="165">
        <v>122.907</v>
      </c>
      <c r="Z159" s="165">
        <v>150.762</v>
      </c>
      <c r="AA159" s="165">
        <v>172.643</v>
      </c>
      <c r="AB159" s="165">
        <v>140.91999999999999</v>
      </c>
      <c r="AC159" s="165">
        <v>133.08500000000001</v>
      </c>
      <c r="AD159" s="165">
        <v>135.65600000000001</v>
      </c>
      <c r="AE159" s="165">
        <v>213.05599999999998</v>
      </c>
      <c r="AF159" s="165">
        <v>169.215</v>
      </c>
      <c r="AG159" s="165">
        <v>54.448000000000008</v>
      </c>
      <c r="AH159" s="165">
        <v>66.384</v>
      </c>
      <c r="AI159" s="165">
        <v>110.15700000000001</v>
      </c>
      <c r="AJ159" s="165">
        <v>80.24799999999999</v>
      </c>
      <c r="AK159" s="165">
        <v>89.977999999999994</v>
      </c>
      <c r="AL159" s="165">
        <v>109.11099999999999</v>
      </c>
      <c r="AM159" s="165">
        <v>135.375</v>
      </c>
      <c r="AN159" s="165">
        <v>98.564999999999998</v>
      </c>
      <c r="AO159" s="165">
        <v>222.89399999999998</v>
      </c>
      <c r="AP159" s="165">
        <v>232.26100000000002</v>
      </c>
    </row>
    <row r="160" spans="1:42" ht="26.4" x14ac:dyDescent="0.25">
      <c r="A160" s="190" t="str">
        <f>IF('1'!$A$1=1,B160,C160)</f>
        <v>Технічні послуги, послуги з торгівлі та інші ділові послуги</v>
      </c>
      <c r="B160" s="191" t="s">
        <v>303</v>
      </c>
      <c r="C160" s="191" t="s">
        <v>302</v>
      </c>
      <c r="D160" s="168">
        <v>88.531999999999996</v>
      </c>
      <c r="E160" s="168">
        <v>67.355000000000004</v>
      </c>
      <c r="F160" s="168">
        <v>6.1739999999999995</v>
      </c>
      <c r="G160" s="168">
        <v>40.05899999999999</v>
      </c>
      <c r="H160" s="168">
        <v>59.874000000000009</v>
      </c>
      <c r="I160" s="168">
        <v>23.824999999999996</v>
      </c>
      <c r="J160" s="168">
        <v>-21.343000000000018</v>
      </c>
      <c r="K160" s="168">
        <v>14.657999999999994</v>
      </c>
      <c r="L160" s="168">
        <v>61.044000000000004</v>
      </c>
      <c r="M160" s="168">
        <v>65.181999999999988</v>
      </c>
      <c r="N160" s="168">
        <v>62.679000000000002</v>
      </c>
      <c r="O160" s="168">
        <v>64.466000000000008</v>
      </c>
      <c r="P160" s="168">
        <v>56.322000000000003</v>
      </c>
      <c r="Q160" s="168">
        <v>15.117000000000019</v>
      </c>
      <c r="R160" s="168">
        <v>27.565000000000012</v>
      </c>
      <c r="S160" s="168">
        <v>67.643000000000015</v>
      </c>
      <c r="T160" s="168">
        <v>81.825000000000017</v>
      </c>
      <c r="U160" s="168">
        <v>28.442000000000007</v>
      </c>
      <c r="V160" s="168">
        <v>31.77600000000001</v>
      </c>
      <c r="W160" s="168">
        <v>100.27200000000001</v>
      </c>
      <c r="X160" s="168">
        <v>141.64500000000001</v>
      </c>
      <c r="Y160" s="168">
        <v>164.58200000000002</v>
      </c>
      <c r="Z160" s="168">
        <v>131.75099999999998</v>
      </c>
      <c r="AA160" s="168">
        <v>193.75299999999999</v>
      </c>
      <c r="AB160" s="168">
        <v>144.91</v>
      </c>
      <c r="AC160" s="168">
        <v>168.751</v>
      </c>
      <c r="AD160" s="168">
        <v>128.114</v>
      </c>
      <c r="AE160" s="168">
        <v>200.51900000000001</v>
      </c>
      <c r="AF160" s="168">
        <v>249.37400000000002</v>
      </c>
      <c r="AG160" s="168">
        <v>241.44299999999998</v>
      </c>
      <c r="AH160" s="168">
        <v>267.67899999999997</v>
      </c>
      <c r="AI160" s="168">
        <v>354.35200000000003</v>
      </c>
      <c r="AJ160" s="168">
        <v>329.233</v>
      </c>
      <c r="AK160" s="168">
        <v>349.947</v>
      </c>
      <c r="AL160" s="168">
        <v>300.93200000000002</v>
      </c>
      <c r="AM160" s="168">
        <v>399.358</v>
      </c>
      <c r="AN160" s="168">
        <v>349.048</v>
      </c>
      <c r="AO160" s="168">
        <v>351.08299999999997</v>
      </c>
      <c r="AP160" s="168">
        <v>334.90699999999998</v>
      </c>
    </row>
    <row r="161" spans="1:42" x14ac:dyDescent="0.25">
      <c r="A161" s="163" t="str">
        <f>IF('1'!$A$1=1,B161,C161)</f>
        <v>Кредит</v>
      </c>
      <c r="B161" s="164" t="s">
        <v>210</v>
      </c>
      <c r="C161" s="164" t="s">
        <v>229</v>
      </c>
      <c r="D161" s="165">
        <v>209.541</v>
      </c>
      <c r="E161" s="165">
        <v>216.35400000000001</v>
      </c>
      <c r="F161" s="165">
        <v>191.69900000000001</v>
      </c>
      <c r="G161" s="165">
        <v>238.19900000000001</v>
      </c>
      <c r="H161" s="165">
        <v>195.845</v>
      </c>
      <c r="I161" s="165">
        <v>186.673</v>
      </c>
      <c r="J161" s="165">
        <v>197.92899999999997</v>
      </c>
      <c r="K161" s="165">
        <v>221.04</v>
      </c>
      <c r="L161" s="165">
        <v>213.17100000000002</v>
      </c>
      <c r="M161" s="165">
        <v>249.202</v>
      </c>
      <c r="N161" s="165">
        <v>254.00900000000001</v>
      </c>
      <c r="O161" s="165">
        <v>259.76300000000003</v>
      </c>
      <c r="P161" s="165">
        <v>229.55700000000002</v>
      </c>
      <c r="Q161" s="165">
        <v>230.50900000000001</v>
      </c>
      <c r="R161" s="165">
        <v>251.03000000000003</v>
      </c>
      <c r="S161" s="165">
        <v>308.41399999999999</v>
      </c>
      <c r="T161" s="165">
        <v>276.32600000000002</v>
      </c>
      <c r="U161" s="165">
        <v>280.47399999999999</v>
      </c>
      <c r="V161" s="165">
        <v>309.33800000000002</v>
      </c>
      <c r="W161" s="165">
        <v>333.33699999999999</v>
      </c>
      <c r="X161" s="165">
        <v>313.99200000000002</v>
      </c>
      <c r="Y161" s="165">
        <v>266.39700000000005</v>
      </c>
      <c r="Z161" s="165">
        <v>281.83699999999999</v>
      </c>
      <c r="AA161" s="165">
        <v>335.93099999999998</v>
      </c>
      <c r="AB161" s="165">
        <v>270.25</v>
      </c>
      <c r="AC161" s="165">
        <v>318.15899999999999</v>
      </c>
      <c r="AD161" s="165">
        <v>334.94400000000002</v>
      </c>
      <c r="AE161" s="165">
        <v>407.233</v>
      </c>
      <c r="AF161" s="165">
        <v>337.59899999999999</v>
      </c>
      <c r="AG161" s="165">
        <v>265.93299999999999</v>
      </c>
      <c r="AH161" s="165">
        <v>326.322</v>
      </c>
      <c r="AI161" s="165">
        <v>423.57400000000001</v>
      </c>
      <c r="AJ161" s="165">
        <v>392.63499999999999</v>
      </c>
      <c r="AK161" s="165">
        <v>407.84700000000004</v>
      </c>
      <c r="AL161" s="165">
        <v>374.38800000000003</v>
      </c>
      <c r="AM161" s="165">
        <v>491.267</v>
      </c>
      <c r="AN161" s="165">
        <v>420.85199999999998</v>
      </c>
      <c r="AO161" s="165">
        <v>482.90099999999995</v>
      </c>
      <c r="AP161" s="165">
        <v>450.67100000000005</v>
      </c>
    </row>
    <row r="162" spans="1:42" x14ac:dyDescent="0.25">
      <c r="A162" s="163" t="str">
        <f>IF('1'!$A$1=1,B162,C162)</f>
        <v>Дебет</v>
      </c>
      <c r="B162" s="164" t="s">
        <v>212</v>
      </c>
      <c r="C162" s="164" t="s">
        <v>230</v>
      </c>
      <c r="D162" s="165">
        <v>121.009</v>
      </c>
      <c r="E162" s="165">
        <v>148.999</v>
      </c>
      <c r="F162" s="165">
        <v>185.52500000000001</v>
      </c>
      <c r="G162" s="165">
        <v>198.14</v>
      </c>
      <c r="H162" s="165">
        <v>135.971</v>
      </c>
      <c r="I162" s="165">
        <v>162.84800000000001</v>
      </c>
      <c r="J162" s="165">
        <v>219.27199999999999</v>
      </c>
      <c r="K162" s="165">
        <v>206.38200000000001</v>
      </c>
      <c r="L162" s="165">
        <v>152.12700000000001</v>
      </c>
      <c r="M162" s="165">
        <v>184.02</v>
      </c>
      <c r="N162" s="165">
        <v>191.32999999999998</v>
      </c>
      <c r="O162" s="165">
        <v>195.297</v>
      </c>
      <c r="P162" s="165">
        <v>173.23500000000001</v>
      </c>
      <c r="Q162" s="165">
        <v>215.392</v>
      </c>
      <c r="R162" s="165">
        <v>223.46499999999997</v>
      </c>
      <c r="S162" s="165">
        <v>240.77100000000002</v>
      </c>
      <c r="T162" s="165">
        <v>194.50099999999998</v>
      </c>
      <c r="U162" s="165">
        <v>252.03199999999998</v>
      </c>
      <c r="V162" s="165">
        <v>277.56200000000001</v>
      </c>
      <c r="W162" s="165">
        <v>233.065</v>
      </c>
      <c r="X162" s="165">
        <v>172.34700000000001</v>
      </c>
      <c r="Y162" s="165">
        <v>101.815</v>
      </c>
      <c r="Z162" s="165">
        <v>150.08600000000001</v>
      </c>
      <c r="AA162" s="165">
        <v>142.178</v>
      </c>
      <c r="AB162" s="165">
        <v>125.34</v>
      </c>
      <c r="AC162" s="165">
        <v>149.40800000000002</v>
      </c>
      <c r="AD162" s="165">
        <v>206.82999999999998</v>
      </c>
      <c r="AE162" s="165">
        <v>206.714</v>
      </c>
      <c r="AF162" s="165">
        <v>88.225000000000009</v>
      </c>
      <c r="AG162" s="165">
        <v>24.490000000000002</v>
      </c>
      <c r="AH162" s="165">
        <v>58.643000000000001</v>
      </c>
      <c r="AI162" s="165">
        <v>69.222000000000008</v>
      </c>
      <c r="AJ162" s="165">
        <v>63.402000000000001</v>
      </c>
      <c r="AK162" s="165">
        <v>57.899999999999991</v>
      </c>
      <c r="AL162" s="165">
        <v>73.456000000000003</v>
      </c>
      <c r="AM162" s="165">
        <v>91.908999999999992</v>
      </c>
      <c r="AN162" s="165">
        <v>71.804000000000002</v>
      </c>
      <c r="AO162" s="165">
        <v>131.81800000000001</v>
      </c>
      <c r="AP162" s="165">
        <v>115.76400000000001</v>
      </c>
    </row>
    <row r="163" spans="1:42" ht="26.4" x14ac:dyDescent="0.25">
      <c r="A163" s="171" t="str">
        <f>IF('1'!$A$1=1,B163,C163)</f>
        <v>Послуги приватним особам та послуги в галузі культури та відпочинку</v>
      </c>
      <c r="B163" s="172" t="s">
        <v>305</v>
      </c>
      <c r="C163" s="172" t="s">
        <v>304</v>
      </c>
      <c r="D163" s="168">
        <v>-6.4169999999999998</v>
      </c>
      <c r="E163" s="168">
        <v>-11.763999999999999</v>
      </c>
      <c r="F163" s="168">
        <v>-17.101000000000003</v>
      </c>
      <c r="G163" s="168">
        <v>-31.945</v>
      </c>
      <c r="H163" s="168">
        <v>-8.9960000000000004</v>
      </c>
      <c r="I163" s="168">
        <v>-15.908000000000001</v>
      </c>
      <c r="J163" s="168">
        <v>-9.8389999999999986</v>
      </c>
      <c r="K163" s="168">
        <v>-15.703999999999999</v>
      </c>
      <c r="L163" s="168">
        <v>-15.033999999999999</v>
      </c>
      <c r="M163" s="168">
        <v>-14.663</v>
      </c>
      <c r="N163" s="168">
        <v>-16.945999999999998</v>
      </c>
      <c r="O163" s="168">
        <v>-12.688000000000001</v>
      </c>
      <c r="P163" s="168">
        <v>-9.7910000000000004</v>
      </c>
      <c r="Q163" s="168">
        <v>-13.324999999999999</v>
      </c>
      <c r="R163" s="168">
        <v>-7.7350000000000003</v>
      </c>
      <c r="S163" s="168">
        <v>-14.921999999999999</v>
      </c>
      <c r="T163" s="168">
        <v>-13.222999999999999</v>
      </c>
      <c r="U163" s="168">
        <v>-9.8000000000000007</v>
      </c>
      <c r="V163" s="168">
        <v>-12.526999999999999</v>
      </c>
      <c r="W163" s="168">
        <v>-18.936999999999998</v>
      </c>
      <c r="X163" s="168">
        <v>-15.485999999999997</v>
      </c>
      <c r="Y163" s="168">
        <v>-14.430000000000001</v>
      </c>
      <c r="Z163" s="168">
        <v>-1.6680000000000001</v>
      </c>
      <c r="AA163" s="168">
        <v>-6.7070000000000007</v>
      </c>
      <c r="AB163" s="168">
        <v>-5.0059999999999993</v>
      </c>
      <c r="AC163" s="168">
        <v>-6.6549999999999994</v>
      </c>
      <c r="AD163" s="168">
        <v>-2.5379999999999994</v>
      </c>
      <c r="AE163" s="168">
        <v>-6.1110000000000015</v>
      </c>
      <c r="AF163" s="168">
        <v>8.0000000000006732E-3</v>
      </c>
      <c r="AG163" s="168">
        <v>9.3879999999999999</v>
      </c>
      <c r="AH163" s="168">
        <v>9.9340000000000011</v>
      </c>
      <c r="AI163" s="168">
        <v>7.9380000000000015</v>
      </c>
      <c r="AJ163" s="168">
        <v>9.327</v>
      </c>
      <c r="AK163" s="168">
        <v>10.099</v>
      </c>
      <c r="AL163" s="168">
        <v>11.02</v>
      </c>
      <c r="AM163" s="168">
        <v>13.01</v>
      </c>
      <c r="AN163" s="168">
        <v>12.889999999999999</v>
      </c>
      <c r="AO163" s="168">
        <v>9.2889999999999997</v>
      </c>
      <c r="AP163" s="168">
        <v>8.1760000000000002</v>
      </c>
    </row>
    <row r="164" spans="1:42" x14ac:dyDescent="0.25">
      <c r="A164" s="163" t="str">
        <f>IF('1'!$A$1=1,B164,C164)</f>
        <v>Кредит</v>
      </c>
      <c r="B164" s="164" t="s">
        <v>210</v>
      </c>
      <c r="C164" s="164" t="s">
        <v>225</v>
      </c>
      <c r="D164" s="165">
        <v>9.6630000000000003</v>
      </c>
      <c r="E164" s="165">
        <v>7.2119999999999997</v>
      </c>
      <c r="F164" s="165">
        <v>8.0730000000000004</v>
      </c>
      <c r="G164" s="165">
        <v>10.091999999999999</v>
      </c>
      <c r="H164" s="165">
        <v>8.1509999999999998</v>
      </c>
      <c r="I164" s="165">
        <v>6.1959999999999997</v>
      </c>
      <c r="J164" s="165">
        <v>8.9510000000000005</v>
      </c>
      <c r="K164" s="165">
        <v>9.2840000000000007</v>
      </c>
      <c r="L164" s="165">
        <v>8.4529999999999994</v>
      </c>
      <c r="M164" s="165">
        <v>7.3029999999999999</v>
      </c>
      <c r="N164" s="165">
        <v>7.6750000000000007</v>
      </c>
      <c r="O164" s="165">
        <v>9.3419999999999987</v>
      </c>
      <c r="P164" s="165">
        <v>8.1349999999999998</v>
      </c>
      <c r="Q164" s="165">
        <v>10.905000000000001</v>
      </c>
      <c r="R164" s="165">
        <v>12.039000000000001</v>
      </c>
      <c r="S164" s="165">
        <v>13.137999999999998</v>
      </c>
      <c r="T164" s="165">
        <v>11.437000000000001</v>
      </c>
      <c r="U164" s="165">
        <v>14.246</v>
      </c>
      <c r="V164" s="165">
        <v>16.186</v>
      </c>
      <c r="W164" s="165">
        <v>17.160000000000004</v>
      </c>
      <c r="X164" s="165">
        <v>13.608000000000001</v>
      </c>
      <c r="Y164" s="165">
        <v>10.912000000000001</v>
      </c>
      <c r="Z164" s="165">
        <v>16.257999999999999</v>
      </c>
      <c r="AA164" s="165">
        <v>16.725000000000001</v>
      </c>
      <c r="AB164" s="165">
        <v>16.579999999999998</v>
      </c>
      <c r="AC164" s="165">
        <v>17.446999999999999</v>
      </c>
      <c r="AD164" s="165">
        <v>23.747999999999998</v>
      </c>
      <c r="AE164" s="165">
        <v>21.888999999999999</v>
      </c>
      <c r="AF164" s="165">
        <v>12.363000000000001</v>
      </c>
      <c r="AG164" s="165">
        <v>11.28</v>
      </c>
      <c r="AH164" s="165">
        <v>12.916</v>
      </c>
      <c r="AI164" s="165">
        <v>11.792999999999999</v>
      </c>
      <c r="AJ164" s="165">
        <v>12.123999999999999</v>
      </c>
      <c r="AK164" s="165">
        <v>12.855</v>
      </c>
      <c r="AL164" s="165">
        <v>13.775</v>
      </c>
      <c r="AM164" s="165">
        <v>17.654</v>
      </c>
      <c r="AN164" s="165">
        <v>16.573</v>
      </c>
      <c r="AO164" s="165">
        <v>14.86</v>
      </c>
      <c r="AP164" s="165">
        <v>13.663</v>
      </c>
    </row>
    <row r="165" spans="1:42" x14ac:dyDescent="0.25">
      <c r="A165" s="163" t="str">
        <f>IF('1'!$A$1=1,B165,C165)</f>
        <v>Дебет</v>
      </c>
      <c r="B165" s="164" t="s">
        <v>212</v>
      </c>
      <c r="C165" s="164" t="s">
        <v>226</v>
      </c>
      <c r="D165" s="165">
        <v>16.079999999999998</v>
      </c>
      <c r="E165" s="165">
        <v>18.975999999999999</v>
      </c>
      <c r="F165" s="165">
        <v>25.173999999999999</v>
      </c>
      <c r="G165" s="165">
        <v>42.036999999999999</v>
      </c>
      <c r="H165" s="165">
        <v>17.146999999999998</v>
      </c>
      <c r="I165" s="165">
        <v>22.104000000000003</v>
      </c>
      <c r="J165" s="165">
        <v>18.79</v>
      </c>
      <c r="K165" s="165">
        <v>24.988</v>
      </c>
      <c r="L165" s="165">
        <v>23.486999999999998</v>
      </c>
      <c r="M165" s="165">
        <v>21.966000000000001</v>
      </c>
      <c r="N165" s="165">
        <v>24.621000000000002</v>
      </c>
      <c r="O165" s="165">
        <v>22.03</v>
      </c>
      <c r="P165" s="165">
        <v>17.925999999999998</v>
      </c>
      <c r="Q165" s="165">
        <v>24.229999999999997</v>
      </c>
      <c r="R165" s="165">
        <v>19.774000000000001</v>
      </c>
      <c r="S165" s="165">
        <v>28.060000000000002</v>
      </c>
      <c r="T165" s="165">
        <v>24.66</v>
      </c>
      <c r="U165" s="165">
        <v>24.045999999999999</v>
      </c>
      <c r="V165" s="165">
        <v>28.713000000000001</v>
      </c>
      <c r="W165" s="165">
        <v>36.096999999999994</v>
      </c>
      <c r="X165" s="165">
        <v>29.094000000000001</v>
      </c>
      <c r="Y165" s="165">
        <v>25.341999999999999</v>
      </c>
      <c r="Z165" s="165">
        <v>17.925999999999998</v>
      </c>
      <c r="AA165" s="165">
        <v>23.432000000000002</v>
      </c>
      <c r="AB165" s="165">
        <v>21.585999999999999</v>
      </c>
      <c r="AC165" s="165">
        <v>24.101999999999997</v>
      </c>
      <c r="AD165" s="165">
        <v>26.286000000000001</v>
      </c>
      <c r="AE165" s="165">
        <v>28</v>
      </c>
      <c r="AF165" s="165">
        <v>12.354999999999999</v>
      </c>
      <c r="AG165" s="165">
        <v>1.8919999999999999</v>
      </c>
      <c r="AH165" s="165">
        <v>2.9820000000000002</v>
      </c>
      <c r="AI165" s="165">
        <v>3.8549999999999995</v>
      </c>
      <c r="AJ165" s="165">
        <v>2.7970000000000002</v>
      </c>
      <c r="AK165" s="165">
        <v>2.7560000000000002</v>
      </c>
      <c r="AL165" s="165">
        <v>2.7549999999999999</v>
      </c>
      <c r="AM165" s="165">
        <v>4.6440000000000001</v>
      </c>
      <c r="AN165" s="165">
        <v>3.6829999999999998</v>
      </c>
      <c r="AO165" s="165">
        <v>5.5710000000000006</v>
      </c>
      <c r="AP165" s="165">
        <v>5.4870000000000001</v>
      </c>
    </row>
    <row r="166" spans="1:42" ht="26.4" x14ac:dyDescent="0.25">
      <c r="A166" s="190" t="str">
        <f>IF('1'!$A$1=1,B166,C166)</f>
        <v>Аудіовізуальні послуги та пов'язані з ними послуги</v>
      </c>
      <c r="B166" s="191" t="s">
        <v>307</v>
      </c>
      <c r="C166" s="191" t="s">
        <v>306</v>
      </c>
      <c r="D166" s="168">
        <v>-7.2050000000000001</v>
      </c>
      <c r="E166" s="168">
        <v>-9.0429999999999993</v>
      </c>
      <c r="F166" s="168">
        <v>-12.583000000000002</v>
      </c>
      <c r="G166" s="168">
        <v>-30.135000000000002</v>
      </c>
      <c r="H166" s="168">
        <v>-9.016</v>
      </c>
      <c r="I166" s="168">
        <v>-7.0719999999999992</v>
      </c>
      <c r="J166" s="168">
        <v>-10.731000000000002</v>
      </c>
      <c r="K166" s="168">
        <v>-10.166</v>
      </c>
      <c r="L166" s="168">
        <v>-12.222999999999999</v>
      </c>
      <c r="M166" s="168">
        <v>-8.2510000000000012</v>
      </c>
      <c r="N166" s="168">
        <v>-5.9649999999999999</v>
      </c>
      <c r="O166" s="168">
        <v>-8.4649999999999999</v>
      </c>
      <c r="P166" s="168">
        <v>-1.6069999999999998</v>
      </c>
      <c r="Q166" s="168">
        <v>-4.2629999999999999</v>
      </c>
      <c r="R166" s="168">
        <v>-6.0230000000000006</v>
      </c>
      <c r="S166" s="168">
        <v>-6.145999999999999</v>
      </c>
      <c r="T166" s="168">
        <v>-4.4049999999999994</v>
      </c>
      <c r="U166" s="168">
        <v>-2.9999999999996696E-3</v>
      </c>
      <c r="V166" s="168">
        <v>-2.7149999999999999</v>
      </c>
      <c r="W166" s="168">
        <v>-7.2160000000000002</v>
      </c>
      <c r="X166" s="168">
        <v>-0.89500000000000002</v>
      </c>
      <c r="Y166" s="168">
        <v>1.84</v>
      </c>
      <c r="Z166" s="168">
        <v>0.87200000000000011</v>
      </c>
      <c r="AA166" s="168">
        <v>-1.6440000000000001</v>
      </c>
      <c r="AB166" s="168">
        <v>-2.4589999999999987</v>
      </c>
      <c r="AC166" s="168">
        <v>-0.84099999999999975</v>
      </c>
      <c r="AD166" s="168">
        <v>-0.85599999999999987</v>
      </c>
      <c r="AE166" s="168">
        <v>-0.93400000000000061</v>
      </c>
      <c r="AF166" s="168">
        <v>-0.87499999999999978</v>
      </c>
      <c r="AG166" s="168">
        <v>4.7059999999999995</v>
      </c>
      <c r="AH166" s="168">
        <v>5.9649999999999999</v>
      </c>
      <c r="AI166" s="168">
        <v>3.0599999999999996</v>
      </c>
      <c r="AJ166" s="168">
        <v>5.5940000000000003</v>
      </c>
      <c r="AK166" s="168">
        <v>4.585</v>
      </c>
      <c r="AL166" s="168">
        <v>5.51</v>
      </c>
      <c r="AM166" s="168">
        <v>5.5880000000000001</v>
      </c>
      <c r="AN166" s="168">
        <v>6.444</v>
      </c>
      <c r="AO166" s="168">
        <v>4.6440000000000001</v>
      </c>
      <c r="AP166" s="168">
        <v>4.5440000000000005</v>
      </c>
    </row>
    <row r="167" spans="1:42" x14ac:dyDescent="0.25">
      <c r="A167" s="163" t="str">
        <f>IF('1'!$A$1=1,B167,C167)</f>
        <v>Кредит</v>
      </c>
      <c r="B167" s="164" t="s">
        <v>210</v>
      </c>
      <c r="C167" s="164" t="s">
        <v>229</v>
      </c>
      <c r="D167" s="165">
        <v>3.5709999999999997</v>
      </c>
      <c r="E167" s="165">
        <v>3.6059999999999999</v>
      </c>
      <c r="F167" s="165">
        <v>3.5910000000000002</v>
      </c>
      <c r="G167" s="165">
        <v>4.5809999999999995</v>
      </c>
      <c r="H167" s="165">
        <v>3.6059999999999999</v>
      </c>
      <c r="I167" s="165">
        <v>2.6539999999999999</v>
      </c>
      <c r="J167" s="165">
        <v>2.6869999999999998</v>
      </c>
      <c r="K167" s="165">
        <v>3.7270000000000003</v>
      </c>
      <c r="L167" s="165">
        <v>2.8179999999999996</v>
      </c>
      <c r="M167" s="165">
        <v>2.7320000000000002</v>
      </c>
      <c r="N167" s="165">
        <v>2.5579999999999998</v>
      </c>
      <c r="O167" s="165">
        <v>5.093</v>
      </c>
      <c r="P167" s="165">
        <v>4.0739999999999998</v>
      </c>
      <c r="Q167" s="165">
        <v>5.0250000000000004</v>
      </c>
      <c r="R167" s="165">
        <v>5.1579999999999995</v>
      </c>
      <c r="S167" s="165">
        <v>7.0039999999999996</v>
      </c>
      <c r="T167" s="165">
        <v>5.2799999999999994</v>
      </c>
      <c r="U167" s="165">
        <v>7.1230000000000002</v>
      </c>
      <c r="V167" s="165">
        <v>7.1849999999999996</v>
      </c>
      <c r="W167" s="165">
        <v>9.032</v>
      </c>
      <c r="X167" s="165">
        <v>7.2620000000000005</v>
      </c>
      <c r="Y167" s="165">
        <v>7.2949999999999999</v>
      </c>
      <c r="Z167" s="165">
        <v>8.58</v>
      </c>
      <c r="AA167" s="165">
        <v>10.045999999999999</v>
      </c>
      <c r="AB167" s="165">
        <v>9.1230000000000011</v>
      </c>
      <c r="AC167" s="165">
        <v>10.798</v>
      </c>
      <c r="AD167" s="165">
        <v>13.568</v>
      </c>
      <c r="AE167" s="165">
        <v>11.375999999999999</v>
      </c>
      <c r="AF167" s="165">
        <v>5.298</v>
      </c>
      <c r="AG167" s="165">
        <v>4.7059999999999995</v>
      </c>
      <c r="AH167" s="165">
        <v>5.9649999999999999</v>
      </c>
      <c r="AI167" s="165">
        <v>4.9509999999999996</v>
      </c>
      <c r="AJ167" s="165">
        <v>5.5940000000000003</v>
      </c>
      <c r="AK167" s="165">
        <v>5.5090000000000003</v>
      </c>
      <c r="AL167" s="165">
        <v>5.51</v>
      </c>
      <c r="AM167" s="165">
        <v>7.4420000000000002</v>
      </c>
      <c r="AN167" s="165">
        <v>6.444</v>
      </c>
      <c r="AO167" s="165">
        <v>6.5009999999999994</v>
      </c>
      <c r="AP167" s="165">
        <v>5.4659999999999993</v>
      </c>
    </row>
    <row r="168" spans="1:42" x14ac:dyDescent="0.25">
      <c r="A168" s="163" t="str">
        <f>IF('1'!$A$1=1,B168,C168)</f>
        <v>Дебет</v>
      </c>
      <c r="B168" s="164" t="s">
        <v>212</v>
      </c>
      <c r="C168" s="164" t="s">
        <v>230</v>
      </c>
      <c r="D168" s="165">
        <v>10.776</v>
      </c>
      <c r="E168" s="165">
        <v>12.649000000000001</v>
      </c>
      <c r="F168" s="165">
        <v>16.173999999999999</v>
      </c>
      <c r="G168" s="165">
        <v>34.716000000000001</v>
      </c>
      <c r="H168" s="165">
        <v>12.622</v>
      </c>
      <c r="I168" s="165">
        <v>9.7259999999999991</v>
      </c>
      <c r="J168" s="165">
        <v>13.418000000000001</v>
      </c>
      <c r="K168" s="165">
        <v>13.893000000000001</v>
      </c>
      <c r="L168" s="165">
        <v>15.041</v>
      </c>
      <c r="M168" s="165">
        <v>10.983000000000001</v>
      </c>
      <c r="N168" s="165">
        <v>8.5229999999999997</v>
      </c>
      <c r="O168" s="165">
        <v>13.558</v>
      </c>
      <c r="P168" s="165">
        <v>5.681</v>
      </c>
      <c r="Q168" s="165">
        <v>9.2880000000000003</v>
      </c>
      <c r="R168" s="165">
        <v>11.180999999999999</v>
      </c>
      <c r="S168" s="165">
        <v>13.15</v>
      </c>
      <c r="T168" s="165">
        <v>9.6849999999999987</v>
      </c>
      <c r="U168" s="165">
        <v>7.1259999999999994</v>
      </c>
      <c r="V168" s="165">
        <v>9.9</v>
      </c>
      <c r="W168" s="165">
        <v>16.248000000000001</v>
      </c>
      <c r="X168" s="165">
        <v>8.157</v>
      </c>
      <c r="Y168" s="165">
        <v>5.4550000000000001</v>
      </c>
      <c r="Z168" s="165">
        <v>7.7080000000000002</v>
      </c>
      <c r="AA168" s="165">
        <v>11.69</v>
      </c>
      <c r="AB168" s="165">
        <v>11.581999999999999</v>
      </c>
      <c r="AC168" s="165">
        <v>11.638999999999999</v>
      </c>
      <c r="AD168" s="165">
        <v>14.423999999999999</v>
      </c>
      <c r="AE168" s="165">
        <v>12.31</v>
      </c>
      <c r="AF168" s="165">
        <v>6.173</v>
      </c>
      <c r="AG168" s="165">
        <v>0</v>
      </c>
      <c r="AH168" s="165">
        <v>0</v>
      </c>
      <c r="AI168" s="165">
        <v>1.891</v>
      </c>
      <c r="AJ168" s="165">
        <v>0</v>
      </c>
      <c r="AK168" s="165">
        <v>0.92400000000000004</v>
      </c>
      <c r="AL168" s="165">
        <v>0</v>
      </c>
      <c r="AM168" s="165">
        <v>1.8540000000000001</v>
      </c>
      <c r="AN168" s="165">
        <v>0</v>
      </c>
      <c r="AO168" s="165">
        <v>1.8570000000000002</v>
      </c>
      <c r="AP168" s="165">
        <v>0.92200000000000004</v>
      </c>
    </row>
    <row r="169" spans="1:42" ht="26.4" x14ac:dyDescent="0.25">
      <c r="A169" s="190" t="str">
        <f>IF('1'!$A$1=1,B169,C169)</f>
        <v>Інші послуги приватним особам та послуги в галузі культури та відпочинку</v>
      </c>
      <c r="B169" s="191" t="s">
        <v>309</v>
      </c>
      <c r="C169" s="191" t="s">
        <v>308</v>
      </c>
      <c r="D169" s="168">
        <v>0.78799999999999992</v>
      </c>
      <c r="E169" s="168">
        <v>-2.7210000000000001</v>
      </c>
      <c r="F169" s="168">
        <v>-4.5180000000000007</v>
      </c>
      <c r="G169" s="168">
        <v>-1.8099999999999998</v>
      </c>
      <c r="H169" s="168">
        <v>1.9999999999999907E-2</v>
      </c>
      <c r="I169" s="168">
        <v>-8.8360000000000003</v>
      </c>
      <c r="J169" s="168">
        <v>0.89200000000000002</v>
      </c>
      <c r="K169" s="168">
        <v>-5.5379999999999994</v>
      </c>
      <c r="L169" s="168">
        <v>-2.8109999999999995</v>
      </c>
      <c r="M169" s="168">
        <v>-6.4120000000000008</v>
      </c>
      <c r="N169" s="168">
        <v>-10.981</v>
      </c>
      <c r="O169" s="168">
        <v>-4.2229999999999999</v>
      </c>
      <c r="P169" s="168">
        <v>-8.1839999999999993</v>
      </c>
      <c r="Q169" s="168">
        <v>-9.0619999999999994</v>
      </c>
      <c r="R169" s="168">
        <v>-1.7119999999999997</v>
      </c>
      <c r="S169" s="168">
        <v>-8.7759999999999998</v>
      </c>
      <c r="T169" s="168">
        <v>-8.8179999999999996</v>
      </c>
      <c r="U169" s="168">
        <v>-9.7970000000000006</v>
      </c>
      <c r="V169" s="168">
        <v>-9.8119999999999994</v>
      </c>
      <c r="W169" s="168">
        <v>-11.721</v>
      </c>
      <c r="X169" s="168">
        <v>-14.590999999999999</v>
      </c>
      <c r="Y169" s="168">
        <v>-16.27</v>
      </c>
      <c r="Z169" s="168">
        <v>-2.54</v>
      </c>
      <c r="AA169" s="168">
        <v>-5.0630000000000006</v>
      </c>
      <c r="AB169" s="168">
        <v>-2.5469999999999997</v>
      </c>
      <c r="AC169" s="168">
        <v>-5.8139999999999992</v>
      </c>
      <c r="AD169" s="168">
        <v>-1.6819999999999995</v>
      </c>
      <c r="AE169" s="168">
        <v>-5.1769999999999996</v>
      </c>
      <c r="AF169" s="168">
        <v>0.88300000000000001</v>
      </c>
      <c r="AG169" s="168">
        <v>4.6820000000000004</v>
      </c>
      <c r="AH169" s="168">
        <v>3.9690000000000003</v>
      </c>
      <c r="AI169" s="168">
        <v>4.8780000000000001</v>
      </c>
      <c r="AJ169" s="168">
        <v>3.7329999999999997</v>
      </c>
      <c r="AK169" s="168">
        <v>5.5139999999999993</v>
      </c>
      <c r="AL169" s="168">
        <v>5.51</v>
      </c>
      <c r="AM169" s="168">
        <v>7.4220000000000006</v>
      </c>
      <c r="AN169" s="168">
        <v>6.4459999999999997</v>
      </c>
      <c r="AO169" s="168">
        <v>4.6449999999999996</v>
      </c>
      <c r="AP169" s="168">
        <v>3.6320000000000001</v>
      </c>
    </row>
    <row r="170" spans="1:42" x14ac:dyDescent="0.25">
      <c r="A170" s="163" t="str">
        <f>IF('1'!$A$1=1,B170,C170)</f>
        <v>Кредит</v>
      </c>
      <c r="B170" s="164" t="s">
        <v>210</v>
      </c>
      <c r="C170" s="164" t="s">
        <v>229</v>
      </c>
      <c r="D170" s="165">
        <v>6.0919999999999996</v>
      </c>
      <c r="E170" s="165">
        <v>3.6059999999999999</v>
      </c>
      <c r="F170" s="165">
        <v>4.4820000000000002</v>
      </c>
      <c r="G170" s="165">
        <v>5.5110000000000001</v>
      </c>
      <c r="H170" s="165">
        <v>4.5449999999999999</v>
      </c>
      <c r="I170" s="165">
        <v>3.5419999999999998</v>
      </c>
      <c r="J170" s="165">
        <v>6.2640000000000002</v>
      </c>
      <c r="K170" s="165">
        <v>5.5570000000000004</v>
      </c>
      <c r="L170" s="165">
        <v>5.6349999999999998</v>
      </c>
      <c r="M170" s="165">
        <v>4.5710000000000006</v>
      </c>
      <c r="N170" s="165">
        <v>5.117</v>
      </c>
      <c r="O170" s="165">
        <v>4.2489999999999997</v>
      </c>
      <c r="P170" s="165">
        <v>4.0609999999999999</v>
      </c>
      <c r="Q170" s="165">
        <v>5.88</v>
      </c>
      <c r="R170" s="165">
        <v>6.8810000000000002</v>
      </c>
      <c r="S170" s="165">
        <v>6.1339999999999995</v>
      </c>
      <c r="T170" s="165">
        <v>6.157</v>
      </c>
      <c r="U170" s="165">
        <v>7.1230000000000002</v>
      </c>
      <c r="V170" s="165">
        <v>9.0009999999999994</v>
      </c>
      <c r="W170" s="165">
        <v>8.1280000000000001</v>
      </c>
      <c r="X170" s="165">
        <v>6.3460000000000001</v>
      </c>
      <c r="Y170" s="165">
        <v>3.617</v>
      </c>
      <c r="Z170" s="165">
        <v>7.6779999999999999</v>
      </c>
      <c r="AA170" s="165">
        <v>6.6790000000000003</v>
      </c>
      <c r="AB170" s="165">
        <v>7.4570000000000007</v>
      </c>
      <c r="AC170" s="165">
        <v>6.649</v>
      </c>
      <c r="AD170" s="165">
        <v>10.18</v>
      </c>
      <c r="AE170" s="165">
        <v>10.513</v>
      </c>
      <c r="AF170" s="165">
        <v>7.0650000000000004</v>
      </c>
      <c r="AG170" s="165">
        <v>6.5739999999999998</v>
      </c>
      <c r="AH170" s="165">
        <v>6.9510000000000005</v>
      </c>
      <c r="AI170" s="165">
        <v>6.8420000000000005</v>
      </c>
      <c r="AJ170" s="165">
        <v>6.5299999999999994</v>
      </c>
      <c r="AK170" s="165">
        <v>7.3460000000000001</v>
      </c>
      <c r="AL170" s="165">
        <v>8.2650000000000006</v>
      </c>
      <c r="AM170" s="165">
        <v>10.212</v>
      </c>
      <c r="AN170" s="165">
        <v>10.129</v>
      </c>
      <c r="AO170" s="165">
        <v>8.359</v>
      </c>
      <c r="AP170" s="165">
        <v>8.1969999999999992</v>
      </c>
    </row>
    <row r="171" spans="1:42" x14ac:dyDescent="0.25">
      <c r="A171" s="163" t="str">
        <f>IF('1'!$A$1=1,B171,C171)</f>
        <v>Дебет</v>
      </c>
      <c r="B171" s="164" t="s">
        <v>212</v>
      </c>
      <c r="C171" s="164" t="s">
        <v>230</v>
      </c>
      <c r="D171" s="165">
        <v>5.3039999999999994</v>
      </c>
      <c r="E171" s="165">
        <v>6.327</v>
      </c>
      <c r="F171" s="165">
        <v>9</v>
      </c>
      <c r="G171" s="165">
        <v>7.3209999999999997</v>
      </c>
      <c r="H171" s="165">
        <v>4.5250000000000004</v>
      </c>
      <c r="I171" s="165">
        <v>12.378</v>
      </c>
      <c r="J171" s="165">
        <v>5.3719999999999999</v>
      </c>
      <c r="K171" s="165">
        <v>11.095000000000001</v>
      </c>
      <c r="L171" s="165">
        <v>8.4459999999999997</v>
      </c>
      <c r="M171" s="165">
        <v>10.983000000000001</v>
      </c>
      <c r="N171" s="165">
        <v>16.097999999999999</v>
      </c>
      <c r="O171" s="165">
        <v>8.4719999999999995</v>
      </c>
      <c r="P171" s="165">
        <v>12.245000000000001</v>
      </c>
      <c r="Q171" s="165">
        <v>14.942</v>
      </c>
      <c r="R171" s="165">
        <v>8.593</v>
      </c>
      <c r="S171" s="165">
        <v>14.91</v>
      </c>
      <c r="T171" s="165">
        <v>14.975</v>
      </c>
      <c r="U171" s="165">
        <v>16.920000000000002</v>
      </c>
      <c r="V171" s="165">
        <v>18.812999999999999</v>
      </c>
      <c r="W171" s="165">
        <v>19.849</v>
      </c>
      <c r="X171" s="165">
        <v>20.936999999999998</v>
      </c>
      <c r="Y171" s="165">
        <v>19.887</v>
      </c>
      <c r="Z171" s="165">
        <v>10.218</v>
      </c>
      <c r="AA171" s="165">
        <v>11.742000000000001</v>
      </c>
      <c r="AB171" s="165">
        <v>10.004</v>
      </c>
      <c r="AC171" s="165">
        <v>12.462999999999997</v>
      </c>
      <c r="AD171" s="165">
        <v>11.862</v>
      </c>
      <c r="AE171" s="165">
        <v>15.69</v>
      </c>
      <c r="AF171" s="165">
        <v>6.1819999999999995</v>
      </c>
      <c r="AG171" s="165">
        <v>1.8919999999999999</v>
      </c>
      <c r="AH171" s="165">
        <v>2.9820000000000002</v>
      </c>
      <c r="AI171" s="165">
        <v>1.964</v>
      </c>
      <c r="AJ171" s="165">
        <v>2.7970000000000002</v>
      </c>
      <c r="AK171" s="165">
        <v>1.8320000000000001</v>
      </c>
      <c r="AL171" s="165">
        <v>2.7549999999999999</v>
      </c>
      <c r="AM171" s="165">
        <v>2.79</v>
      </c>
      <c r="AN171" s="165">
        <v>3.6829999999999998</v>
      </c>
      <c r="AO171" s="165">
        <v>3.7140000000000004</v>
      </c>
      <c r="AP171" s="165">
        <v>4.5649999999999995</v>
      </c>
    </row>
    <row r="172" spans="1:42" ht="26.4" x14ac:dyDescent="0.25">
      <c r="A172" s="171" t="str">
        <f>IF('1'!$A$1=1,B172,C172)</f>
        <v>Державні товари та послуги, не віднесені до інших категорій</v>
      </c>
      <c r="B172" s="172" t="s">
        <v>311</v>
      </c>
      <c r="C172" s="172" t="s">
        <v>310</v>
      </c>
      <c r="D172" s="168">
        <v>-156.44</v>
      </c>
      <c r="E172" s="168">
        <v>-167.61</v>
      </c>
      <c r="F172" s="168">
        <v>-155.774</v>
      </c>
      <c r="G172" s="168">
        <v>-172.80700000000002</v>
      </c>
      <c r="H172" s="168">
        <v>-169.755</v>
      </c>
      <c r="I172" s="168">
        <v>-158.38399999999999</v>
      </c>
      <c r="J172" s="168">
        <v>-171.85000000000002</v>
      </c>
      <c r="K172" s="168">
        <v>-169.36699999999999</v>
      </c>
      <c r="L172" s="168">
        <v>-140.90600000000001</v>
      </c>
      <c r="M172" s="168">
        <v>-148.476</v>
      </c>
      <c r="N172" s="168">
        <v>-124.52699999999999</v>
      </c>
      <c r="O172" s="168">
        <v>-128.16300000000001</v>
      </c>
      <c r="P172" s="168">
        <v>-81.290999999999997</v>
      </c>
      <c r="Q172" s="168">
        <v>-85.497</v>
      </c>
      <c r="R172" s="168">
        <v>-77.332000000000008</v>
      </c>
      <c r="S172" s="168">
        <v>-86.707999999999998</v>
      </c>
      <c r="T172" s="168">
        <v>-115.374</v>
      </c>
      <c r="U172" s="168">
        <v>-99.777000000000015</v>
      </c>
      <c r="V172" s="168">
        <v>-132.14299999999997</v>
      </c>
      <c r="W172" s="168">
        <v>-99.359000000000009</v>
      </c>
      <c r="X172" s="168">
        <v>-174.20000000000002</v>
      </c>
      <c r="Y172" s="168">
        <v>-194.49900000000002</v>
      </c>
      <c r="Z172" s="168">
        <v>-153.071</v>
      </c>
      <c r="AA172" s="168">
        <v>-141.9</v>
      </c>
      <c r="AB172" s="168">
        <v>-160.70500000000001</v>
      </c>
      <c r="AC172" s="168">
        <v>-161.976</v>
      </c>
      <c r="AD172" s="168">
        <v>-149.27499999999998</v>
      </c>
      <c r="AE172" s="168">
        <v>-130.25200000000001</v>
      </c>
      <c r="AF172" s="168">
        <v>-314.05100000000004</v>
      </c>
      <c r="AG172" s="168">
        <v>-441.13499999999993</v>
      </c>
      <c r="AH172" s="168">
        <v>-669.46100000000001</v>
      </c>
      <c r="AI172" s="168">
        <v>-792.45900000000006</v>
      </c>
      <c r="AJ172" s="168">
        <v>-358.06199999999995</v>
      </c>
      <c r="AK172" s="168">
        <v>-364.5</v>
      </c>
      <c r="AL172" s="168">
        <v>-328.16499999999996</v>
      </c>
      <c r="AM172" s="168">
        <v>-342.827</v>
      </c>
      <c r="AN172" s="168">
        <v>-143.75200000000001</v>
      </c>
      <c r="AO172" s="168">
        <v>-99.38</v>
      </c>
      <c r="AP172" s="168">
        <v>-151.06</v>
      </c>
    </row>
    <row r="173" spans="1:42" x14ac:dyDescent="0.25">
      <c r="A173" s="163" t="str">
        <f>IF('1'!$A$1=1,B173,C173)</f>
        <v>Кредит</v>
      </c>
      <c r="B173" s="164" t="s">
        <v>210</v>
      </c>
      <c r="C173" s="164" t="s">
        <v>225</v>
      </c>
      <c r="D173" s="165">
        <v>54.297000000000004</v>
      </c>
      <c r="E173" s="165">
        <v>50.631</v>
      </c>
      <c r="F173" s="165">
        <v>58.462000000000003</v>
      </c>
      <c r="G173" s="165">
        <v>52.841999999999999</v>
      </c>
      <c r="H173" s="165">
        <v>59.826000000000001</v>
      </c>
      <c r="I173" s="165">
        <v>74.314999999999998</v>
      </c>
      <c r="J173" s="165">
        <v>70.747</v>
      </c>
      <c r="K173" s="165">
        <v>78.074999999999989</v>
      </c>
      <c r="L173" s="165">
        <v>67.597999999999999</v>
      </c>
      <c r="M173" s="165">
        <v>65.526999999999987</v>
      </c>
      <c r="N173" s="165">
        <v>70.872</v>
      </c>
      <c r="O173" s="165">
        <v>67.915999999999997</v>
      </c>
      <c r="P173" s="165">
        <v>57.838000000000001</v>
      </c>
      <c r="Q173" s="165">
        <v>62.040999999999997</v>
      </c>
      <c r="R173" s="165">
        <v>68.802000000000007</v>
      </c>
      <c r="S173" s="165">
        <v>65.703000000000003</v>
      </c>
      <c r="T173" s="165">
        <v>65.08</v>
      </c>
      <c r="U173" s="165">
        <v>80.072000000000003</v>
      </c>
      <c r="V173" s="165">
        <v>50.364000000000004</v>
      </c>
      <c r="W173" s="165">
        <v>82.212000000000003</v>
      </c>
      <c r="X173" s="165">
        <v>59.939000000000007</v>
      </c>
      <c r="Y173" s="165">
        <v>60.957999999999998</v>
      </c>
      <c r="Z173" s="165">
        <v>61.817999999999998</v>
      </c>
      <c r="AA173" s="165">
        <v>66.968000000000004</v>
      </c>
      <c r="AB173" s="165">
        <v>49.777000000000001</v>
      </c>
      <c r="AC173" s="165">
        <v>56.432000000000002</v>
      </c>
      <c r="AD173" s="165">
        <v>67.819000000000003</v>
      </c>
      <c r="AE173" s="165">
        <v>99.820999999999998</v>
      </c>
      <c r="AF173" s="165">
        <v>86.649000000000001</v>
      </c>
      <c r="AG173" s="165">
        <v>117.13699999999999</v>
      </c>
      <c r="AH173" s="165">
        <v>100.36200000000001</v>
      </c>
      <c r="AI173" s="165">
        <v>152.23599999999999</v>
      </c>
      <c r="AJ173" s="165">
        <v>124.87599999999999</v>
      </c>
      <c r="AK173" s="165">
        <v>123.14599999999999</v>
      </c>
      <c r="AL173" s="165">
        <v>163.14699999999999</v>
      </c>
      <c r="AM173" s="165">
        <v>199.27800000000002</v>
      </c>
      <c r="AN173" s="165">
        <v>113.12700000000001</v>
      </c>
      <c r="AO173" s="165">
        <v>159.73400000000001</v>
      </c>
      <c r="AP173" s="165">
        <v>138.48499999999999</v>
      </c>
    </row>
    <row r="174" spans="1:42" x14ac:dyDescent="0.25">
      <c r="A174" s="163" t="str">
        <f>IF('1'!$A$1=1,B174,C174)</f>
        <v>Дебет</v>
      </c>
      <c r="B174" s="164" t="s">
        <v>212</v>
      </c>
      <c r="C174" s="164" t="s">
        <v>226</v>
      </c>
      <c r="D174" s="165">
        <v>210.73699999999999</v>
      </c>
      <c r="E174" s="165">
        <v>218.24099999999999</v>
      </c>
      <c r="F174" s="165">
        <v>214.23599999999999</v>
      </c>
      <c r="G174" s="165">
        <v>225.649</v>
      </c>
      <c r="H174" s="165">
        <v>229.58099999999999</v>
      </c>
      <c r="I174" s="165">
        <v>232.69900000000001</v>
      </c>
      <c r="J174" s="165">
        <v>242.59700000000001</v>
      </c>
      <c r="K174" s="165">
        <v>247.44200000000001</v>
      </c>
      <c r="L174" s="165">
        <v>208.50399999999999</v>
      </c>
      <c r="M174" s="165">
        <v>214.00300000000001</v>
      </c>
      <c r="N174" s="165">
        <v>195.39899999999997</v>
      </c>
      <c r="O174" s="165">
        <v>196.07900000000001</v>
      </c>
      <c r="P174" s="165">
        <v>139.12899999999999</v>
      </c>
      <c r="Q174" s="165">
        <v>147.53800000000001</v>
      </c>
      <c r="R174" s="165">
        <v>146.13399999999999</v>
      </c>
      <c r="S174" s="165">
        <v>152.411</v>
      </c>
      <c r="T174" s="165">
        <v>180.45400000000001</v>
      </c>
      <c r="U174" s="165">
        <v>179.84900000000002</v>
      </c>
      <c r="V174" s="165">
        <v>182.50700000000001</v>
      </c>
      <c r="W174" s="165">
        <v>181.571</v>
      </c>
      <c r="X174" s="165">
        <v>234.13900000000001</v>
      </c>
      <c r="Y174" s="165">
        <v>255.45699999999999</v>
      </c>
      <c r="Z174" s="165">
        <v>214.88900000000001</v>
      </c>
      <c r="AA174" s="165">
        <v>208.86800000000002</v>
      </c>
      <c r="AB174" s="165">
        <v>210.482</v>
      </c>
      <c r="AC174" s="165">
        <v>218.40800000000002</v>
      </c>
      <c r="AD174" s="165">
        <v>217.09399999999999</v>
      </c>
      <c r="AE174" s="165">
        <v>230.07300000000001</v>
      </c>
      <c r="AF174" s="165">
        <v>400.70000000000005</v>
      </c>
      <c r="AG174" s="165">
        <v>558.27199999999993</v>
      </c>
      <c r="AH174" s="165">
        <v>769.82299999999998</v>
      </c>
      <c r="AI174" s="165">
        <v>944.69499999999994</v>
      </c>
      <c r="AJ174" s="165">
        <v>482.93799999999999</v>
      </c>
      <c r="AK174" s="165">
        <v>487.64599999999996</v>
      </c>
      <c r="AL174" s="165">
        <v>491.31200000000001</v>
      </c>
      <c r="AM174" s="165">
        <v>542.10500000000002</v>
      </c>
      <c r="AN174" s="165">
        <v>256.87900000000002</v>
      </c>
      <c r="AO174" s="165">
        <v>259.11399999999998</v>
      </c>
      <c r="AP174" s="165">
        <v>289.54500000000002</v>
      </c>
    </row>
    <row r="175" spans="1:42" x14ac:dyDescent="0.25">
      <c r="A175" s="169" t="str">
        <f>IF('1'!$A$1=1,B175,C175)</f>
        <v>Первинні  доходи</v>
      </c>
      <c r="B175" s="170" t="s">
        <v>313</v>
      </c>
      <c r="C175" s="170" t="s">
        <v>312</v>
      </c>
      <c r="D175" s="168">
        <v>3140.866</v>
      </c>
      <c r="E175" s="168">
        <v>-1930.8129999999996</v>
      </c>
      <c r="F175" s="168">
        <v>274.91000000000008</v>
      </c>
      <c r="G175" s="168">
        <v>1891.3789999999999</v>
      </c>
      <c r="H175" s="168">
        <v>740.78600000000006</v>
      </c>
      <c r="I175" s="168">
        <v>-517.65300000000002</v>
      </c>
      <c r="J175" s="168">
        <v>123.274</v>
      </c>
      <c r="K175" s="168">
        <v>541.45699999999999</v>
      </c>
      <c r="L175" s="168">
        <v>-453.57799999999986</v>
      </c>
      <c r="M175" s="168">
        <v>600.34599999999989</v>
      </c>
      <c r="N175" s="168">
        <v>624.55499999999995</v>
      </c>
      <c r="O175" s="168">
        <v>632.92100000000016</v>
      </c>
      <c r="P175" s="168">
        <v>-802.94600000000014</v>
      </c>
      <c r="Q175" s="168">
        <v>667.91700000000003</v>
      </c>
      <c r="R175" s="168">
        <v>1079.1599999999999</v>
      </c>
      <c r="S175" s="168">
        <v>204.55100000000004</v>
      </c>
      <c r="T175" s="168">
        <v>386.11099999999999</v>
      </c>
      <c r="U175" s="168">
        <v>713.54800000000012</v>
      </c>
      <c r="V175" s="168">
        <v>-409.8829999999997</v>
      </c>
      <c r="W175" s="168">
        <v>1020.4439999999998</v>
      </c>
      <c r="X175" s="168">
        <v>2067.9960000000001</v>
      </c>
      <c r="Y175" s="168">
        <v>214.13299999999981</v>
      </c>
      <c r="Z175" s="168">
        <v>521.19499999999982</v>
      </c>
      <c r="AA175" s="168">
        <v>370.7879999999999</v>
      </c>
      <c r="AB175" s="168">
        <v>-659.03999999999985</v>
      </c>
      <c r="AC175" s="168">
        <v>-1137.598</v>
      </c>
      <c r="AD175" s="168">
        <v>-1674.1599999999999</v>
      </c>
      <c r="AE175" s="168">
        <v>-1490.249</v>
      </c>
      <c r="AF175" s="168">
        <v>1244.568</v>
      </c>
      <c r="AG175" s="168">
        <v>2022.596</v>
      </c>
      <c r="AH175" s="168">
        <v>2673.0630000000001</v>
      </c>
      <c r="AI175" s="168">
        <v>2198.6520000000005</v>
      </c>
      <c r="AJ175" s="168">
        <v>1290.3560000000002</v>
      </c>
      <c r="AK175" s="168">
        <v>1119.2619999999999</v>
      </c>
      <c r="AL175" s="168">
        <v>784.02500000000032</v>
      </c>
      <c r="AM175" s="168">
        <v>1494.8879999999999</v>
      </c>
      <c r="AN175" s="168">
        <v>-24.132000000000062</v>
      </c>
      <c r="AO175" s="168">
        <v>231.601</v>
      </c>
      <c r="AP175" s="168">
        <v>186.04400000000021</v>
      </c>
    </row>
    <row r="176" spans="1:42" x14ac:dyDescent="0.25">
      <c r="A176" s="163" t="str">
        <f>IF('1'!$A$1=1,B176,C176)</f>
        <v>Кредит</v>
      </c>
      <c r="B176" s="164" t="s">
        <v>210</v>
      </c>
      <c r="C176" s="164" t="s">
        <v>225</v>
      </c>
      <c r="D176" s="165">
        <v>1091.1349999999998</v>
      </c>
      <c r="E176" s="165">
        <v>1313.3879999999999</v>
      </c>
      <c r="F176" s="165">
        <v>1397.134</v>
      </c>
      <c r="G176" s="165">
        <v>1416.27</v>
      </c>
      <c r="H176" s="165">
        <v>1270.874</v>
      </c>
      <c r="I176" s="165">
        <v>1479.3320000000001</v>
      </c>
      <c r="J176" s="165">
        <v>1692.6709999999998</v>
      </c>
      <c r="K176" s="165">
        <v>1783.587</v>
      </c>
      <c r="L176" s="165">
        <v>1691.2579999999998</v>
      </c>
      <c r="M176" s="165">
        <v>2067.509</v>
      </c>
      <c r="N176" s="165">
        <v>2172.2200000000003</v>
      </c>
      <c r="O176" s="165">
        <v>2306.9090000000001</v>
      </c>
      <c r="P176" s="165">
        <v>2129.9639999999999</v>
      </c>
      <c r="Q176" s="165">
        <v>2353.4319999999998</v>
      </c>
      <c r="R176" s="165">
        <v>2705.3289999999997</v>
      </c>
      <c r="S176" s="165">
        <v>2890.5140000000001</v>
      </c>
      <c r="T176" s="165">
        <v>2634.2950000000001</v>
      </c>
      <c r="U176" s="165">
        <v>2860.8900000000003</v>
      </c>
      <c r="V176" s="165">
        <v>3189.239</v>
      </c>
      <c r="W176" s="165">
        <v>3199.7460000000001</v>
      </c>
      <c r="X176" s="165">
        <v>2823.297</v>
      </c>
      <c r="Y176" s="165">
        <v>2470.2749999999996</v>
      </c>
      <c r="Z176" s="165">
        <v>2569.6689999999999</v>
      </c>
      <c r="AA176" s="165">
        <v>2807.701</v>
      </c>
      <c r="AB176" s="165">
        <v>2852.703</v>
      </c>
      <c r="AC176" s="165">
        <v>2943.74</v>
      </c>
      <c r="AD176" s="165">
        <v>2865.91</v>
      </c>
      <c r="AE176" s="165">
        <v>3176.1890000000003</v>
      </c>
      <c r="AF176" s="165">
        <v>2977.4859999999999</v>
      </c>
      <c r="AG176" s="165">
        <v>3013.105</v>
      </c>
      <c r="AH176" s="165">
        <v>3212.3220000000001</v>
      </c>
      <c r="AI176" s="165">
        <v>3275.6180000000004</v>
      </c>
      <c r="AJ176" s="165">
        <v>3077.8070000000002</v>
      </c>
      <c r="AK176" s="165">
        <v>2880.0230000000001</v>
      </c>
      <c r="AL176" s="165">
        <v>2802.462</v>
      </c>
      <c r="AM176" s="165">
        <v>2628.5309999999999</v>
      </c>
      <c r="AN176" s="165">
        <v>2204.7219999999998</v>
      </c>
      <c r="AO176" s="165">
        <v>2190.0659999999998</v>
      </c>
      <c r="AP176" s="165">
        <v>2133.9349999999999</v>
      </c>
    </row>
    <row r="177" spans="1:42" x14ac:dyDescent="0.25">
      <c r="A177" s="163" t="str">
        <f>IF('1'!$A$1=1,B177,C177)</f>
        <v>Дебет</v>
      </c>
      <c r="B177" s="164" t="s">
        <v>212</v>
      </c>
      <c r="C177" s="164" t="s">
        <v>226</v>
      </c>
      <c r="D177" s="165">
        <v>-2049.7309999999998</v>
      </c>
      <c r="E177" s="165">
        <v>3244.201</v>
      </c>
      <c r="F177" s="165">
        <v>1122.2239999999999</v>
      </c>
      <c r="G177" s="165">
        <v>-475.10899999999992</v>
      </c>
      <c r="H177" s="165">
        <v>530.08799999999985</v>
      </c>
      <c r="I177" s="165">
        <v>1996.9850000000001</v>
      </c>
      <c r="J177" s="165">
        <v>1569.3969999999999</v>
      </c>
      <c r="K177" s="165">
        <v>1242.1300000000001</v>
      </c>
      <c r="L177" s="165">
        <v>2144.8359999999998</v>
      </c>
      <c r="M177" s="165">
        <v>1467.1630000000002</v>
      </c>
      <c r="N177" s="165">
        <v>1547.665</v>
      </c>
      <c r="O177" s="165">
        <v>1673.9879999999998</v>
      </c>
      <c r="P177" s="165">
        <v>2932.9100000000003</v>
      </c>
      <c r="Q177" s="165">
        <v>1685.5149999999999</v>
      </c>
      <c r="R177" s="165">
        <v>1626.1690000000001</v>
      </c>
      <c r="S177" s="165">
        <v>2685.9629999999997</v>
      </c>
      <c r="T177" s="165">
        <v>2248.1840000000002</v>
      </c>
      <c r="U177" s="165">
        <v>2147.3419999999996</v>
      </c>
      <c r="V177" s="165">
        <v>3599.1219999999994</v>
      </c>
      <c r="W177" s="165">
        <v>2179.3020000000001</v>
      </c>
      <c r="X177" s="165">
        <v>755.30099999999982</v>
      </c>
      <c r="Y177" s="165">
        <v>2256.1419999999998</v>
      </c>
      <c r="Z177" s="165">
        <v>2048.4740000000002</v>
      </c>
      <c r="AA177" s="165">
        <v>2436.913</v>
      </c>
      <c r="AB177" s="165">
        <v>3511.7429999999999</v>
      </c>
      <c r="AC177" s="165">
        <v>4081.3379999999997</v>
      </c>
      <c r="AD177" s="165">
        <v>4540.07</v>
      </c>
      <c r="AE177" s="165">
        <v>4666.4380000000001</v>
      </c>
      <c r="AF177" s="165">
        <v>1732.9180000000001</v>
      </c>
      <c r="AG177" s="165">
        <v>990.50900000000001</v>
      </c>
      <c r="AH177" s="165">
        <v>539.25900000000001</v>
      </c>
      <c r="AI177" s="165">
        <v>1076.9659999999999</v>
      </c>
      <c r="AJ177" s="165">
        <v>1787.451</v>
      </c>
      <c r="AK177" s="165">
        <v>1760.761</v>
      </c>
      <c r="AL177" s="165">
        <v>2018.4369999999999</v>
      </c>
      <c r="AM177" s="165">
        <v>1133.643</v>
      </c>
      <c r="AN177" s="165">
        <v>2228.8539999999998</v>
      </c>
      <c r="AO177" s="165">
        <v>1958.4650000000001</v>
      </c>
      <c r="AP177" s="165">
        <v>1947.8910000000001</v>
      </c>
    </row>
    <row r="178" spans="1:42" x14ac:dyDescent="0.25">
      <c r="A178" s="192" t="str">
        <f>IF('1'!$A$1=1,B178,C178)</f>
        <v>Оплата праці</v>
      </c>
      <c r="B178" s="193" t="s">
        <v>315</v>
      </c>
      <c r="C178" s="193" t="s">
        <v>314</v>
      </c>
      <c r="D178" s="168">
        <v>1032.646</v>
      </c>
      <c r="E178" s="168">
        <v>1273.6469999999999</v>
      </c>
      <c r="F178" s="168">
        <v>1363.8150000000001</v>
      </c>
      <c r="G178" s="168">
        <v>1376.9169999999999</v>
      </c>
      <c r="H178" s="168">
        <v>1222.0450000000001</v>
      </c>
      <c r="I178" s="168">
        <v>1443.9290000000001</v>
      </c>
      <c r="J178" s="168">
        <v>1645.2829999999999</v>
      </c>
      <c r="K178" s="168">
        <v>1739.2820000000002</v>
      </c>
      <c r="L178" s="168">
        <v>1641.499</v>
      </c>
      <c r="M178" s="168">
        <v>2018.1690000000001</v>
      </c>
      <c r="N178" s="168">
        <v>2121.826</v>
      </c>
      <c r="O178" s="168">
        <v>2253.4340000000002</v>
      </c>
      <c r="P178" s="168">
        <v>2075.5820000000003</v>
      </c>
      <c r="Q178" s="168">
        <v>2291.6999999999998</v>
      </c>
      <c r="R178" s="168">
        <v>2615.951</v>
      </c>
      <c r="S178" s="168">
        <v>2757.252</v>
      </c>
      <c r="T178" s="168">
        <v>2523.4049999999997</v>
      </c>
      <c r="U178" s="168">
        <v>2752.2060000000001</v>
      </c>
      <c r="V178" s="168">
        <v>3033.84</v>
      </c>
      <c r="W178" s="168">
        <v>3091.366</v>
      </c>
      <c r="X178" s="168">
        <v>2689.9450000000002</v>
      </c>
      <c r="Y178" s="168">
        <v>2373.183</v>
      </c>
      <c r="Z178" s="168">
        <v>2479.7449999999999</v>
      </c>
      <c r="AA178" s="168">
        <v>2722.1819999999998</v>
      </c>
      <c r="AB178" s="168">
        <v>2766.3140000000003</v>
      </c>
      <c r="AC178" s="168">
        <v>2849.1959999999999</v>
      </c>
      <c r="AD178" s="168">
        <v>2770.8829999999998</v>
      </c>
      <c r="AE178" s="168">
        <v>3090.2539999999999</v>
      </c>
      <c r="AF178" s="168">
        <v>2909.4050000000002</v>
      </c>
      <c r="AG178" s="168">
        <v>2981.0909999999999</v>
      </c>
      <c r="AH178" s="168">
        <v>3134.7359999999999</v>
      </c>
      <c r="AI178" s="168">
        <v>3144.2090000000003</v>
      </c>
      <c r="AJ178" s="168">
        <v>2875.5</v>
      </c>
      <c r="AK178" s="168">
        <v>2605.4129999999996</v>
      </c>
      <c r="AL178" s="168">
        <v>2472.94</v>
      </c>
      <c r="AM178" s="168">
        <v>2318.4699999999998</v>
      </c>
      <c r="AN178" s="168">
        <v>1890.1599999999999</v>
      </c>
      <c r="AO178" s="168">
        <v>1853.7279999999998</v>
      </c>
      <c r="AP178" s="168">
        <v>1782.9070000000002</v>
      </c>
    </row>
    <row r="179" spans="1:42" x14ac:dyDescent="0.25">
      <c r="A179" s="163" t="str">
        <f>IF('1'!$A$1=1,B179,C179)</f>
        <v>Кредит</v>
      </c>
      <c r="B179" s="164" t="s">
        <v>210</v>
      </c>
      <c r="C179" s="164" t="s">
        <v>229</v>
      </c>
      <c r="D179" s="165">
        <v>1038.8679999999999</v>
      </c>
      <c r="E179" s="165">
        <v>1279.9680000000001</v>
      </c>
      <c r="F179" s="165">
        <v>1371.8980000000001</v>
      </c>
      <c r="G179" s="165">
        <v>1388.664</v>
      </c>
      <c r="H179" s="165">
        <v>1230.1690000000001</v>
      </c>
      <c r="I179" s="165">
        <v>1451.902</v>
      </c>
      <c r="J179" s="165">
        <v>1654.221</v>
      </c>
      <c r="K179" s="165">
        <v>1747.6179999999999</v>
      </c>
      <c r="L179" s="165">
        <v>1649.0070000000001</v>
      </c>
      <c r="M179" s="165">
        <v>2025.5</v>
      </c>
      <c r="N179" s="165">
        <v>2126.9430000000002</v>
      </c>
      <c r="O179" s="165">
        <v>2257.683</v>
      </c>
      <c r="P179" s="165">
        <v>2078.8340000000003</v>
      </c>
      <c r="Q179" s="165">
        <v>2295.0259999999998</v>
      </c>
      <c r="R179" s="165">
        <v>2619.3869999999997</v>
      </c>
      <c r="S179" s="165">
        <v>2760.75</v>
      </c>
      <c r="T179" s="165">
        <v>2526.9279999999999</v>
      </c>
      <c r="U179" s="165">
        <v>2755.7710000000002</v>
      </c>
      <c r="V179" s="165">
        <v>3039.2529999999997</v>
      </c>
      <c r="W179" s="165">
        <v>3096.7870000000003</v>
      </c>
      <c r="X179" s="165">
        <v>2694.49</v>
      </c>
      <c r="Y179" s="165">
        <v>2377.7489999999998</v>
      </c>
      <c r="Z179" s="165">
        <v>2484.0370000000003</v>
      </c>
      <c r="AA179" s="165">
        <v>2727.2169999999996</v>
      </c>
      <c r="AB179" s="165">
        <v>2770.4650000000001</v>
      </c>
      <c r="AC179" s="165">
        <v>2854.1779999999999</v>
      </c>
      <c r="AD179" s="165">
        <v>2775.9700000000003</v>
      </c>
      <c r="AE179" s="165">
        <v>3095.5</v>
      </c>
      <c r="AF179" s="165">
        <v>2912.9390000000003</v>
      </c>
      <c r="AG179" s="165">
        <v>2984.8490000000002</v>
      </c>
      <c r="AH179" s="165">
        <v>3138.7080000000001</v>
      </c>
      <c r="AI179" s="165">
        <v>3148.1750000000002</v>
      </c>
      <c r="AJ179" s="165">
        <v>2880.16</v>
      </c>
      <c r="AK179" s="165">
        <v>2609.0869999999995</v>
      </c>
      <c r="AL179" s="165">
        <v>2476.6109999999999</v>
      </c>
      <c r="AM179" s="165">
        <v>2323.123</v>
      </c>
      <c r="AN179" s="165">
        <v>1893.8429999999998</v>
      </c>
      <c r="AO179" s="165">
        <v>1858.3719999999998</v>
      </c>
      <c r="AP179" s="165">
        <v>1787.4720000000002</v>
      </c>
    </row>
    <row r="180" spans="1:42" x14ac:dyDescent="0.25">
      <c r="A180" s="163" t="str">
        <f>IF('1'!$A$1=1,B180,C180)</f>
        <v>Дебет</v>
      </c>
      <c r="B180" s="164" t="s">
        <v>212</v>
      </c>
      <c r="C180" s="164" t="s">
        <v>230</v>
      </c>
      <c r="D180" s="165">
        <v>6.2219999999999995</v>
      </c>
      <c r="E180" s="165">
        <v>6.3209999999999997</v>
      </c>
      <c r="F180" s="165">
        <v>8.0830000000000002</v>
      </c>
      <c r="G180" s="165">
        <v>11.746999999999998</v>
      </c>
      <c r="H180" s="165">
        <v>8.1240000000000006</v>
      </c>
      <c r="I180" s="165">
        <v>7.9730000000000008</v>
      </c>
      <c r="J180" s="165">
        <v>8.9379999999999988</v>
      </c>
      <c r="K180" s="165">
        <v>8.3360000000000003</v>
      </c>
      <c r="L180" s="165">
        <v>7.5079999999999991</v>
      </c>
      <c r="M180" s="165">
        <v>7.3310000000000004</v>
      </c>
      <c r="N180" s="165">
        <v>5.117</v>
      </c>
      <c r="O180" s="165">
        <v>4.2489999999999997</v>
      </c>
      <c r="P180" s="165">
        <v>3.2519999999999998</v>
      </c>
      <c r="Q180" s="165">
        <v>3.3260000000000001</v>
      </c>
      <c r="R180" s="165">
        <v>3.4359999999999999</v>
      </c>
      <c r="S180" s="165">
        <v>3.4980000000000002</v>
      </c>
      <c r="T180" s="165">
        <v>3.5229999999999997</v>
      </c>
      <c r="U180" s="165">
        <v>3.5649999999999999</v>
      </c>
      <c r="V180" s="165">
        <v>5.4130000000000003</v>
      </c>
      <c r="W180" s="165">
        <v>5.4209999999999994</v>
      </c>
      <c r="X180" s="165">
        <v>4.5449999999999999</v>
      </c>
      <c r="Y180" s="165">
        <v>4.5659999999999998</v>
      </c>
      <c r="Z180" s="165">
        <v>4.2919999999999998</v>
      </c>
      <c r="AA180" s="165">
        <v>5.0350000000000001</v>
      </c>
      <c r="AB180" s="165">
        <v>4.1509999999999998</v>
      </c>
      <c r="AC180" s="165">
        <v>4.9819999999999993</v>
      </c>
      <c r="AD180" s="165">
        <v>5.0869999999999997</v>
      </c>
      <c r="AE180" s="165">
        <v>5.2459999999999996</v>
      </c>
      <c r="AF180" s="165">
        <v>3.5339999999999998</v>
      </c>
      <c r="AG180" s="165">
        <v>3.758</v>
      </c>
      <c r="AH180" s="165">
        <v>3.9719999999999995</v>
      </c>
      <c r="AI180" s="165">
        <v>3.9660000000000002</v>
      </c>
      <c r="AJ180" s="165">
        <v>4.66</v>
      </c>
      <c r="AK180" s="165">
        <v>3.6739999999999999</v>
      </c>
      <c r="AL180" s="165">
        <v>3.6710000000000003</v>
      </c>
      <c r="AM180" s="165">
        <v>4.6529999999999996</v>
      </c>
      <c r="AN180" s="165">
        <v>3.6829999999999998</v>
      </c>
      <c r="AO180" s="165">
        <v>4.6440000000000001</v>
      </c>
      <c r="AP180" s="165">
        <v>4.5649999999999995</v>
      </c>
    </row>
    <row r="181" spans="1:42" x14ac:dyDescent="0.25">
      <c r="A181" s="192" t="str">
        <f>IF('1'!$A$1=1,B181,C181)</f>
        <v>Доходи від інвестицій</v>
      </c>
      <c r="B181" s="193" t="s">
        <v>317</v>
      </c>
      <c r="C181" s="193" t="s">
        <v>316</v>
      </c>
      <c r="D181" s="168">
        <v>2108.2199999999998</v>
      </c>
      <c r="E181" s="168">
        <v>-3204.4599999999991</v>
      </c>
      <c r="F181" s="168">
        <v>-1088.905</v>
      </c>
      <c r="G181" s="168">
        <v>514.46199999999999</v>
      </c>
      <c r="H181" s="168">
        <v>-481.2589999999999</v>
      </c>
      <c r="I181" s="168">
        <v>-1961.5819999999999</v>
      </c>
      <c r="J181" s="168">
        <v>-1522.009</v>
      </c>
      <c r="K181" s="168">
        <v>-1197.825</v>
      </c>
      <c r="L181" s="168">
        <v>-2095.0770000000002</v>
      </c>
      <c r="M181" s="168">
        <v>-1417.8230000000001</v>
      </c>
      <c r="N181" s="168">
        <v>-1497.2710000000002</v>
      </c>
      <c r="O181" s="168">
        <v>-1620.5129999999999</v>
      </c>
      <c r="P181" s="168">
        <v>-2878.5280000000002</v>
      </c>
      <c r="Q181" s="168">
        <v>-1623.7829999999999</v>
      </c>
      <c r="R181" s="168">
        <v>-1536.7909999999999</v>
      </c>
      <c r="S181" s="168">
        <v>-2552.701</v>
      </c>
      <c r="T181" s="168">
        <v>-2137.2939999999999</v>
      </c>
      <c r="U181" s="168">
        <v>-2038.6579999999999</v>
      </c>
      <c r="V181" s="168">
        <v>-3443.723</v>
      </c>
      <c r="W181" s="168">
        <v>-2070.922</v>
      </c>
      <c r="X181" s="168">
        <v>-621.94899999999984</v>
      </c>
      <c r="Y181" s="168">
        <v>-2159.0500000000002</v>
      </c>
      <c r="Z181" s="168">
        <v>-1958.55</v>
      </c>
      <c r="AA181" s="168">
        <v>-2351.3940000000002</v>
      </c>
      <c r="AB181" s="168">
        <v>-3425.3540000000003</v>
      </c>
      <c r="AC181" s="168">
        <v>-3986.7939999999999</v>
      </c>
      <c r="AD181" s="168">
        <v>-4445.0429999999997</v>
      </c>
      <c r="AE181" s="168">
        <v>-4580.5029999999997</v>
      </c>
      <c r="AF181" s="168">
        <v>-1664.8370000000002</v>
      </c>
      <c r="AG181" s="168">
        <v>-958.49500000000012</v>
      </c>
      <c r="AH181" s="168">
        <v>-461.67300000000006</v>
      </c>
      <c r="AI181" s="168">
        <v>-945.5569999999999</v>
      </c>
      <c r="AJ181" s="168">
        <v>-1634.4830000000002</v>
      </c>
      <c r="AK181" s="168">
        <v>-1533.807</v>
      </c>
      <c r="AL181" s="168">
        <v>-1740.8909999999998</v>
      </c>
      <c r="AM181" s="168">
        <v>-877.13699999999994</v>
      </c>
      <c r="AN181" s="168">
        <v>-1975.7939999999999</v>
      </c>
      <c r="AO181" s="168">
        <v>-1684.4549999999999</v>
      </c>
      <c r="AP181" s="168">
        <v>-1661.1949999999999</v>
      </c>
    </row>
    <row r="182" spans="1:42" x14ac:dyDescent="0.25">
      <c r="A182" s="163" t="str">
        <f>IF('1'!$A$1=1,B182,C182)</f>
        <v>Кредит</v>
      </c>
      <c r="B182" s="164" t="s">
        <v>210</v>
      </c>
      <c r="C182" s="164" t="s">
        <v>229</v>
      </c>
      <c r="D182" s="165">
        <v>52.266999999999996</v>
      </c>
      <c r="E182" s="165">
        <v>33.42</v>
      </c>
      <c r="F182" s="165">
        <v>25.235999999999997</v>
      </c>
      <c r="G182" s="165">
        <v>27.606000000000002</v>
      </c>
      <c r="H182" s="165">
        <v>40.704999999999998</v>
      </c>
      <c r="I182" s="165">
        <v>27.430000000000003</v>
      </c>
      <c r="J182" s="165">
        <v>38.450000000000003</v>
      </c>
      <c r="K182" s="165">
        <v>35.969000000000001</v>
      </c>
      <c r="L182" s="165">
        <v>42.250999999999998</v>
      </c>
      <c r="M182" s="165">
        <v>42.009</v>
      </c>
      <c r="N182" s="165">
        <v>45.276999999999994</v>
      </c>
      <c r="O182" s="165">
        <v>49.225999999999999</v>
      </c>
      <c r="P182" s="165">
        <v>51.129999999999995</v>
      </c>
      <c r="Q182" s="165">
        <v>58.406000000000006</v>
      </c>
      <c r="R182" s="165">
        <v>85.941999999999993</v>
      </c>
      <c r="S182" s="165">
        <v>129.76400000000001</v>
      </c>
      <c r="T182" s="165">
        <v>107.36699999999999</v>
      </c>
      <c r="U182" s="165">
        <v>105.119</v>
      </c>
      <c r="V182" s="165">
        <v>149.98599999999999</v>
      </c>
      <c r="W182" s="165">
        <v>102.959</v>
      </c>
      <c r="X182" s="165">
        <v>128.80699999999999</v>
      </c>
      <c r="Y182" s="165">
        <v>92.52600000000001</v>
      </c>
      <c r="Z182" s="165">
        <v>85.632000000000005</v>
      </c>
      <c r="AA182" s="165">
        <v>80.484000000000009</v>
      </c>
      <c r="AB182" s="165">
        <v>82.238</v>
      </c>
      <c r="AC182" s="165">
        <v>89.561999999999983</v>
      </c>
      <c r="AD182" s="165">
        <v>89.94</v>
      </c>
      <c r="AE182" s="165">
        <v>80.689000000000007</v>
      </c>
      <c r="AF182" s="165">
        <v>64.546999999999997</v>
      </c>
      <c r="AG182" s="165">
        <v>28.256</v>
      </c>
      <c r="AH182" s="165">
        <v>73.614000000000004</v>
      </c>
      <c r="AI182" s="165">
        <v>127.443</v>
      </c>
      <c r="AJ182" s="165">
        <v>148.30799999999999</v>
      </c>
      <c r="AK182" s="165">
        <v>223.27999999999997</v>
      </c>
      <c r="AL182" s="165">
        <v>273.875</v>
      </c>
      <c r="AM182" s="165">
        <v>251.85299999999998</v>
      </c>
      <c r="AN182" s="165">
        <v>249.37699999999998</v>
      </c>
      <c r="AO182" s="165">
        <v>269.36599999999999</v>
      </c>
      <c r="AP182" s="165">
        <v>282.13100000000003</v>
      </c>
    </row>
    <row r="183" spans="1:42" x14ac:dyDescent="0.25">
      <c r="A183" s="163" t="str">
        <f>IF('1'!$A$1=1,B183,C183)</f>
        <v>Дебет</v>
      </c>
      <c r="B183" s="164" t="s">
        <v>212</v>
      </c>
      <c r="C183" s="164" t="s">
        <v>230</v>
      </c>
      <c r="D183" s="165">
        <v>-2055.9529999999995</v>
      </c>
      <c r="E183" s="165">
        <v>3237.8799999999992</v>
      </c>
      <c r="F183" s="165">
        <v>1114.1410000000001</v>
      </c>
      <c r="G183" s="165">
        <v>-486.85599999999988</v>
      </c>
      <c r="H183" s="165">
        <v>521.96399999999994</v>
      </c>
      <c r="I183" s="165">
        <v>1989.0120000000002</v>
      </c>
      <c r="J183" s="165">
        <v>1560.4590000000001</v>
      </c>
      <c r="K183" s="165">
        <v>1233.7939999999999</v>
      </c>
      <c r="L183" s="165">
        <v>2137.328</v>
      </c>
      <c r="M183" s="165">
        <v>1459.8320000000001</v>
      </c>
      <c r="N183" s="165">
        <v>1542.548</v>
      </c>
      <c r="O183" s="165">
        <v>1669.739</v>
      </c>
      <c r="P183" s="165">
        <v>2929.6580000000004</v>
      </c>
      <c r="Q183" s="165">
        <v>1682.1889999999999</v>
      </c>
      <c r="R183" s="165">
        <v>1622.7330000000002</v>
      </c>
      <c r="S183" s="165">
        <v>2682.4650000000001</v>
      </c>
      <c r="T183" s="165">
        <v>2244.6610000000001</v>
      </c>
      <c r="U183" s="165">
        <v>2143.777</v>
      </c>
      <c r="V183" s="165">
        <v>3593.7089999999998</v>
      </c>
      <c r="W183" s="165">
        <v>2173.8809999999999</v>
      </c>
      <c r="X183" s="165">
        <v>750.75599999999974</v>
      </c>
      <c r="Y183" s="165">
        <v>2251.576</v>
      </c>
      <c r="Z183" s="165">
        <v>2044.182</v>
      </c>
      <c r="AA183" s="165">
        <v>2431.8780000000002</v>
      </c>
      <c r="AB183" s="165">
        <v>3507.5919999999996</v>
      </c>
      <c r="AC183" s="165">
        <v>4076.3559999999998</v>
      </c>
      <c r="AD183" s="165">
        <v>4534.9830000000002</v>
      </c>
      <c r="AE183" s="165">
        <v>4661.192</v>
      </c>
      <c r="AF183" s="165">
        <v>1729.384</v>
      </c>
      <c r="AG183" s="165">
        <v>986.75099999999998</v>
      </c>
      <c r="AH183" s="165">
        <v>535.28700000000003</v>
      </c>
      <c r="AI183" s="165">
        <v>1073</v>
      </c>
      <c r="AJ183" s="165">
        <v>1782.7910000000002</v>
      </c>
      <c r="AK183" s="165">
        <v>1757.087</v>
      </c>
      <c r="AL183" s="165">
        <v>2014.7659999999998</v>
      </c>
      <c r="AM183" s="165">
        <v>1128.9899999999998</v>
      </c>
      <c r="AN183" s="165">
        <v>2225.1710000000003</v>
      </c>
      <c r="AO183" s="165">
        <v>1953.8209999999999</v>
      </c>
      <c r="AP183" s="165">
        <v>1943.326</v>
      </c>
    </row>
    <row r="184" spans="1:42" x14ac:dyDescent="0.25">
      <c r="A184" s="194" t="str">
        <f>IF('1'!$A$1=1,B184,C184)</f>
        <v>Прямі інвестиції</v>
      </c>
      <c r="B184" s="195" t="s">
        <v>163</v>
      </c>
      <c r="C184" s="195" t="s">
        <v>162</v>
      </c>
      <c r="D184" s="168">
        <v>3107.855</v>
      </c>
      <c r="E184" s="168">
        <v>-2197.1439999999998</v>
      </c>
      <c r="F184" s="168">
        <v>-221.34500000000003</v>
      </c>
      <c r="G184" s="168">
        <v>1662.8899999999999</v>
      </c>
      <c r="H184" s="168">
        <v>625.3370000000001</v>
      </c>
      <c r="I184" s="168">
        <v>-1411.317</v>
      </c>
      <c r="J184" s="168">
        <v>-488.75900000000001</v>
      </c>
      <c r="K184" s="168">
        <v>-577.11800000000005</v>
      </c>
      <c r="L184" s="168">
        <v>-1017.942</v>
      </c>
      <c r="M184" s="168">
        <v>-1025.521</v>
      </c>
      <c r="N184" s="168">
        <v>-533.50800000000004</v>
      </c>
      <c r="O184" s="168">
        <v>-806.54899999999998</v>
      </c>
      <c r="P184" s="168">
        <v>-1764.4739999999999</v>
      </c>
      <c r="Q184" s="168">
        <v>-1088.3780000000002</v>
      </c>
      <c r="R184" s="168">
        <v>-353.41300000000001</v>
      </c>
      <c r="S184" s="168">
        <v>-1864.1159999999998</v>
      </c>
      <c r="T184" s="168">
        <v>-1083.7849999999999</v>
      </c>
      <c r="U184" s="168">
        <v>-1612.0420000000001</v>
      </c>
      <c r="V184" s="168">
        <v>-2169.1640000000002</v>
      </c>
      <c r="W184" s="168">
        <v>-1325.895</v>
      </c>
      <c r="X184" s="168">
        <v>722.66100000000017</v>
      </c>
      <c r="Y184" s="168">
        <v>-1485.3440000000001</v>
      </c>
      <c r="Z184" s="168">
        <v>-917.8900000000001</v>
      </c>
      <c r="AA184" s="168">
        <v>-1670.1289999999999</v>
      </c>
      <c r="AB184" s="168">
        <v>-2458.1140000000005</v>
      </c>
      <c r="AC184" s="168">
        <v>-3487.6499999999996</v>
      </c>
      <c r="AD184" s="168">
        <v>-3533.2799999999997</v>
      </c>
      <c r="AE184" s="168">
        <v>-3949.7260000000001</v>
      </c>
      <c r="AF184" s="168">
        <v>-733.14200000000005</v>
      </c>
      <c r="AG184" s="168">
        <v>-404.53100000000001</v>
      </c>
      <c r="AH184" s="168">
        <v>-54.856999999999985</v>
      </c>
      <c r="AI184" s="168">
        <v>-528.45399999999995</v>
      </c>
      <c r="AJ184" s="168">
        <v>-1261.67</v>
      </c>
      <c r="AK184" s="168">
        <v>-1123.4070000000002</v>
      </c>
      <c r="AL184" s="168">
        <v>-1391.6569999999999</v>
      </c>
      <c r="AM184" s="168">
        <v>-465.60399999999993</v>
      </c>
      <c r="AN184" s="168">
        <v>-1489.5319999999997</v>
      </c>
      <c r="AO184" s="168">
        <v>-1269.6279999999999</v>
      </c>
      <c r="AP184" s="168">
        <v>-1139.7729999999999</v>
      </c>
    </row>
    <row r="185" spans="1:42" x14ac:dyDescent="0.25">
      <c r="A185" s="163" t="str">
        <f>IF('1'!$A$1=1,B185,C185)</f>
        <v>Кредит</v>
      </c>
      <c r="B185" s="164" t="s">
        <v>210</v>
      </c>
      <c r="C185" s="164" t="s">
        <v>241</v>
      </c>
      <c r="D185" s="165">
        <v>27.300999999999998</v>
      </c>
      <c r="E185" s="165">
        <v>1.8250000000000002</v>
      </c>
      <c r="F185" s="165">
        <v>3.6360000000000001</v>
      </c>
      <c r="G185" s="165">
        <v>3.6920000000000002</v>
      </c>
      <c r="H185" s="165">
        <v>4.54</v>
      </c>
      <c r="I185" s="165">
        <v>1.766</v>
      </c>
      <c r="J185" s="165">
        <v>11.635999999999999</v>
      </c>
      <c r="K185" s="165">
        <v>8.2530000000000001</v>
      </c>
      <c r="L185" s="165">
        <v>1.8759999999999999</v>
      </c>
      <c r="M185" s="165">
        <v>7.3170000000000002</v>
      </c>
      <c r="N185" s="165">
        <v>11.094999999999999</v>
      </c>
      <c r="O185" s="165">
        <v>7.6199999999999992</v>
      </c>
      <c r="P185" s="165">
        <v>4.0759999999999996</v>
      </c>
      <c r="Q185" s="165">
        <v>10</v>
      </c>
      <c r="R185" s="165">
        <v>12.884</v>
      </c>
      <c r="S185" s="165">
        <v>50.899000000000001</v>
      </c>
      <c r="T185" s="165">
        <v>15.836</v>
      </c>
      <c r="U185" s="165">
        <v>11.582000000000001</v>
      </c>
      <c r="V185" s="165">
        <v>42.957999999999998</v>
      </c>
      <c r="W185" s="165">
        <v>13.558</v>
      </c>
      <c r="X185" s="165">
        <v>10.868000000000002</v>
      </c>
      <c r="Y185" s="165">
        <v>12.776999999999999</v>
      </c>
      <c r="Z185" s="165">
        <v>12.023999999999999</v>
      </c>
      <c r="AA185" s="165">
        <v>15.917999999999999</v>
      </c>
      <c r="AB185" s="165">
        <v>13.297000000000001</v>
      </c>
      <c r="AC185" s="165">
        <v>20.747</v>
      </c>
      <c r="AD185" s="165">
        <v>33.921999999999997</v>
      </c>
      <c r="AE185" s="165">
        <v>20.991</v>
      </c>
      <c r="AF185" s="165">
        <v>8.8209999999999997</v>
      </c>
      <c r="AG185" s="165">
        <v>2.8369999999999997</v>
      </c>
      <c r="AH185" s="165">
        <v>4.9580000000000002</v>
      </c>
      <c r="AI185" s="165">
        <v>2.0019999999999998</v>
      </c>
      <c r="AJ185" s="165">
        <v>0.93600000000000005</v>
      </c>
      <c r="AK185" s="165">
        <v>11.020999999999999</v>
      </c>
      <c r="AL185" s="165">
        <v>2.7549999999999999</v>
      </c>
      <c r="AM185" s="165">
        <v>6.4870000000000001</v>
      </c>
      <c r="AN185" s="165">
        <v>11.936999999999999</v>
      </c>
      <c r="AO185" s="165">
        <v>11.141999999999999</v>
      </c>
      <c r="AP185" s="165">
        <v>6.3959999999999999</v>
      </c>
    </row>
    <row r="186" spans="1:42" x14ac:dyDescent="0.25">
      <c r="A186" s="163" t="str">
        <f>IF('1'!$A$1=1,B186,C186)</f>
        <v>Дебет</v>
      </c>
      <c r="B186" s="164" t="s">
        <v>212</v>
      </c>
      <c r="C186" s="164" t="s">
        <v>242</v>
      </c>
      <c r="D186" s="165">
        <v>-3080.5540000000001</v>
      </c>
      <c r="E186" s="165">
        <v>2198.9690000000001</v>
      </c>
      <c r="F186" s="165">
        <v>224.98099999999999</v>
      </c>
      <c r="G186" s="165">
        <v>-1659.1979999999999</v>
      </c>
      <c r="H186" s="165">
        <v>-620.79700000000003</v>
      </c>
      <c r="I186" s="165">
        <v>1413.0830000000001</v>
      </c>
      <c r="J186" s="165">
        <v>500.39499999999998</v>
      </c>
      <c r="K186" s="165">
        <v>585.37099999999998</v>
      </c>
      <c r="L186" s="165">
        <v>1019.818</v>
      </c>
      <c r="M186" s="165">
        <v>1032.8380000000002</v>
      </c>
      <c r="N186" s="165">
        <v>544.60300000000007</v>
      </c>
      <c r="O186" s="165">
        <v>814.16899999999998</v>
      </c>
      <c r="P186" s="165">
        <v>1768.55</v>
      </c>
      <c r="Q186" s="165">
        <v>1098.3779999999999</v>
      </c>
      <c r="R186" s="165">
        <v>366.29700000000003</v>
      </c>
      <c r="S186" s="165">
        <v>1915.0150000000001</v>
      </c>
      <c r="T186" s="165">
        <v>1099.6210000000001</v>
      </c>
      <c r="U186" s="165">
        <v>1623.6240000000003</v>
      </c>
      <c r="V186" s="165">
        <v>2212.1219999999998</v>
      </c>
      <c r="W186" s="165">
        <v>1339.453</v>
      </c>
      <c r="X186" s="165">
        <v>-711.79300000000012</v>
      </c>
      <c r="Y186" s="165">
        <v>1498.1210000000001</v>
      </c>
      <c r="Z186" s="165">
        <v>929.91399999999999</v>
      </c>
      <c r="AA186" s="165">
        <v>1686.0469999999998</v>
      </c>
      <c r="AB186" s="165">
        <v>2471.4110000000001</v>
      </c>
      <c r="AC186" s="165">
        <v>3508.3969999999999</v>
      </c>
      <c r="AD186" s="165">
        <v>3567.2020000000002</v>
      </c>
      <c r="AE186" s="165">
        <v>3970.7169999999996</v>
      </c>
      <c r="AF186" s="165">
        <v>741.96299999999997</v>
      </c>
      <c r="AG186" s="165">
        <v>407.36799999999999</v>
      </c>
      <c r="AH186" s="165">
        <v>59.814999999999976</v>
      </c>
      <c r="AI186" s="165">
        <v>530.4559999999999</v>
      </c>
      <c r="AJ186" s="165">
        <v>1262.606</v>
      </c>
      <c r="AK186" s="165">
        <v>1134.4280000000001</v>
      </c>
      <c r="AL186" s="165">
        <v>1394.4119999999998</v>
      </c>
      <c r="AM186" s="165">
        <v>472.09100000000001</v>
      </c>
      <c r="AN186" s="165">
        <v>1501.4690000000001</v>
      </c>
      <c r="AO186" s="165">
        <v>1280.77</v>
      </c>
      <c r="AP186" s="165">
        <v>1146.1690000000001</v>
      </c>
    </row>
    <row r="187" spans="1:42" ht="26.4" x14ac:dyDescent="0.25">
      <c r="A187" s="196" t="str">
        <f>IF('1'!$A$1=1,B187,C187)</f>
        <v>Доходи від інстументів участі в капіталі компаній і частки в інвестиційних фондах</v>
      </c>
      <c r="B187" s="197" t="s">
        <v>319</v>
      </c>
      <c r="C187" s="197" t="s">
        <v>318</v>
      </c>
      <c r="D187" s="165">
        <v>3292.6459999999997</v>
      </c>
      <c r="E187" s="165">
        <v>-1988.0039999999999</v>
      </c>
      <c r="F187" s="165">
        <v>-109.773</v>
      </c>
      <c r="G187" s="165">
        <v>1831.3909999999996</v>
      </c>
      <c r="H187" s="165">
        <v>810.69600000000003</v>
      </c>
      <c r="I187" s="165">
        <v>-1225.5329999999999</v>
      </c>
      <c r="J187" s="165">
        <v>-292.72399999999999</v>
      </c>
      <c r="K187" s="165">
        <v>-343.03500000000003</v>
      </c>
      <c r="L187" s="165">
        <v>-855.52800000000002</v>
      </c>
      <c r="M187" s="165">
        <v>-842.58300000000008</v>
      </c>
      <c r="N187" s="165">
        <v>-439.96400000000006</v>
      </c>
      <c r="O187" s="165">
        <v>-629.75599999999997</v>
      </c>
      <c r="P187" s="165">
        <v>-1608.8709999999999</v>
      </c>
      <c r="Q187" s="165">
        <v>-958.15700000000004</v>
      </c>
      <c r="R187" s="165">
        <v>-184.05</v>
      </c>
      <c r="S187" s="165">
        <v>-1635.0740000000001</v>
      </c>
      <c r="T187" s="165">
        <v>-950.80799999999999</v>
      </c>
      <c r="U187" s="165">
        <v>-1440.451</v>
      </c>
      <c r="V187" s="165">
        <v>-2004.7910000000002</v>
      </c>
      <c r="W187" s="165">
        <v>-1037.902</v>
      </c>
      <c r="X187" s="165">
        <v>884.38300000000004</v>
      </c>
      <c r="Y187" s="165">
        <v>-1348.5340000000001</v>
      </c>
      <c r="Z187" s="165">
        <v>-765.08900000000006</v>
      </c>
      <c r="AA187" s="165">
        <v>-1366.454</v>
      </c>
      <c r="AB187" s="165">
        <v>-2313.6170000000002</v>
      </c>
      <c r="AC187" s="165">
        <v>-3287.4989999999998</v>
      </c>
      <c r="AD187" s="165">
        <v>-3257.5320000000002</v>
      </c>
      <c r="AE187" s="165">
        <v>-3520.779</v>
      </c>
      <c r="AF187" s="165">
        <v>-506.78200000000004</v>
      </c>
      <c r="AG187" s="165">
        <v>-288.39400000000001</v>
      </c>
      <c r="AH187" s="165">
        <v>146.38</v>
      </c>
      <c r="AI187" s="165">
        <v>-252.762</v>
      </c>
      <c r="AJ187" s="165">
        <v>-1131.1289999999999</v>
      </c>
      <c r="AK187" s="165">
        <v>-931.61299999999994</v>
      </c>
      <c r="AL187" s="165">
        <v>-1226.06</v>
      </c>
      <c r="AM187" s="165">
        <v>-198.93899999999999</v>
      </c>
      <c r="AN187" s="165">
        <v>-1276.0160000000001</v>
      </c>
      <c r="AO187" s="165">
        <v>-1075.431</v>
      </c>
      <c r="AP187" s="165">
        <v>-993.24099999999999</v>
      </c>
    </row>
    <row r="188" spans="1:42" x14ac:dyDescent="0.25">
      <c r="A188" s="163" t="str">
        <f>IF('1'!$A$1=1,B188,C188)</f>
        <v>Кредит</v>
      </c>
      <c r="B188" s="164" t="s">
        <v>210</v>
      </c>
      <c r="C188" s="164" t="s">
        <v>320</v>
      </c>
      <c r="D188" s="165">
        <v>27.300999999999998</v>
      </c>
      <c r="E188" s="165">
        <v>1.8250000000000002</v>
      </c>
      <c r="F188" s="165">
        <v>3.6360000000000001</v>
      </c>
      <c r="G188" s="165">
        <v>3.6920000000000002</v>
      </c>
      <c r="H188" s="165">
        <v>4.54</v>
      </c>
      <c r="I188" s="165">
        <v>1.766</v>
      </c>
      <c r="J188" s="165">
        <v>10.744</v>
      </c>
      <c r="K188" s="165">
        <v>7.3479999999999999</v>
      </c>
      <c r="L188" s="165">
        <v>1.8759999999999999</v>
      </c>
      <c r="M188" s="165">
        <v>6.4249999999999998</v>
      </c>
      <c r="N188" s="165">
        <v>10.225000000000001</v>
      </c>
      <c r="O188" s="165">
        <v>7.6199999999999992</v>
      </c>
      <c r="P188" s="165">
        <v>4.0759999999999996</v>
      </c>
      <c r="Q188" s="165">
        <v>10</v>
      </c>
      <c r="R188" s="165">
        <v>12.884</v>
      </c>
      <c r="S188" s="165">
        <v>50.899000000000001</v>
      </c>
      <c r="T188" s="165">
        <v>14.959999999999999</v>
      </c>
      <c r="U188" s="165">
        <v>10.688000000000001</v>
      </c>
      <c r="V188" s="165">
        <v>42.957999999999998</v>
      </c>
      <c r="W188" s="165">
        <v>11.748999999999999</v>
      </c>
      <c r="X188" s="165">
        <v>9.9620000000000015</v>
      </c>
      <c r="Y188" s="165">
        <v>11.856999999999999</v>
      </c>
      <c r="Z188" s="165">
        <v>11.175999999999998</v>
      </c>
      <c r="AA188" s="165">
        <v>15.068999999999999</v>
      </c>
      <c r="AB188" s="165">
        <v>12.458</v>
      </c>
      <c r="AC188" s="165">
        <v>20.747</v>
      </c>
      <c r="AD188" s="165">
        <v>29.673999999999999</v>
      </c>
      <c r="AE188" s="165">
        <v>20.114999999999998</v>
      </c>
      <c r="AF188" s="165">
        <v>8.8209999999999997</v>
      </c>
      <c r="AG188" s="165">
        <v>2.8369999999999997</v>
      </c>
      <c r="AH188" s="165">
        <v>4.9580000000000002</v>
      </c>
      <c r="AI188" s="165">
        <v>2.0019999999999998</v>
      </c>
      <c r="AJ188" s="165">
        <v>0.93600000000000005</v>
      </c>
      <c r="AK188" s="165">
        <v>11.020999999999999</v>
      </c>
      <c r="AL188" s="165">
        <v>2.7549999999999999</v>
      </c>
      <c r="AM188" s="165">
        <v>6.4870000000000001</v>
      </c>
      <c r="AN188" s="165">
        <v>11.936999999999999</v>
      </c>
      <c r="AO188" s="165">
        <v>11.141999999999999</v>
      </c>
      <c r="AP188" s="165">
        <v>6.3959999999999999</v>
      </c>
    </row>
    <row r="189" spans="1:42" x14ac:dyDescent="0.25">
      <c r="A189" s="163" t="str">
        <f>IF('1'!$A$1=1,B189,C189)</f>
        <v>Дебет</v>
      </c>
      <c r="B189" s="164" t="s">
        <v>212</v>
      </c>
      <c r="C189" s="164" t="s">
        <v>321</v>
      </c>
      <c r="D189" s="165">
        <v>-3265.3449999999998</v>
      </c>
      <c r="E189" s="165">
        <v>1989.8290000000002</v>
      </c>
      <c r="F189" s="165">
        <v>113.40899999999999</v>
      </c>
      <c r="G189" s="165">
        <v>-1827.6990000000001</v>
      </c>
      <c r="H189" s="165">
        <v>-806.15600000000006</v>
      </c>
      <c r="I189" s="165">
        <v>1227.299</v>
      </c>
      <c r="J189" s="165">
        <v>303.46799999999996</v>
      </c>
      <c r="K189" s="165">
        <v>350.38300000000004</v>
      </c>
      <c r="L189" s="165">
        <v>857.404</v>
      </c>
      <c r="M189" s="165">
        <v>849.00800000000004</v>
      </c>
      <c r="N189" s="165">
        <v>450.18899999999996</v>
      </c>
      <c r="O189" s="165">
        <v>637.37599999999998</v>
      </c>
      <c r="P189" s="165">
        <v>1612.9469999999999</v>
      </c>
      <c r="Q189" s="165">
        <v>968.15699999999993</v>
      </c>
      <c r="R189" s="165">
        <v>196.93400000000003</v>
      </c>
      <c r="S189" s="165">
        <v>1685.973</v>
      </c>
      <c r="T189" s="165">
        <v>965.76800000000003</v>
      </c>
      <c r="U189" s="165">
        <v>1451.1390000000001</v>
      </c>
      <c r="V189" s="165">
        <v>2047.7489999999998</v>
      </c>
      <c r="W189" s="165">
        <v>1049.6509999999998</v>
      </c>
      <c r="X189" s="165">
        <v>-874.42100000000016</v>
      </c>
      <c r="Y189" s="165">
        <v>1360.3910000000001</v>
      </c>
      <c r="Z189" s="165">
        <v>776.26499999999999</v>
      </c>
      <c r="AA189" s="165">
        <v>1381.5230000000001</v>
      </c>
      <c r="AB189" s="165">
        <v>2326.0749999999998</v>
      </c>
      <c r="AC189" s="165">
        <v>3308.2460000000001</v>
      </c>
      <c r="AD189" s="165">
        <v>3287.2060000000001</v>
      </c>
      <c r="AE189" s="165">
        <v>3540.8940000000002</v>
      </c>
      <c r="AF189" s="165">
        <v>515.60300000000007</v>
      </c>
      <c r="AG189" s="165">
        <v>291.23099999999999</v>
      </c>
      <c r="AH189" s="165">
        <v>-141.42200000000003</v>
      </c>
      <c r="AI189" s="165">
        <v>254.76400000000001</v>
      </c>
      <c r="AJ189" s="165">
        <v>1132.0650000000001</v>
      </c>
      <c r="AK189" s="165">
        <v>942.6339999999999</v>
      </c>
      <c r="AL189" s="165">
        <v>1228.8150000000001</v>
      </c>
      <c r="AM189" s="165">
        <v>205.42599999999996</v>
      </c>
      <c r="AN189" s="165">
        <v>1287.953</v>
      </c>
      <c r="AO189" s="165">
        <v>1086.5729999999999</v>
      </c>
      <c r="AP189" s="165">
        <v>999.63700000000006</v>
      </c>
    </row>
    <row r="190" spans="1:42" ht="26.4" x14ac:dyDescent="0.25">
      <c r="A190" s="198" t="str">
        <f>IF('1'!$A$1=1,B190,C190)</f>
        <v>Дивіденди та відрахування з доходів квазікорпорацій</v>
      </c>
      <c r="B190" s="199" t="s">
        <v>323</v>
      </c>
      <c r="C190" s="199" t="s">
        <v>322</v>
      </c>
      <c r="D190" s="165">
        <v>-6.5410000000000004</v>
      </c>
      <c r="E190" s="165">
        <v>1.8250000000000002</v>
      </c>
      <c r="F190" s="165">
        <v>3.6360000000000001</v>
      </c>
      <c r="G190" s="165">
        <v>-3.4239999999999999</v>
      </c>
      <c r="H190" s="165">
        <v>4.54</v>
      </c>
      <c r="I190" s="165">
        <v>-30.203000000000003</v>
      </c>
      <c r="J190" s="165">
        <v>-289.02300000000002</v>
      </c>
      <c r="K190" s="165">
        <v>-287.21500000000003</v>
      </c>
      <c r="L190" s="165">
        <v>-259.22300000000001</v>
      </c>
      <c r="M190" s="165">
        <v>-412.72400000000005</v>
      </c>
      <c r="N190" s="165">
        <v>-370.54899999999998</v>
      </c>
      <c r="O190" s="165">
        <v>-373.476</v>
      </c>
      <c r="P190" s="165">
        <v>-394.97299999999996</v>
      </c>
      <c r="Q190" s="165">
        <v>-669.31200000000001</v>
      </c>
      <c r="R190" s="165">
        <v>-673.7940000000001</v>
      </c>
      <c r="S190" s="165">
        <v>-470.29500000000002</v>
      </c>
      <c r="T190" s="165">
        <v>-423.57799999999997</v>
      </c>
      <c r="U190" s="165">
        <v>-697.79199999999992</v>
      </c>
      <c r="V190" s="165">
        <v>-731.30599999999993</v>
      </c>
      <c r="W190" s="165">
        <v>-674.13</v>
      </c>
      <c r="X190" s="165">
        <v>-732.77499999999998</v>
      </c>
      <c r="Y190" s="165">
        <v>-395.04</v>
      </c>
      <c r="Z190" s="165">
        <v>-864.99800000000005</v>
      </c>
      <c r="AA190" s="165">
        <v>-1061.8789999999999</v>
      </c>
      <c r="AB190" s="165">
        <v>-823.08</v>
      </c>
      <c r="AC190" s="165">
        <v>-1845.2509999999997</v>
      </c>
      <c r="AD190" s="165">
        <v>-1613.2709999999997</v>
      </c>
      <c r="AE190" s="165">
        <v>-3988.9219999999996</v>
      </c>
      <c r="AF190" s="165">
        <v>-380.70600000000002</v>
      </c>
      <c r="AG190" s="165">
        <v>2.8369999999999997</v>
      </c>
      <c r="AH190" s="165">
        <v>4.9580000000000002</v>
      </c>
      <c r="AI190" s="165">
        <v>-236.411</v>
      </c>
      <c r="AJ190" s="165">
        <v>-91.390999999999991</v>
      </c>
      <c r="AK190" s="165">
        <v>-25.788999999999998</v>
      </c>
      <c r="AL190" s="165">
        <v>-74.66</v>
      </c>
      <c r="AM190" s="165">
        <v>-151.63800000000001</v>
      </c>
      <c r="AN190" s="165">
        <v>-92.021999999999991</v>
      </c>
      <c r="AO190" s="165">
        <v>-227.30400000000003</v>
      </c>
      <c r="AP190" s="165">
        <v>-730.14699999999993</v>
      </c>
    </row>
    <row r="191" spans="1:42" x14ac:dyDescent="0.25">
      <c r="A191" s="163" t="str">
        <f>IF('1'!$A$1=1,B191,C191)</f>
        <v>Кредит</v>
      </c>
      <c r="B191" s="164" t="s">
        <v>210</v>
      </c>
      <c r="C191" s="164" t="s">
        <v>324</v>
      </c>
      <c r="D191" s="165">
        <v>27.300999999999998</v>
      </c>
      <c r="E191" s="165">
        <v>1.8250000000000002</v>
      </c>
      <c r="F191" s="165">
        <v>3.6360000000000001</v>
      </c>
      <c r="G191" s="165">
        <v>3.6920000000000002</v>
      </c>
      <c r="H191" s="165">
        <v>4.54</v>
      </c>
      <c r="I191" s="165">
        <v>1.766</v>
      </c>
      <c r="J191" s="165">
        <v>10.744</v>
      </c>
      <c r="K191" s="165">
        <v>7.3479999999999999</v>
      </c>
      <c r="L191" s="165">
        <v>1.8759999999999999</v>
      </c>
      <c r="M191" s="165">
        <v>6.4249999999999998</v>
      </c>
      <c r="N191" s="165">
        <v>10.225000000000001</v>
      </c>
      <c r="O191" s="165">
        <v>7.6199999999999992</v>
      </c>
      <c r="P191" s="165">
        <v>4.0759999999999996</v>
      </c>
      <c r="Q191" s="165">
        <v>10</v>
      </c>
      <c r="R191" s="165">
        <v>12.884</v>
      </c>
      <c r="S191" s="165">
        <v>50.899000000000001</v>
      </c>
      <c r="T191" s="165">
        <v>14.959999999999999</v>
      </c>
      <c r="U191" s="165">
        <v>10.688000000000001</v>
      </c>
      <c r="V191" s="165">
        <v>42.957999999999998</v>
      </c>
      <c r="W191" s="165">
        <v>11.748999999999999</v>
      </c>
      <c r="X191" s="165">
        <v>9.9620000000000015</v>
      </c>
      <c r="Y191" s="165">
        <v>11.856999999999999</v>
      </c>
      <c r="Z191" s="165">
        <v>11.175999999999998</v>
      </c>
      <c r="AA191" s="165">
        <v>15.068999999999999</v>
      </c>
      <c r="AB191" s="165">
        <v>12.458</v>
      </c>
      <c r="AC191" s="165">
        <v>20.747</v>
      </c>
      <c r="AD191" s="165">
        <v>29.673999999999999</v>
      </c>
      <c r="AE191" s="165">
        <v>20.114999999999998</v>
      </c>
      <c r="AF191" s="165">
        <v>8.8209999999999997</v>
      </c>
      <c r="AG191" s="165">
        <v>2.8369999999999997</v>
      </c>
      <c r="AH191" s="165">
        <v>4.9580000000000002</v>
      </c>
      <c r="AI191" s="165">
        <v>2.0019999999999998</v>
      </c>
      <c r="AJ191" s="165">
        <v>0.93600000000000005</v>
      </c>
      <c r="AK191" s="165">
        <v>11.020999999999999</v>
      </c>
      <c r="AL191" s="165">
        <v>2.7549999999999999</v>
      </c>
      <c r="AM191" s="165">
        <v>6.4870000000000001</v>
      </c>
      <c r="AN191" s="165">
        <v>11.936999999999999</v>
      </c>
      <c r="AO191" s="165">
        <v>11.141999999999999</v>
      </c>
      <c r="AP191" s="165">
        <v>6.3959999999999999</v>
      </c>
    </row>
    <row r="192" spans="1:42" x14ac:dyDescent="0.25">
      <c r="A192" s="163" t="str">
        <f>IF('1'!$A$1=1,B192,C192)</f>
        <v>Дебет</v>
      </c>
      <c r="B192" s="164" t="s">
        <v>212</v>
      </c>
      <c r="C192" s="164" t="s">
        <v>325</v>
      </c>
      <c r="D192" s="165">
        <v>33.841999999999999</v>
      </c>
      <c r="E192" s="165">
        <v>0</v>
      </c>
      <c r="F192" s="165">
        <v>0</v>
      </c>
      <c r="G192" s="165">
        <v>7.1159999999999997</v>
      </c>
      <c r="H192" s="165">
        <v>0</v>
      </c>
      <c r="I192" s="165">
        <v>31.969000000000001</v>
      </c>
      <c r="J192" s="165">
        <v>299.767</v>
      </c>
      <c r="K192" s="165">
        <v>294.56299999999999</v>
      </c>
      <c r="L192" s="165">
        <v>261.09899999999999</v>
      </c>
      <c r="M192" s="165">
        <v>419.149</v>
      </c>
      <c r="N192" s="165">
        <v>380.774</v>
      </c>
      <c r="O192" s="165">
        <v>381.096</v>
      </c>
      <c r="P192" s="165">
        <v>399.04899999999998</v>
      </c>
      <c r="Q192" s="165">
        <v>679.31200000000001</v>
      </c>
      <c r="R192" s="165">
        <v>686.67800000000011</v>
      </c>
      <c r="S192" s="165">
        <v>521.19399999999996</v>
      </c>
      <c r="T192" s="165">
        <v>438.53800000000001</v>
      </c>
      <c r="U192" s="165">
        <v>708.48</v>
      </c>
      <c r="V192" s="165">
        <v>774.26400000000001</v>
      </c>
      <c r="W192" s="165">
        <v>685.87900000000002</v>
      </c>
      <c r="X192" s="165">
        <v>742.73699999999997</v>
      </c>
      <c r="Y192" s="165">
        <v>406.89700000000005</v>
      </c>
      <c r="Z192" s="165">
        <v>876.17399999999998</v>
      </c>
      <c r="AA192" s="165">
        <v>1076.9480000000001</v>
      </c>
      <c r="AB192" s="165">
        <v>835.53800000000001</v>
      </c>
      <c r="AC192" s="165">
        <v>1865.998</v>
      </c>
      <c r="AD192" s="165">
        <v>1642.9449999999997</v>
      </c>
      <c r="AE192" s="165">
        <v>4009.0369999999998</v>
      </c>
      <c r="AF192" s="165">
        <v>389.52700000000004</v>
      </c>
      <c r="AG192" s="165">
        <v>0</v>
      </c>
      <c r="AH192" s="165">
        <v>0</v>
      </c>
      <c r="AI192" s="165">
        <v>238.41300000000001</v>
      </c>
      <c r="AJ192" s="165">
        <v>92.326999999999998</v>
      </c>
      <c r="AK192" s="165">
        <v>36.81</v>
      </c>
      <c r="AL192" s="165">
        <v>77.415000000000006</v>
      </c>
      <c r="AM192" s="165">
        <v>158.125</v>
      </c>
      <c r="AN192" s="165">
        <v>103.959</v>
      </c>
      <c r="AO192" s="165">
        <v>238.44600000000003</v>
      </c>
      <c r="AP192" s="165">
        <v>736.54300000000001</v>
      </c>
    </row>
    <row r="193" spans="1:42" x14ac:dyDescent="0.25">
      <c r="A193" s="200" t="str">
        <f>IF('1'!$A$1=1,B193,C193)</f>
        <v>Реінвестовані доходи</v>
      </c>
      <c r="B193" s="201" t="s">
        <v>327</v>
      </c>
      <c r="C193" s="201" t="s">
        <v>326</v>
      </c>
      <c r="D193" s="165">
        <v>3299.1869999999999</v>
      </c>
      <c r="E193" s="165">
        <v>-1989.8290000000002</v>
      </c>
      <c r="F193" s="165">
        <v>-113.40899999999999</v>
      </c>
      <c r="G193" s="165">
        <v>1834.8150000000001</v>
      </c>
      <c r="H193" s="165">
        <v>806.15600000000006</v>
      </c>
      <c r="I193" s="165">
        <v>-1195.3300000000002</v>
      </c>
      <c r="J193" s="165">
        <v>-3.700999999999997</v>
      </c>
      <c r="K193" s="165">
        <v>-55.820000000000007</v>
      </c>
      <c r="L193" s="165">
        <v>-596.30500000000006</v>
      </c>
      <c r="M193" s="165">
        <v>-429.85900000000004</v>
      </c>
      <c r="N193" s="165">
        <v>-69.415000000000006</v>
      </c>
      <c r="O193" s="165">
        <v>-256.28000000000003</v>
      </c>
      <c r="P193" s="165">
        <v>-1213.8979999999999</v>
      </c>
      <c r="Q193" s="165">
        <v>-288.84500000000003</v>
      </c>
      <c r="R193" s="165">
        <v>489.74400000000003</v>
      </c>
      <c r="S193" s="165">
        <v>-1164.779</v>
      </c>
      <c r="T193" s="165">
        <v>-527.23</v>
      </c>
      <c r="U193" s="165">
        <v>-742.65899999999999</v>
      </c>
      <c r="V193" s="165">
        <v>-1273.4850000000001</v>
      </c>
      <c r="W193" s="165">
        <v>-363.77199999999999</v>
      </c>
      <c r="X193" s="165">
        <v>1617.1579999999999</v>
      </c>
      <c r="Y193" s="165">
        <v>-953.49400000000003</v>
      </c>
      <c r="Z193" s="165">
        <v>99.908999999999992</v>
      </c>
      <c r="AA193" s="165">
        <v>-304.57499999999999</v>
      </c>
      <c r="AB193" s="165">
        <v>-1490.537</v>
      </c>
      <c r="AC193" s="165">
        <v>-1442.248</v>
      </c>
      <c r="AD193" s="165">
        <v>-1644.261</v>
      </c>
      <c r="AE193" s="165">
        <v>468.14299999999992</v>
      </c>
      <c r="AF193" s="165">
        <v>-126.07600000000004</v>
      </c>
      <c r="AG193" s="165">
        <v>-291.23099999999999</v>
      </c>
      <c r="AH193" s="165">
        <v>141.42200000000003</v>
      </c>
      <c r="AI193" s="165">
        <v>-16.350999999999999</v>
      </c>
      <c r="AJ193" s="165">
        <v>-1039.7380000000001</v>
      </c>
      <c r="AK193" s="165">
        <v>-905.82399999999996</v>
      </c>
      <c r="AL193" s="165">
        <v>-1151.4000000000001</v>
      </c>
      <c r="AM193" s="165">
        <v>-47.300999999999988</v>
      </c>
      <c r="AN193" s="165">
        <v>-1183.9940000000001</v>
      </c>
      <c r="AO193" s="165">
        <v>-848.12699999999995</v>
      </c>
      <c r="AP193" s="165">
        <v>-263.09400000000005</v>
      </c>
    </row>
    <row r="194" spans="1:42" x14ac:dyDescent="0.25">
      <c r="A194" s="163" t="str">
        <f>IF('1'!$A$1=1,B194,C194)</f>
        <v>Кредит</v>
      </c>
      <c r="B194" s="164" t="s">
        <v>210</v>
      </c>
      <c r="C194" s="164" t="s">
        <v>324</v>
      </c>
      <c r="D194" s="165">
        <v>0</v>
      </c>
      <c r="E194" s="165">
        <v>0</v>
      </c>
      <c r="F194" s="165">
        <v>0</v>
      </c>
      <c r="G194" s="165">
        <v>0</v>
      </c>
      <c r="H194" s="165">
        <v>0</v>
      </c>
      <c r="I194" s="165">
        <v>0</v>
      </c>
      <c r="J194" s="165">
        <v>0</v>
      </c>
      <c r="K194" s="165">
        <v>0</v>
      </c>
      <c r="L194" s="165">
        <v>0</v>
      </c>
      <c r="M194" s="165">
        <v>0</v>
      </c>
      <c r="N194" s="165">
        <v>0</v>
      </c>
      <c r="O194" s="165">
        <v>0</v>
      </c>
      <c r="P194" s="165">
        <v>0</v>
      </c>
      <c r="Q194" s="165">
        <v>0</v>
      </c>
      <c r="R194" s="165">
        <v>0</v>
      </c>
      <c r="S194" s="165">
        <v>0</v>
      </c>
      <c r="T194" s="165">
        <v>0</v>
      </c>
      <c r="U194" s="165">
        <v>0</v>
      </c>
      <c r="V194" s="165">
        <v>0</v>
      </c>
      <c r="W194" s="165">
        <v>0</v>
      </c>
      <c r="X194" s="165">
        <v>0</v>
      </c>
      <c r="Y194" s="165">
        <v>0</v>
      </c>
      <c r="Z194" s="165">
        <v>0</v>
      </c>
      <c r="AA194" s="165">
        <v>0</v>
      </c>
      <c r="AB194" s="165">
        <v>0</v>
      </c>
      <c r="AC194" s="165">
        <v>0</v>
      </c>
      <c r="AD194" s="165">
        <v>0</v>
      </c>
      <c r="AE194" s="165">
        <v>0</v>
      </c>
      <c r="AF194" s="165">
        <v>0</v>
      </c>
      <c r="AG194" s="165">
        <v>0</v>
      </c>
      <c r="AH194" s="165">
        <v>0</v>
      </c>
      <c r="AI194" s="165">
        <v>0</v>
      </c>
      <c r="AJ194" s="165">
        <v>0</v>
      </c>
      <c r="AK194" s="165">
        <v>0</v>
      </c>
      <c r="AL194" s="165">
        <v>0</v>
      </c>
      <c r="AM194" s="165">
        <v>0</v>
      </c>
      <c r="AN194" s="165">
        <v>0</v>
      </c>
      <c r="AO194" s="165">
        <v>0</v>
      </c>
      <c r="AP194" s="165">
        <v>0</v>
      </c>
    </row>
    <row r="195" spans="1:42" x14ac:dyDescent="0.25">
      <c r="A195" s="163" t="str">
        <f>IF('1'!$A$1=1,B195,C195)</f>
        <v>Дебет</v>
      </c>
      <c r="B195" s="164" t="s">
        <v>212</v>
      </c>
      <c r="C195" s="164" t="s">
        <v>325</v>
      </c>
      <c r="D195" s="165">
        <v>-3299.1869999999999</v>
      </c>
      <c r="E195" s="165">
        <v>1989.8290000000002</v>
      </c>
      <c r="F195" s="165">
        <v>113.40899999999999</v>
      </c>
      <c r="G195" s="165">
        <v>-1834.8150000000001</v>
      </c>
      <c r="H195" s="165">
        <v>-806.15600000000006</v>
      </c>
      <c r="I195" s="165">
        <v>1195.3300000000002</v>
      </c>
      <c r="J195" s="165">
        <v>3.700999999999997</v>
      </c>
      <c r="K195" s="165">
        <v>55.820000000000007</v>
      </c>
      <c r="L195" s="165">
        <v>596.30500000000006</v>
      </c>
      <c r="M195" s="165">
        <v>429.85900000000004</v>
      </c>
      <c r="N195" s="165">
        <v>69.415000000000006</v>
      </c>
      <c r="O195" s="165">
        <v>256.28000000000003</v>
      </c>
      <c r="P195" s="165">
        <v>1213.8979999999999</v>
      </c>
      <c r="Q195" s="165">
        <v>288.84500000000003</v>
      </c>
      <c r="R195" s="165">
        <v>-489.74400000000003</v>
      </c>
      <c r="S195" s="165">
        <v>1164.779</v>
      </c>
      <c r="T195" s="165">
        <v>527.23</v>
      </c>
      <c r="U195" s="165">
        <v>742.65899999999999</v>
      </c>
      <c r="V195" s="165">
        <v>1273.4850000000001</v>
      </c>
      <c r="W195" s="165">
        <v>363.77199999999999</v>
      </c>
      <c r="X195" s="165">
        <v>-1617.1579999999999</v>
      </c>
      <c r="Y195" s="165">
        <v>953.49400000000003</v>
      </c>
      <c r="Z195" s="165">
        <v>-99.908999999999992</v>
      </c>
      <c r="AA195" s="165">
        <v>304.57499999999999</v>
      </c>
      <c r="AB195" s="165">
        <v>1490.537</v>
      </c>
      <c r="AC195" s="165">
        <v>1442.248</v>
      </c>
      <c r="AD195" s="165">
        <v>1644.261</v>
      </c>
      <c r="AE195" s="165">
        <v>-468.14299999999992</v>
      </c>
      <c r="AF195" s="165">
        <v>126.07600000000004</v>
      </c>
      <c r="AG195" s="165">
        <v>291.23099999999999</v>
      </c>
      <c r="AH195" s="165">
        <v>-141.42200000000003</v>
      </c>
      <c r="AI195" s="165">
        <v>16.350999999999999</v>
      </c>
      <c r="AJ195" s="165">
        <v>1039.7380000000001</v>
      </c>
      <c r="AK195" s="165">
        <v>905.82399999999996</v>
      </c>
      <c r="AL195" s="165">
        <v>1151.4000000000001</v>
      </c>
      <c r="AM195" s="165">
        <v>47.300999999999988</v>
      </c>
      <c r="AN195" s="165">
        <v>1183.9940000000001</v>
      </c>
      <c r="AO195" s="165">
        <v>848.12699999999995</v>
      </c>
      <c r="AP195" s="165">
        <v>263.09400000000005</v>
      </c>
    </row>
    <row r="196" spans="1:42" x14ac:dyDescent="0.25">
      <c r="A196" s="202" t="str">
        <f>IF('1'!$A$1=1,B196,C196)</f>
        <v>Банки</v>
      </c>
      <c r="B196" s="203" t="s">
        <v>86</v>
      </c>
      <c r="C196" s="203" t="s">
        <v>87</v>
      </c>
      <c r="D196" s="165">
        <v>-226.352</v>
      </c>
      <c r="E196" s="165">
        <v>-193.69299999999998</v>
      </c>
      <c r="F196" s="165">
        <v>-130.501</v>
      </c>
      <c r="G196" s="165">
        <v>30.141000000000005</v>
      </c>
      <c r="H196" s="165">
        <v>-145.20099999999999</v>
      </c>
      <c r="I196" s="165">
        <v>-118.55499999999999</v>
      </c>
      <c r="J196" s="165">
        <v>-118.178</v>
      </c>
      <c r="K196" s="165">
        <v>-37.070999999999998</v>
      </c>
      <c r="L196" s="165">
        <v>-121.17</v>
      </c>
      <c r="M196" s="165">
        <v>-30.285</v>
      </c>
      <c r="N196" s="165">
        <v>-132.94300000000001</v>
      </c>
      <c r="O196" s="165">
        <v>-68.760999999999996</v>
      </c>
      <c r="P196" s="165">
        <v>-131.03</v>
      </c>
      <c r="Q196" s="165">
        <v>-57.752000000000002</v>
      </c>
      <c r="R196" s="165">
        <v>-87.91</v>
      </c>
      <c r="S196" s="165">
        <v>-143.47800000000001</v>
      </c>
      <c r="T196" s="165">
        <v>-145.184</v>
      </c>
      <c r="U196" s="165">
        <v>-10.018999999999998</v>
      </c>
      <c r="V196" s="165">
        <v>-69.290999999999997</v>
      </c>
      <c r="W196" s="165">
        <v>-164.45099999999999</v>
      </c>
      <c r="X196" s="165">
        <v>-178.70400000000001</v>
      </c>
      <c r="Y196" s="165">
        <v>-131.41900000000001</v>
      </c>
      <c r="Z196" s="165">
        <v>-32.757999999999996</v>
      </c>
      <c r="AA196" s="165">
        <v>-0.41099999999999426</v>
      </c>
      <c r="AB196" s="165">
        <v>-124.101</v>
      </c>
      <c r="AC196" s="165">
        <v>-97.459000000000003</v>
      </c>
      <c r="AD196" s="165">
        <v>-122.23499999999999</v>
      </c>
      <c r="AE196" s="165">
        <v>-178.71</v>
      </c>
      <c r="AF196" s="165">
        <v>-207.13400000000001</v>
      </c>
      <c r="AG196" s="165">
        <v>-274.15700000000004</v>
      </c>
      <c r="AH196" s="165">
        <v>-332.00400000000002</v>
      </c>
      <c r="AI196" s="165">
        <v>-305.58300000000003</v>
      </c>
      <c r="AJ196" s="165">
        <v>-267.524</v>
      </c>
      <c r="AK196" s="165">
        <v>-242.548</v>
      </c>
      <c r="AL196" s="165">
        <v>-262.14599999999996</v>
      </c>
      <c r="AM196" s="165">
        <v>174.249</v>
      </c>
      <c r="AN196" s="165">
        <v>-223.626</v>
      </c>
      <c r="AO196" s="165">
        <v>-216.374</v>
      </c>
      <c r="AP196" s="165">
        <v>-211.535</v>
      </c>
    </row>
    <row r="197" spans="1:42" x14ac:dyDescent="0.25">
      <c r="A197" s="163" t="str">
        <f>IF('1'!$A$1=1,B197,C197)</f>
        <v>Кредит</v>
      </c>
      <c r="B197" s="164" t="s">
        <v>210</v>
      </c>
      <c r="C197" s="164" t="s">
        <v>320</v>
      </c>
      <c r="D197" s="165">
        <v>0</v>
      </c>
      <c r="E197" s="165">
        <v>0</v>
      </c>
      <c r="F197" s="165">
        <v>0</v>
      </c>
      <c r="G197" s="165">
        <v>0</v>
      </c>
      <c r="H197" s="165">
        <v>0</v>
      </c>
      <c r="I197" s="165">
        <v>0</v>
      </c>
      <c r="J197" s="165">
        <v>0</v>
      </c>
      <c r="K197" s="165">
        <v>0</v>
      </c>
      <c r="L197" s="165">
        <v>0</v>
      </c>
      <c r="M197" s="165">
        <v>0</v>
      </c>
      <c r="N197" s="165">
        <v>0</v>
      </c>
      <c r="O197" s="165">
        <v>0</v>
      </c>
      <c r="P197" s="165">
        <v>0</v>
      </c>
      <c r="Q197" s="165">
        <v>0</v>
      </c>
      <c r="R197" s="165">
        <v>0</v>
      </c>
      <c r="S197" s="165">
        <v>0</v>
      </c>
      <c r="T197" s="165">
        <v>0</v>
      </c>
      <c r="U197" s="165">
        <v>0</v>
      </c>
      <c r="V197" s="165">
        <v>0</v>
      </c>
      <c r="W197" s="165">
        <v>0</v>
      </c>
      <c r="X197" s="165">
        <v>0</v>
      </c>
      <c r="Y197" s="165">
        <v>0</v>
      </c>
      <c r="Z197" s="165">
        <v>0</v>
      </c>
      <c r="AA197" s="165">
        <v>0</v>
      </c>
      <c r="AB197" s="165">
        <v>0</v>
      </c>
      <c r="AC197" s="165">
        <v>0</v>
      </c>
      <c r="AD197" s="165">
        <v>0</v>
      </c>
      <c r="AE197" s="165">
        <v>0</v>
      </c>
      <c r="AF197" s="165">
        <v>0</v>
      </c>
      <c r="AG197" s="165">
        <v>0</v>
      </c>
      <c r="AH197" s="165">
        <v>0</v>
      </c>
      <c r="AI197" s="165">
        <v>0</v>
      </c>
      <c r="AJ197" s="165">
        <v>0</v>
      </c>
      <c r="AK197" s="165">
        <v>0</v>
      </c>
      <c r="AL197" s="165">
        <v>0</v>
      </c>
      <c r="AM197" s="165">
        <v>0</v>
      </c>
      <c r="AN197" s="165">
        <v>0</v>
      </c>
      <c r="AO197" s="165">
        <v>0</v>
      </c>
      <c r="AP197" s="165">
        <v>0</v>
      </c>
    </row>
    <row r="198" spans="1:42" x14ac:dyDescent="0.25">
      <c r="A198" s="163" t="str">
        <f>IF('1'!$A$1=1,B198,C198)</f>
        <v>Дебет</v>
      </c>
      <c r="B198" s="164" t="s">
        <v>212</v>
      </c>
      <c r="C198" s="164" t="s">
        <v>321</v>
      </c>
      <c r="D198" s="165">
        <v>226.352</v>
      </c>
      <c r="E198" s="165">
        <v>193.69299999999998</v>
      </c>
      <c r="F198" s="165">
        <v>130.501</v>
      </c>
      <c r="G198" s="165">
        <v>-30.141000000000005</v>
      </c>
      <c r="H198" s="165">
        <v>145.20099999999999</v>
      </c>
      <c r="I198" s="165">
        <v>118.55499999999999</v>
      </c>
      <c r="J198" s="165">
        <v>118.178</v>
      </c>
      <c r="K198" s="165">
        <v>37.070999999999998</v>
      </c>
      <c r="L198" s="165">
        <v>121.17</v>
      </c>
      <c r="M198" s="165">
        <v>30.285</v>
      </c>
      <c r="N198" s="165">
        <v>132.94300000000001</v>
      </c>
      <c r="O198" s="165">
        <v>68.760999999999996</v>
      </c>
      <c r="P198" s="165">
        <v>131.03</v>
      </c>
      <c r="Q198" s="165">
        <v>57.752000000000002</v>
      </c>
      <c r="R198" s="165">
        <v>87.91</v>
      </c>
      <c r="S198" s="165">
        <v>143.47800000000001</v>
      </c>
      <c r="T198" s="165">
        <v>145.184</v>
      </c>
      <c r="U198" s="165">
        <v>10.018999999999998</v>
      </c>
      <c r="V198" s="165">
        <v>69.290999999999997</v>
      </c>
      <c r="W198" s="165">
        <v>164.45099999999999</v>
      </c>
      <c r="X198" s="165">
        <v>178.70400000000001</v>
      </c>
      <c r="Y198" s="165">
        <v>131.41900000000001</v>
      </c>
      <c r="Z198" s="165">
        <v>32.757999999999996</v>
      </c>
      <c r="AA198" s="165">
        <v>0.41099999999999426</v>
      </c>
      <c r="AB198" s="165">
        <v>124.101</v>
      </c>
      <c r="AC198" s="165">
        <v>97.459000000000003</v>
      </c>
      <c r="AD198" s="165">
        <v>122.23499999999999</v>
      </c>
      <c r="AE198" s="165">
        <v>178.71</v>
      </c>
      <c r="AF198" s="165">
        <v>207.13400000000001</v>
      </c>
      <c r="AG198" s="165">
        <v>274.15700000000004</v>
      </c>
      <c r="AH198" s="165">
        <v>332.00400000000002</v>
      </c>
      <c r="AI198" s="165">
        <v>305.58300000000003</v>
      </c>
      <c r="AJ198" s="165">
        <v>267.524</v>
      </c>
      <c r="AK198" s="165">
        <v>242.548</v>
      </c>
      <c r="AL198" s="165">
        <v>262.14599999999996</v>
      </c>
      <c r="AM198" s="165">
        <v>-174.249</v>
      </c>
      <c r="AN198" s="165">
        <v>223.626</v>
      </c>
      <c r="AO198" s="165">
        <v>216.374</v>
      </c>
      <c r="AP198" s="165">
        <v>211.535</v>
      </c>
    </row>
    <row r="199" spans="1:42" x14ac:dyDescent="0.25">
      <c r="A199" s="202" t="str">
        <f>IF('1'!$A$1=1,B199,C199)</f>
        <v>Інші сектори</v>
      </c>
      <c r="B199" s="203" t="s">
        <v>88</v>
      </c>
      <c r="C199" s="203" t="s">
        <v>89</v>
      </c>
      <c r="D199" s="165">
        <v>3525.5389999999998</v>
      </c>
      <c r="E199" s="165">
        <v>-1796.136</v>
      </c>
      <c r="F199" s="165">
        <v>17.091999999999999</v>
      </c>
      <c r="G199" s="165">
        <v>1804.674</v>
      </c>
      <c r="H199" s="165">
        <v>951.35699999999997</v>
      </c>
      <c r="I199" s="165">
        <v>-1076.7750000000001</v>
      </c>
      <c r="J199" s="165">
        <v>114.477</v>
      </c>
      <c r="K199" s="165">
        <v>-18.749000000000002</v>
      </c>
      <c r="L199" s="165">
        <v>-475.13499999999999</v>
      </c>
      <c r="M199" s="165">
        <v>-399.57400000000001</v>
      </c>
      <c r="N199" s="165">
        <v>63.527999999999999</v>
      </c>
      <c r="O199" s="165">
        <v>-187.51900000000001</v>
      </c>
      <c r="P199" s="165">
        <v>-1082.8679999999999</v>
      </c>
      <c r="Q199" s="165">
        <v>-231.09300000000002</v>
      </c>
      <c r="R199" s="165">
        <v>577.654</v>
      </c>
      <c r="S199" s="165">
        <v>-1021.3010000000002</v>
      </c>
      <c r="T199" s="165">
        <v>-382.04599999999999</v>
      </c>
      <c r="U199" s="165">
        <v>-732.64</v>
      </c>
      <c r="V199" s="165">
        <v>-1204.194</v>
      </c>
      <c r="W199" s="165">
        <v>-199.321</v>
      </c>
      <c r="X199" s="165">
        <v>1795.8620000000001</v>
      </c>
      <c r="Y199" s="165">
        <v>-822.07500000000005</v>
      </c>
      <c r="Z199" s="165">
        <v>132.667</v>
      </c>
      <c r="AA199" s="165">
        <v>-304.16399999999999</v>
      </c>
      <c r="AB199" s="165">
        <v>-1366.4360000000001</v>
      </c>
      <c r="AC199" s="165">
        <v>-1344.7889999999998</v>
      </c>
      <c r="AD199" s="165">
        <v>-1522.0260000000001</v>
      </c>
      <c r="AE199" s="165">
        <v>646.85299999999984</v>
      </c>
      <c r="AF199" s="165">
        <v>81.057999999999993</v>
      </c>
      <c r="AG199" s="165">
        <v>-17.073999999999998</v>
      </c>
      <c r="AH199" s="165">
        <v>473.42599999999999</v>
      </c>
      <c r="AI199" s="165">
        <v>289.23199999999997</v>
      </c>
      <c r="AJ199" s="165">
        <v>-772.21399999999994</v>
      </c>
      <c r="AK199" s="165">
        <v>-663.27600000000007</v>
      </c>
      <c r="AL199" s="165">
        <v>-889.25400000000002</v>
      </c>
      <c r="AM199" s="165">
        <v>-221.55</v>
      </c>
      <c r="AN199" s="165">
        <v>-960.36799999999994</v>
      </c>
      <c r="AO199" s="165">
        <v>-631.75299999999993</v>
      </c>
      <c r="AP199" s="165">
        <v>-51.558999999999997</v>
      </c>
    </row>
    <row r="200" spans="1:42" x14ac:dyDescent="0.25">
      <c r="A200" s="163" t="str">
        <f>IF('1'!$A$1=1,B200,C200)</f>
        <v>Кредит</v>
      </c>
      <c r="B200" s="164" t="s">
        <v>210</v>
      </c>
      <c r="C200" s="164" t="s">
        <v>320</v>
      </c>
      <c r="D200" s="165">
        <v>0</v>
      </c>
      <c r="E200" s="165">
        <v>0</v>
      </c>
      <c r="F200" s="165">
        <v>0</v>
      </c>
      <c r="G200" s="165">
        <v>0</v>
      </c>
      <c r="H200" s="165">
        <v>0</v>
      </c>
      <c r="I200" s="165">
        <v>0</v>
      </c>
      <c r="J200" s="165">
        <v>0</v>
      </c>
      <c r="K200" s="165">
        <v>0</v>
      </c>
      <c r="L200" s="165">
        <v>0</v>
      </c>
      <c r="M200" s="165">
        <v>0</v>
      </c>
      <c r="N200" s="165">
        <v>0</v>
      </c>
      <c r="O200" s="165">
        <v>0</v>
      </c>
      <c r="P200" s="165">
        <v>0</v>
      </c>
      <c r="Q200" s="165">
        <v>0</v>
      </c>
      <c r="R200" s="165">
        <v>0</v>
      </c>
      <c r="S200" s="165">
        <v>0</v>
      </c>
      <c r="T200" s="165">
        <v>0</v>
      </c>
      <c r="U200" s="165">
        <v>0</v>
      </c>
      <c r="V200" s="165">
        <v>0</v>
      </c>
      <c r="W200" s="165">
        <v>0</v>
      </c>
      <c r="X200" s="165">
        <v>0</v>
      </c>
      <c r="Y200" s="165">
        <v>0</v>
      </c>
      <c r="Z200" s="165">
        <v>0</v>
      </c>
      <c r="AA200" s="165">
        <v>0</v>
      </c>
      <c r="AB200" s="165">
        <v>0</v>
      </c>
      <c r="AC200" s="165">
        <v>0</v>
      </c>
      <c r="AD200" s="165">
        <v>0</v>
      </c>
      <c r="AE200" s="165">
        <v>0</v>
      </c>
      <c r="AF200" s="165">
        <v>0</v>
      </c>
      <c r="AG200" s="165">
        <v>0</v>
      </c>
      <c r="AH200" s="165">
        <v>0</v>
      </c>
      <c r="AI200" s="165">
        <v>0</v>
      </c>
      <c r="AJ200" s="165">
        <v>0</v>
      </c>
      <c r="AK200" s="165">
        <v>0</v>
      </c>
      <c r="AL200" s="165">
        <v>0</v>
      </c>
      <c r="AM200" s="165">
        <v>0</v>
      </c>
      <c r="AN200" s="165">
        <v>0</v>
      </c>
      <c r="AO200" s="165">
        <v>0</v>
      </c>
      <c r="AP200" s="165">
        <v>0</v>
      </c>
    </row>
    <row r="201" spans="1:42" x14ac:dyDescent="0.25">
      <c r="A201" s="163" t="str">
        <f>IF('1'!$A$1=1,B201,C201)</f>
        <v>Дебет</v>
      </c>
      <c r="B201" s="164" t="s">
        <v>212</v>
      </c>
      <c r="C201" s="164" t="s">
        <v>321</v>
      </c>
      <c r="D201" s="165">
        <v>-3525.5389999999998</v>
      </c>
      <c r="E201" s="165">
        <v>1796.136</v>
      </c>
      <c r="F201" s="165">
        <v>-17.091999999999999</v>
      </c>
      <c r="G201" s="165">
        <v>-1804.674</v>
      </c>
      <c r="H201" s="165">
        <v>-951.35699999999997</v>
      </c>
      <c r="I201" s="165">
        <v>1076.7750000000001</v>
      </c>
      <c r="J201" s="165">
        <v>-114.477</v>
      </c>
      <c r="K201" s="165">
        <v>18.749000000000002</v>
      </c>
      <c r="L201" s="165">
        <v>475.13499999999999</v>
      </c>
      <c r="M201" s="165">
        <v>399.57400000000001</v>
      </c>
      <c r="N201" s="165">
        <v>-63.527999999999999</v>
      </c>
      <c r="O201" s="165">
        <v>187.51900000000001</v>
      </c>
      <c r="P201" s="165">
        <v>1082.8679999999999</v>
      </c>
      <c r="Q201" s="165">
        <v>231.09300000000002</v>
      </c>
      <c r="R201" s="165">
        <v>-577.654</v>
      </c>
      <c r="S201" s="165">
        <v>1021.3010000000002</v>
      </c>
      <c r="T201" s="165">
        <v>382.04599999999999</v>
      </c>
      <c r="U201" s="165">
        <v>732.64</v>
      </c>
      <c r="V201" s="165">
        <v>1204.194</v>
      </c>
      <c r="W201" s="165">
        <v>199.321</v>
      </c>
      <c r="X201" s="165">
        <v>-1795.8620000000001</v>
      </c>
      <c r="Y201" s="165">
        <v>822.07500000000005</v>
      </c>
      <c r="Z201" s="165">
        <v>-132.667</v>
      </c>
      <c r="AA201" s="165">
        <v>304.16399999999999</v>
      </c>
      <c r="AB201" s="165">
        <v>1366.4360000000001</v>
      </c>
      <c r="AC201" s="165">
        <v>1344.7889999999998</v>
      </c>
      <c r="AD201" s="165">
        <v>1522.0260000000001</v>
      </c>
      <c r="AE201" s="165">
        <v>-646.85299999999984</v>
      </c>
      <c r="AF201" s="165">
        <v>-81.057999999999993</v>
      </c>
      <c r="AG201" s="165">
        <v>17.073999999999998</v>
      </c>
      <c r="AH201" s="165">
        <v>-473.42599999999999</v>
      </c>
      <c r="AI201" s="165">
        <v>-289.23199999999997</v>
      </c>
      <c r="AJ201" s="165">
        <v>772.21399999999994</v>
      </c>
      <c r="AK201" s="165">
        <v>663.27600000000007</v>
      </c>
      <c r="AL201" s="165">
        <v>889.25400000000002</v>
      </c>
      <c r="AM201" s="165">
        <v>221.55</v>
      </c>
      <c r="AN201" s="165">
        <v>960.36799999999994</v>
      </c>
      <c r="AO201" s="165">
        <v>631.75299999999993</v>
      </c>
      <c r="AP201" s="165">
        <v>51.558999999999997</v>
      </c>
    </row>
    <row r="202" spans="1:42" x14ac:dyDescent="0.25">
      <c r="A202" s="204" t="str">
        <f>IF('1'!$A$1=1,B202,C202)</f>
        <v>Проценти</v>
      </c>
      <c r="B202" s="205" t="s">
        <v>329</v>
      </c>
      <c r="C202" s="205" t="s">
        <v>328</v>
      </c>
      <c r="D202" s="165">
        <v>-184.791</v>
      </c>
      <c r="E202" s="165">
        <v>-209.14</v>
      </c>
      <c r="F202" s="165">
        <v>-111.572</v>
      </c>
      <c r="G202" s="165">
        <v>-168.50099999999998</v>
      </c>
      <c r="H202" s="165">
        <v>-185.35899999999998</v>
      </c>
      <c r="I202" s="165">
        <v>-185.78399999999999</v>
      </c>
      <c r="J202" s="165">
        <v>-196.035</v>
      </c>
      <c r="K202" s="165">
        <v>-234.083</v>
      </c>
      <c r="L202" s="165">
        <v>-162.41399999999999</v>
      </c>
      <c r="M202" s="165">
        <v>-182.93799999999999</v>
      </c>
      <c r="N202" s="165">
        <v>-93.543999999999997</v>
      </c>
      <c r="O202" s="165">
        <v>-176.79299999999998</v>
      </c>
      <c r="P202" s="165">
        <v>-155.60300000000001</v>
      </c>
      <c r="Q202" s="165">
        <v>-130.221</v>
      </c>
      <c r="R202" s="165">
        <v>-169.363</v>
      </c>
      <c r="S202" s="165">
        <v>-229.04199999999997</v>
      </c>
      <c r="T202" s="165">
        <v>-132.977</v>
      </c>
      <c r="U202" s="165">
        <v>-171.59100000000001</v>
      </c>
      <c r="V202" s="165">
        <v>-164.37299999999999</v>
      </c>
      <c r="W202" s="165">
        <v>-287.99299999999999</v>
      </c>
      <c r="X202" s="165">
        <v>-161.72200000000001</v>
      </c>
      <c r="Y202" s="165">
        <v>-136.81</v>
      </c>
      <c r="Z202" s="165">
        <v>-152.80100000000002</v>
      </c>
      <c r="AA202" s="165">
        <v>-303.67499999999995</v>
      </c>
      <c r="AB202" s="165">
        <v>-144.49700000000001</v>
      </c>
      <c r="AC202" s="165">
        <v>-200.15100000000001</v>
      </c>
      <c r="AD202" s="165">
        <v>-275.74799999999999</v>
      </c>
      <c r="AE202" s="165">
        <v>-428.947</v>
      </c>
      <c r="AF202" s="165">
        <v>-226.35999999999999</v>
      </c>
      <c r="AG202" s="165">
        <v>-116.137</v>
      </c>
      <c r="AH202" s="165">
        <v>-201.23699999999999</v>
      </c>
      <c r="AI202" s="165">
        <v>-275.69200000000001</v>
      </c>
      <c r="AJ202" s="165">
        <v>-130.541</v>
      </c>
      <c r="AK202" s="165">
        <v>-191.79399999999998</v>
      </c>
      <c r="AL202" s="165">
        <v>-165.59699999999998</v>
      </c>
      <c r="AM202" s="165">
        <v>-266.66499999999996</v>
      </c>
      <c r="AN202" s="165">
        <v>-213.51600000000002</v>
      </c>
      <c r="AO202" s="165">
        <v>-194.197</v>
      </c>
      <c r="AP202" s="165">
        <v>-146.53200000000001</v>
      </c>
    </row>
    <row r="203" spans="1:42" x14ac:dyDescent="0.25">
      <c r="A203" s="163" t="str">
        <f>IF('1'!$A$1=1,B203,C203)</f>
        <v>Кредит</v>
      </c>
      <c r="B203" s="164" t="s">
        <v>210</v>
      </c>
      <c r="C203" s="164" t="s">
        <v>320</v>
      </c>
      <c r="D203" s="165">
        <v>0</v>
      </c>
      <c r="E203" s="165">
        <v>0</v>
      </c>
      <c r="F203" s="165">
        <v>0</v>
      </c>
      <c r="G203" s="165">
        <v>0</v>
      </c>
      <c r="H203" s="165">
        <v>0</v>
      </c>
      <c r="I203" s="165">
        <v>0</v>
      </c>
      <c r="J203" s="165">
        <v>0.89200000000000002</v>
      </c>
      <c r="K203" s="165">
        <v>0.90500000000000003</v>
      </c>
      <c r="L203" s="165">
        <v>0</v>
      </c>
      <c r="M203" s="165">
        <v>0.89200000000000002</v>
      </c>
      <c r="N203" s="165">
        <v>0.87</v>
      </c>
      <c r="O203" s="165">
        <v>0</v>
      </c>
      <c r="P203" s="165">
        <v>0</v>
      </c>
      <c r="Q203" s="165">
        <v>0</v>
      </c>
      <c r="R203" s="165">
        <v>0</v>
      </c>
      <c r="S203" s="165">
        <v>0</v>
      </c>
      <c r="T203" s="165">
        <v>0.876</v>
      </c>
      <c r="U203" s="165">
        <v>0.89400000000000002</v>
      </c>
      <c r="V203" s="165">
        <v>0</v>
      </c>
      <c r="W203" s="165">
        <v>1.8090000000000002</v>
      </c>
      <c r="X203" s="165">
        <v>0.90600000000000003</v>
      </c>
      <c r="Y203" s="165">
        <v>0.92</v>
      </c>
      <c r="Z203" s="165">
        <v>0.84799999999999998</v>
      </c>
      <c r="AA203" s="165">
        <v>0.84899999999999998</v>
      </c>
      <c r="AB203" s="165">
        <v>0.83899999999999997</v>
      </c>
      <c r="AC203" s="165">
        <v>0</v>
      </c>
      <c r="AD203" s="165">
        <v>4.2480000000000002</v>
      </c>
      <c r="AE203" s="165">
        <v>0.876</v>
      </c>
      <c r="AF203" s="165">
        <v>0</v>
      </c>
      <c r="AG203" s="165">
        <v>0</v>
      </c>
      <c r="AH203" s="165">
        <v>0</v>
      </c>
      <c r="AI203" s="165">
        <v>0</v>
      </c>
      <c r="AJ203" s="165">
        <v>0</v>
      </c>
      <c r="AK203" s="165">
        <v>0</v>
      </c>
      <c r="AL203" s="165">
        <v>0</v>
      </c>
      <c r="AM203" s="165">
        <v>0</v>
      </c>
      <c r="AN203" s="165">
        <v>0</v>
      </c>
      <c r="AO203" s="165">
        <v>0</v>
      </c>
      <c r="AP203" s="165">
        <v>0</v>
      </c>
    </row>
    <row r="204" spans="1:42" x14ac:dyDescent="0.25">
      <c r="A204" s="163" t="str">
        <f>IF('1'!$A$1=1,B204,C204)</f>
        <v>Дебет</v>
      </c>
      <c r="B204" s="164" t="s">
        <v>212</v>
      </c>
      <c r="C204" s="164" t="s">
        <v>321</v>
      </c>
      <c r="D204" s="165">
        <v>184.791</v>
      </c>
      <c r="E204" s="165">
        <v>209.14</v>
      </c>
      <c r="F204" s="165">
        <v>111.572</v>
      </c>
      <c r="G204" s="165">
        <v>168.50099999999998</v>
      </c>
      <c r="H204" s="165">
        <v>185.35899999999998</v>
      </c>
      <c r="I204" s="165">
        <v>185.78399999999999</v>
      </c>
      <c r="J204" s="165">
        <v>196.92699999999999</v>
      </c>
      <c r="K204" s="165">
        <v>234.988</v>
      </c>
      <c r="L204" s="165">
        <v>162.41399999999999</v>
      </c>
      <c r="M204" s="165">
        <v>183.82999999999998</v>
      </c>
      <c r="N204" s="165">
        <v>94.414000000000001</v>
      </c>
      <c r="O204" s="165">
        <v>176.79299999999998</v>
      </c>
      <c r="P204" s="165">
        <v>155.60300000000001</v>
      </c>
      <c r="Q204" s="165">
        <v>130.221</v>
      </c>
      <c r="R204" s="165">
        <v>169.363</v>
      </c>
      <c r="S204" s="165">
        <v>229.04199999999997</v>
      </c>
      <c r="T204" s="165">
        <v>133.85300000000001</v>
      </c>
      <c r="U204" s="165">
        <v>172.48499999999999</v>
      </c>
      <c r="V204" s="165">
        <v>164.37299999999999</v>
      </c>
      <c r="W204" s="165">
        <v>289.80200000000002</v>
      </c>
      <c r="X204" s="165">
        <v>162.62799999999999</v>
      </c>
      <c r="Y204" s="165">
        <v>137.72999999999999</v>
      </c>
      <c r="Z204" s="165">
        <v>153.649</v>
      </c>
      <c r="AA204" s="165">
        <v>304.524</v>
      </c>
      <c r="AB204" s="165">
        <v>145.33600000000001</v>
      </c>
      <c r="AC204" s="165">
        <v>200.15100000000001</v>
      </c>
      <c r="AD204" s="165">
        <v>279.99599999999998</v>
      </c>
      <c r="AE204" s="165">
        <v>429.82299999999998</v>
      </c>
      <c r="AF204" s="165">
        <v>226.35999999999999</v>
      </c>
      <c r="AG204" s="165">
        <v>116.137</v>
      </c>
      <c r="AH204" s="165">
        <v>201.23699999999999</v>
      </c>
      <c r="AI204" s="165">
        <v>275.69200000000001</v>
      </c>
      <c r="AJ204" s="165">
        <v>130.541</v>
      </c>
      <c r="AK204" s="165">
        <v>191.79399999999998</v>
      </c>
      <c r="AL204" s="165">
        <v>165.59699999999998</v>
      </c>
      <c r="AM204" s="165">
        <v>266.66499999999996</v>
      </c>
      <c r="AN204" s="165">
        <v>213.51600000000002</v>
      </c>
      <c r="AO204" s="165">
        <v>194.197</v>
      </c>
      <c r="AP204" s="165">
        <v>146.53200000000001</v>
      </c>
    </row>
    <row r="205" spans="1:42" ht="26.4" x14ac:dyDescent="0.25">
      <c r="A205" s="206" t="str">
        <f>IF('1'!$A$1=1,B205,C205)</f>
        <v>Інвестиції прямого інвестора в підприєємства прямого інвестування</v>
      </c>
      <c r="B205" s="207" t="s">
        <v>331</v>
      </c>
      <c r="C205" s="207" t="s">
        <v>330</v>
      </c>
      <c r="D205" s="165">
        <v>-111.526</v>
      </c>
      <c r="E205" s="165">
        <v>-129.679</v>
      </c>
      <c r="F205" s="165">
        <v>-52.185000000000002</v>
      </c>
      <c r="G205" s="165">
        <v>-88.852000000000004</v>
      </c>
      <c r="H205" s="165">
        <v>-88.617000000000004</v>
      </c>
      <c r="I205" s="165">
        <v>-86.701000000000008</v>
      </c>
      <c r="J205" s="165">
        <v>-83.25</v>
      </c>
      <c r="K205" s="165">
        <v>-138.08199999999999</v>
      </c>
      <c r="L205" s="165">
        <v>-77.92</v>
      </c>
      <c r="M205" s="165">
        <v>-75.935000000000002</v>
      </c>
      <c r="N205" s="165">
        <v>-59.213999999999999</v>
      </c>
      <c r="O205" s="165">
        <v>-145.49799999999999</v>
      </c>
      <c r="P205" s="165">
        <v>-79.021999999999991</v>
      </c>
      <c r="Q205" s="165">
        <v>-80.656000000000006</v>
      </c>
      <c r="R205" s="165">
        <v>-53.301000000000002</v>
      </c>
      <c r="S205" s="165">
        <v>-178.14699999999999</v>
      </c>
      <c r="T205" s="165">
        <v>-77.497</v>
      </c>
      <c r="U205" s="165">
        <v>-83.57</v>
      </c>
      <c r="V205" s="165">
        <v>-98.787999999999997</v>
      </c>
      <c r="W205" s="165">
        <v>-185.071</v>
      </c>
      <c r="X205" s="165">
        <v>-116.291</v>
      </c>
      <c r="Y205" s="165">
        <v>-84.25</v>
      </c>
      <c r="Z205" s="165">
        <v>-99.871000000000009</v>
      </c>
      <c r="AA205" s="165">
        <v>-172.57400000000001</v>
      </c>
      <c r="AB205" s="165">
        <v>-102.974</v>
      </c>
      <c r="AC205" s="165">
        <v>-140.93900000000002</v>
      </c>
      <c r="AD205" s="165">
        <v>-226.535</v>
      </c>
      <c r="AE205" s="165">
        <v>-272.625</v>
      </c>
      <c r="AF205" s="165">
        <v>-159.93799999999999</v>
      </c>
      <c r="AG205" s="165">
        <v>-71.082000000000008</v>
      </c>
      <c r="AH205" s="165">
        <v>-78.442999999999998</v>
      </c>
      <c r="AI205" s="165">
        <v>-158.68800000000002</v>
      </c>
      <c r="AJ205" s="165">
        <v>-83.915999999999997</v>
      </c>
      <c r="AK205" s="165">
        <v>-108.29600000000001</v>
      </c>
      <c r="AL205" s="165">
        <v>-110.398</v>
      </c>
      <c r="AM205" s="165">
        <v>-178.32299999999998</v>
      </c>
      <c r="AN205" s="165">
        <v>-106.768</v>
      </c>
      <c r="AO205" s="165">
        <v>-123.548</v>
      </c>
      <c r="AP205" s="165">
        <v>-91.994</v>
      </c>
    </row>
    <row r="206" spans="1:42" x14ac:dyDescent="0.25">
      <c r="A206" s="163" t="str">
        <f>IF('1'!$A$1=1,B206,C206)</f>
        <v>Кредит</v>
      </c>
      <c r="B206" s="208" t="s">
        <v>210</v>
      </c>
      <c r="C206" s="208" t="s">
        <v>320</v>
      </c>
      <c r="D206" s="165">
        <v>0</v>
      </c>
      <c r="E206" s="165">
        <v>0</v>
      </c>
      <c r="F206" s="165">
        <v>0</v>
      </c>
      <c r="G206" s="165">
        <v>0</v>
      </c>
      <c r="H206" s="165">
        <v>0</v>
      </c>
      <c r="I206" s="165">
        <v>0</v>
      </c>
      <c r="J206" s="165">
        <v>0.89200000000000002</v>
      </c>
      <c r="K206" s="165">
        <v>0.90500000000000003</v>
      </c>
      <c r="L206" s="165">
        <v>0</v>
      </c>
      <c r="M206" s="165">
        <v>0.89200000000000002</v>
      </c>
      <c r="N206" s="165">
        <v>0.87</v>
      </c>
      <c r="O206" s="165">
        <v>0</v>
      </c>
      <c r="P206" s="165">
        <v>0</v>
      </c>
      <c r="Q206" s="165">
        <v>0</v>
      </c>
      <c r="R206" s="165">
        <v>0</v>
      </c>
      <c r="S206" s="165">
        <v>0</v>
      </c>
      <c r="T206" s="165">
        <v>0.876</v>
      </c>
      <c r="U206" s="165">
        <v>0.89400000000000002</v>
      </c>
      <c r="V206" s="165">
        <v>0</v>
      </c>
      <c r="W206" s="165">
        <v>1.8090000000000002</v>
      </c>
      <c r="X206" s="165">
        <v>0.90600000000000003</v>
      </c>
      <c r="Y206" s="165">
        <v>0.92</v>
      </c>
      <c r="Z206" s="165">
        <v>0.84799999999999998</v>
      </c>
      <c r="AA206" s="165">
        <v>0.84899999999999998</v>
      </c>
      <c r="AB206" s="165">
        <v>0.83899999999999997</v>
      </c>
      <c r="AC206" s="165">
        <v>0</v>
      </c>
      <c r="AD206" s="165">
        <v>4.2480000000000002</v>
      </c>
      <c r="AE206" s="165">
        <v>0.876</v>
      </c>
      <c r="AF206" s="165">
        <v>0</v>
      </c>
      <c r="AG206" s="165">
        <v>0</v>
      </c>
      <c r="AH206" s="165">
        <v>0</v>
      </c>
      <c r="AI206" s="165">
        <v>0</v>
      </c>
      <c r="AJ206" s="165">
        <v>0</v>
      </c>
      <c r="AK206" s="165">
        <v>0</v>
      </c>
      <c r="AL206" s="165">
        <v>0</v>
      </c>
      <c r="AM206" s="165">
        <v>0</v>
      </c>
      <c r="AN206" s="165">
        <v>0</v>
      </c>
      <c r="AO206" s="165">
        <v>0</v>
      </c>
      <c r="AP206" s="165">
        <v>0</v>
      </c>
    </row>
    <row r="207" spans="1:42" x14ac:dyDescent="0.25">
      <c r="A207" s="163" t="str">
        <f>IF('1'!$A$1=1,B207,C207)</f>
        <v>Дебет</v>
      </c>
      <c r="B207" s="208" t="s">
        <v>212</v>
      </c>
      <c r="C207" s="208" t="s">
        <v>321</v>
      </c>
      <c r="D207" s="165">
        <v>111.526</v>
      </c>
      <c r="E207" s="165">
        <v>129.679</v>
      </c>
      <c r="F207" s="165">
        <v>52.185000000000002</v>
      </c>
      <c r="G207" s="165">
        <v>88.852000000000004</v>
      </c>
      <c r="H207" s="165">
        <v>88.617000000000004</v>
      </c>
      <c r="I207" s="165">
        <v>86.701000000000008</v>
      </c>
      <c r="J207" s="165">
        <v>84.141999999999996</v>
      </c>
      <c r="K207" s="165">
        <v>138.98699999999999</v>
      </c>
      <c r="L207" s="165">
        <v>77.92</v>
      </c>
      <c r="M207" s="165">
        <v>76.826999999999998</v>
      </c>
      <c r="N207" s="165">
        <v>60.084000000000003</v>
      </c>
      <c r="O207" s="165">
        <v>145.49799999999999</v>
      </c>
      <c r="P207" s="165">
        <v>79.021999999999991</v>
      </c>
      <c r="Q207" s="165">
        <v>80.656000000000006</v>
      </c>
      <c r="R207" s="165">
        <v>53.301000000000002</v>
      </c>
      <c r="S207" s="165">
        <v>178.14699999999999</v>
      </c>
      <c r="T207" s="165">
        <v>78.373000000000005</v>
      </c>
      <c r="U207" s="165">
        <v>84.463999999999999</v>
      </c>
      <c r="V207" s="165">
        <v>98.787999999999997</v>
      </c>
      <c r="W207" s="165">
        <v>186.88</v>
      </c>
      <c r="X207" s="165">
        <v>117.197</v>
      </c>
      <c r="Y207" s="165">
        <v>85.17</v>
      </c>
      <c r="Z207" s="165">
        <v>100.71899999999999</v>
      </c>
      <c r="AA207" s="165">
        <v>173.423</v>
      </c>
      <c r="AB207" s="165">
        <v>103.813</v>
      </c>
      <c r="AC207" s="165">
        <v>140.93900000000002</v>
      </c>
      <c r="AD207" s="165">
        <v>230.78299999999999</v>
      </c>
      <c r="AE207" s="165">
        <v>273.50099999999998</v>
      </c>
      <c r="AF207" s="165">
        <v>159.93799999999999</v>
      </c>
      <c r="AG207" s="165">
        <v>71.082000000000008</v>
      </c>
      <c r="AH207" s="165">
        <v>78.442999999999998</v>
      </c>
      <c r="AI207" s="165">
        <v>158.68800000000002</v>
      </c>
      <c r="AJ207" s="165">
        <v>83.915999999999997</v>
      </c>
      <c r="AK207" s="165">
        <v>108.29600000000001</v>
      </c>
      <c r="AL207" s="165">
        <v>110.398</v>
      </c>
      <c r="AM207" s="165">
        <v>178.32299999999998</v>
      </c>
      <c r="AN207" s="165">
        <v>106.768</v>
      </c>
      <c r="AO207" s="165">
        <v>123.548</v>
      </c>
      <c r="AP207" s="165">
        <v>91.994</v>
      </c>
    </row>
    <row r="208" spans="1:42" ht="39.6" x14ac:dyDescent="0.25">
      <c r="A208" s="206" t="str">
        <f>IF('1'!$A$1=1,B208,C208)</f>
        <v>Інвестиції підприємств прямого інвестування в прямого інвестора (зворотне інвестування)</v>
      </c>
      <c r="B208" s="207" t="s">
        <v>333</v>
      </c>
      <c r="C208" s="207" t="s">
        <v>332</v>
      </c>
      <c r="D208" s="165">
        <v>-1.7989999999999999</v>
      </c>
      <c r="E208" s="165">
        <v>-1.819</v>
      </c>
      <c r="F208" s="165">
        <v>-1.81</v>
      </c>
      <c r="G208" s="165">
        <v>-1.81</v>
      </c>
      <c r="H208" s="165">
        <v>-1.802</v>
      </c>
      <c r="I208" s="165">
        <v>-1.766</v>
      </c>
      <c r="J208" s="165">
        <v>-2.6869999999999998</v>
      </c>
      <c r="K208" s="165">
        <v>-4.6080000000000005</v>
      </c>
      <c r="L208" s="165">
        <v>0</v>
      </c>
      <c r="M208" s="165">
        <v>0</v>
      </c>
      <c r="N208" s="165">
        <v>0</v>
      </c>
      <c r="O208" s="165">
        <v>0</v>
      </c>
      <c r="P208" s="165">
        <v>0</v>
      </c>
      <c r="Q208" s="165">
        <v>0</v>
      </c>
      <c r="R208" s="165">
        <v>0</v>
      </c>
      <c r="S208" s="165">
        <v>0</v>
      </c>
      <c r="T208" s="165">
        <v>-0.88</v>
      </c>
      <c r="U208" s="165">
        <v>0</v>
      </c>
      <c r="V208" s="165">
        <v>-9.0009999999999994</v>
      </c>
      <c r="W208" s="165">
        <v>0</v>
      </c>
      <c r="X208" s="165">
        <v>-1.8220000000000001</v>
      </c>
      <c r="Y208" s="165">
        <v>0</v>
      </c>
      <c r="Z208" s="165">
        <v>0</v>
      </c>
      <c r="AA208" s="165">
        <v>0</v>
      </c>
      <c r="AB208" s="165">
        <v>0</v>
      </c>
      <c r="AC208" s="165">
        <v>0</v>
      </c>
      <c r="AD208" s="165">
        <v>-0.85</v>
      </c>
      <c r="AE208" s="165">
        <v>0</v>
      </c>
      <c r="AF208" s="165">
        <v>0</v>
      </c>
      <c r="AG208" s="165">
        <v>0</v>
      </c>
      <c r="AH208" s="165">
        <v>0</v>
      </c>
      <c r="AI208" s="165">
        <v>0</v>
      </c>
      <c r="AJ208" s="165">
        <v>-0.93600000000000005</v>
      </c>
      <c r="AK208" s="165">
        <v>-0.91900000000000004</v>
      </c>
      <c r="AL208" s="165">
        <v>-0.93500000000000005</v>
      </c>
      <c r="AM208" s="165">
        <v>-0.91600000000000004</v>
      </c>
      <c r="AN208" s="165">
        <v>-60.713000000000001</v>
      </c>
      <c r="AO208" s="165">
        <v>-0.92900000000000005</v>
      </c>
      <c r="AP208" s="165">
        <v>-0.90100000000000002</v>
      </c>
    </row>
    <row r="209" spans="1:42" x14ac:dyDescent="0.25">
      <c r="A209" s="163" t="str">
        <f>IF('1'!$A$1=1,B209,C209)</f>
        <v>Кредит</v>
      </c>
      <c r="B209" s="208" t="s">
        <v>210</v>
      </c>
      <c r="C209" s="208" t="s">
        <v>320</v>
      </c>
      <c r="D209" s="165">
        <v>0</v>
      </c>
      <c r="E209" s="165">
        <v>0</v>
      </c>
      <c r="F209" s="165">
        <v>0</v>
      </c>
      <c r="G209" s="165">
        <v>0</v>
      </c>
      <c r="H209" s="165">
        <v>0</v>
      </c>
      <c r="I209" s="165">
        <v>0</v>
      </c>
      <c r="J209" s="165">
        <v>0</v>
      </c>
      <c r="K209" s="165">
        <v>0</v>
      </c>
      <c r="L209" s="165">
        <v>0</v>
      </c>
      <c r="M209" s="165">
        <v>0</v>
      </c>
      <c r="N209" s="165">
        <v>0</v>
      </c>
      <c r="O209" s="165">
        <v>0</v>
      </c>
      <c r="P209" s="165">
        <v>0</v>
      </c>
      <c r="Q209" s="165">
        <v>0</v>
      </c>
      <c r="R209" s="165">
        <v>0</v>
      </c>
      <c r="S209" s="165">
        <v>0</v>
      </c>
      <c r="T209" s="165">
        <v>0</v>
      </c>
      <c r="U209" s="165">
        <v>0</v>
      </c>
      <c r="V209" s="165">
        <v>0</v>
      </c>
      <c r="W209" s="165">
        <v>0</v>
      </c>
      <c r="X209" s="165">
        <v>0</v>
      </c>
      <c r="Y209" s="165">
        <v>0</v>
      </c>
      <c r="Z209" s="165">
        <v>0</v>
      </c>
      <c r="AA209" s="165">
        <v>0</v>
      </c>
      <c r="AB209" s="165">
        <v>0</v>
      </c>
      <c r="AC209" s="165">
        <v>0</v>
      </c>
      <c r="AD209" s="165">
        <v>0</v>
      </c>
      <c r="AE209" s="165">
        <v>0</v>
      </c>
      <c r="AF209" s="165">
        <v>0</v>
      </c>
      <c r="AG209" s="165">
        <v>0</v>
      </c>
      <c r="AH209" s="165">
        <v>0</v>
      </c>
      <c r="AI209" s="165">
        <v>0</v>
      </c>
      <c r="AJ209" s="165">
        <v>0</v>
      </c>
      <c r="AK209" s="165">
        <v>0</v>
      </c>
      <c r="AL209" s="165">
        <v>0</v>
      </c>
      <c r="AM209" s="165">
        <v>0</v>
      </c>
      <c r="AN209" s="165">
        <v>0</v>
      </c>
      <c r="AO209" s="165">
        <v>0</v>
      </c>
      <c r="AP209" s="165">
        <v>0</v>
      </c>
    </row>
    <row r="210" spans="1:42" x14ac:dyDescent="0.25">
      <c r="A210" s="163" t="str">
        <f>IF('1'!$A$1=1,B210,C210)</f>
        <v>Дебет</v>
      </c>
      <c r="B210" s="208" t="s">
        <v>212</v>
      </c>
      <c r="C210" s="208" t="s">
        <v>321</v>
      </c>
      <c r="D210" s="165">
        <v>1.7989999999999999</v>
      </c>
      <c r="E210" s="165">
        <v>1.819</v>
      </c>
      <c r="F210" s="165">
        <v>1.81</v>
      </c>
      <c r="G210" s="165">
        <v>1.81</v>
      </c>
      <c r="H210" s="165">
        <v>1.802</v>
      </c>
      <c r="I210" s="165">
        <v>1.766</v>
      </c>
      <c r="J210" s="165">
        <v>2.6869999999999998</v>
      </c>
      <c r="K210" s="165">
        <v>4.6080000000000005</v>
      </c>
      <c r="L210" s="165">
        <v>0</v>
      </c>
      <c r="M210" s="165">
        <v>0</v>
      </c>
      <c r="N210" s="165">
        <v>0</v>
      </c>
      <c r="O210" s="165">
        <v>0</v>
      </c>
      <c r="P210" s="165">
        <v>0</v>
      </c>
      <c r="Q210" s="165">
        <v>0</v>
      </c>
      <c r="R210" s="165">
        <v>0</v>
      </c>
      <c r="S210" s="165">
        <v>0</v>
      </c>
      <c r="T210" s="165">
        <v>0.88</v>
      </c>
      <c r="U210" s="165">
        <v>0</v>
      </c>
      <c r="V210" s="165">
        <v>9.0009999999999994</v>
      </c>
      <c r="W210" s="165">
        <v>0</v>
      </c>
      <c r="X210" s="165">
        <v>1.8220000000000001</v>
      </c>
      <c r="Y210" s="165">
        <v>0</v>
      </c>
      <c r="Z210" s="165">
        <v>0</v>
      </c>
      <c r="AA210" s="165">
        <v>0</v>
      </c>
      <c r="AB210" s="165">
        <v>0</v>
      </c>
      <c r="AC210" s="165">
        <v>0</v>
      </c>
      <c r="AD210" s="165">
        <v>0.85</v>
      </c>
      <c r="AE210" s="165">
        <v>0</v>
      </c>
      <c r="AF210" s="165">
        <v>0</v>
      </c>
      <c r="AG210" s="165">
        <v>0</v>
      </c>
      <c r="AH210" s="165">
        <v>0</v>
      </c>
      <c r="AI210" s="165">
        <v>0</v>
      </c>
      <c r="AJ210" s="165">
        <v>0.93600000000000005</v>
      </c>
      <c r="AK210" s="165">
        <v>0.91900000000000004</v>
      </c>
      <c r="AL210" s="165">
        <v>0.93500000000000005</v>
      </c>
      <c r="AM210" s="165">
        <v>0.91600000000000004</v>
      </c>
      <c r="AN210" s="165">
        <v>60.713000000000001</v>
      </c>
      <c r="AO210" s="165">
        <v>0.92900000000000005</v>
      </c>
      <c r="AP210" s="165">
        <v>0.90100000000000002</v>
      </c>
    </row>
    <row r="211" spans="1:42" ht="26.4" x14ac:dyDescent="0.25">
      <c r="A211" s="206" t="str">
        <f>IF('1'!$A$1=1,B211,C211)</f>
        <v>Інвестиції між сестринськими підприємствами</v>
      </c>
      <c r="B211" s="207" t="s">
        <v>335</v>
      </c>
      <c r="C211" s="207" t="s">
        <v>334</v>
      </c>
      <c r="D211" s="165">
        <v>-71.466000000000008</v>
      </c>
      <c r="E211" s="165">
        <v>-77.641999999999996</v>
      </c>
      <c r="F211" s="165">
        <v>-57.576999999999998</v>
      </c>
      <c r="G211" s="165">
        <v>-77.838999999999999</v>
      </c>
      <c r="H211" s="165">
        <v>-94.94</v>
      </c>
      <c r="I211" s="165">
        <v>-97.317000000000007</v>
      </c>
      <c r="J211" s="165">
        <v>-110.098</v>
      </c>
      <c r="K211" s="165">
        <v>-91.393000000000001</v>
      </c>
      <c r="L211" s="165">
        <v>-84.494</v>
      </c>
      <c r="M211" s="165">
        <v>-107.003</v>
      </c>
      <c r="N211" s="165">
        <v>-34.33</v>
      </c>
      <c r="O211" s="165">
        <v>-31.295000000000002</v>
      </c>
      <c r="P211" s="165">
        <v>-76.580999999999989</v>
      </c>
      <c r="Q211" s="165">
        <v>-49.564999999999998</v>
      </c>
      <c r="R211" s="165">
        <v>-116.06200000000001</v>
      </c>
      <c r="S211" s="165">
        <v>-50.895000000000003</v>
      </c>
      <c r="T211" s="165">
        <v>-54.6</v>
      </c>
      <c r="U211" s="165">
        <v>-88.021000000000001</v>
      </c>
      <c r="V211" s="165">
        <v>-56.583999999999996</v>
      </c>
      <c r="W211" s="165">
        <v>-102.922</v>
      </c>
      <c r="X211" s="165">
        <v>-43.609000000000002</v>
      </c>
      <c r="Y211" s="165">
        <v>-52.559999999999995</v>
      </c>
      <c r="Z211" s="165">
        <v>-52.93</v>
      </c>
      <c r="AA211" s="165">
        <v>-131.101</v>
      </c>
      <c r="AB211" s="165">
        <v>-41.522999999999996</v>
      </c>
      <c r="AC211" s="165">
        <v>-59.211999999999989</v>
      </c>
      <c r="AD211" s="165">
        <v>-48.363</v>
      </c>
      <c r="AE211" s="165">
        <v>-156.322</v>
      </c>
      <c r="AF211" s="165">
        <v>-66.421999999999997</v>
      </c>
      <c r="AG211" s="165">
        <v>-45.055</v>
      </c>
      <c r="AH211" s="165">
        <v>-122.79400000000001</v>
      </c>
      <c r="AI211" s="165">
        <v>-117.00399999999999</v>
      </c>
      <c r="AJ211" s="165">
        <v>-45.689</v>
      </c>
      <c r="AK211" s="165">
        <v>-82.578999999999994</v>
      </c>
      <c r="AL211" s="165">
        <v>-54.263999999999996</v>
      </c>
      <c r="AM211" s="165">
        <v>-87.426000000000002</v>
      </c>
      <c r="AN211" s="165">
        <v>-46.034999999999997</v>
      </c>
      <c r="AO211" s="165">
        <v>-69.72</v>
      </c>
      <c r="AP211" s="165">
        <v>-53.637</v>
      </c>
    </row>
    <row r="212" spans="1:42" x14ac:dyDescent="0.25">
      <c r="A212" s="163" t="str">
        <f>IF('1'!$A$1=1,B212,C212)</f>
        <v>Кредит</v>
      </c>
      <c r="B212" s="208" t="s">
        <v>210</v>
      </c>
      <c r="C212" s="208" t="s">
        <v>320</v>
      </c>
      <c r="D212" s="165">
        <v>0</v>
      </c>
      <c r="E212" s="165">
        <v>0</v>
      </c>
      <c r="F212" s="165">
        <v>0</v>
      </c>
      <c r="G212" s="165">
        <v>0</v>
      </c>
      <c r="H212" s="165">
        <v>0</v>
      </c>
      <c r="I212" s="165">
        <v>0</v>
      </c>
      <c r="J212" s="165">
        <v>0</v>
      </c>
      <c r="K212" s="165">
        <v>0</v>
      </c>
      <c r="L212" s="165">
        <v>0</v>
      </c>
      <c r="M212" s="165">
        <v>0</v>
      </c>
      <c r="N212" s="165">
        <v>0</v>
      </c>
      <c r="O212" s="165">
        <v>0</v>
      </c>
      <c r="P212" s="165">
        <v>0</v>
      </c>
      <c r="Q212" s="165">
        <v>0</v>
      </c>
      <c r="R212" s="165">
        <v>0</v>
      </c>
      <c r="S212" s="165">
        <v>0</v>
      </c>
      <c r="T212" s="165">
        <v>0</v>
      </c>
      <c r="U212" s="165">
        <v>0</v>
      </c>
      <c r="V212" s="165">
        <v>0</v>
      </c>
      <c r="W212" s="165">
        <v>0</v>
      </c>
      <c r="X212" s="165">
        <v>0</v>
      </c>
      <c r="Y212" s="165">
        <v>0</v>
      </c>
      <c r="Z212" s="165">
        <v>0</v>
      </c>
      <c r="AA212" s="165">
        <v>0</v>
      </c>
      <c r="AB212" s="165">
        <v>0</v>
      </c>
      <c r="AC212" s="165">
        <v>0</v>
      </c>
      <c r="AD212" s="165">
        <v>0</v>
      </c>
      <c r="AE212" s="165">
        <v>0</v>
      </c>
      <c r="AF212" s="165">
        <v>0</v>
      </c>
      <c r="AG212" s="165">
        <v>0</v>
      </c>
      <c r="AH212" s="165">
        <v>0</v>
      </c>
      <c r="AI212" s="165">
        <v>0</v>
      </c>
      <c r="AJ212" s="165">
        <v>0</v>
      </c>
      <c r="AK212" s="165">
        <v>0</v>
      </c>
      <c r="AL212" s="165">
        <v>0</v>
      </c>
      <c r="AM212" s="165">
        <v>0</v>
      </c>
      <c r="AN212" s="165">
        <v>0</v>
      </c>
      <c r="AO212" s="165">
        <v>0</v>
      </c>
      <c r="AP212" s="165">
        <v>0</v>
      </c>
    </row>
    <row r="213" spans="1:42" x14ac:dyDescent="0.25">
      <c r="A213" s="163" t="str">
        <f>IF('1'!$A$1=1,B213,C213)</f>
        <v>Дебет</v>
      </c>
      <c r="B213" s="208" t="s">
        <v>212</v>
      </c>
      <c r="C213" s="208" t="s">
        <v>321</v>
      </c>
      <c r="D213" s="165">
        <v>71.466000000000008</v>
      </c>
      <c r="E213" s="165">
        <v>77.641999999999996</v>
      </c>
      <c r="F213" s="165">
        <v>57.576999999999998</v>
      </c>
      <c r="G213" s="165">
        <v>77.838999999999999</v>
      </c>
      <c r="H213" s="165">
        <v>94.94</v>
      </c>
      <c r="I213" s="165">
        <v>97.317000000000007</v>
      </c>
      <c r="J213" s="165">
        <v>110.098</v>
      </c>
      <c r="K213" s="165">
        <v>91.393000000000001</v>
      </c>
      <c r="L213" s="165">
        <v>84.494</v>
      </c>
      <c r="M213" s="165">
        <v>107.003</v>
      </c>
      <c r="N213" s="165">
        <v>34.33</v>
      </c>
      <c r="O213" s="165">
        <v>31.295000000000002</v>
      </c>
      <c r="P213" s="165">
        <v>76.580999999999989</v>
      </c>
      <c r="Q213" s="165">
        <v>49.564999999999998</v>
      </c>
      <c r="R213" s="165">
        <v>116.06200000000001</v>
      </c>
      <c r="S213" s="165">
        <v>50.895000000000003</v>
      </c>
      <c r="T213" s="165">
        <v>54.6</v>
      </c>
      <c r="U213" s="165">
        <v>88.021000000000001</v>
      </c>
      <c r="V213" s="165">
        <v>56.583999999999996</v>
      </c>
      <c r="W213" s="165">
        <v>102.922</v>
      </c>
      <c r="X213" s="165">
        <v>43.609000000000002</v>
      </c>
      <c r="Y213" s="165">
        <v>52.559999999999995</v>
      </c>
      <c r="Z213" s="165">
        <v>52.93</v>
      </c>
      <c r="AA213" s="165">
        <v>131.101</v>
      </c>
      <c r="AB213" s="165">
        <v>41.522999999999996</v>
      </c>
      <c r="AC213" s="165">
        <v>59.211999999999989</v>
      </c>
      <c r="AD213" s="165">
        <v>48.363</v>
      </c>
      <c r="AE213" s="165">
        <v>156.322</v>
      </c>
      <c r="AF213" s="165">
        <v>66.421999999999997</v>
      </c>
      <c r="AG213" s="165">
        <v>45.055</v>
      </c>
      <c r="AH213" s="165">
        <v>122.79400000000001</v>
      </c>
      <c r="AI213" s="165">
        <v>117.00399999999999</v>
      </c>
      <c r="AJ213" s="165">
        <v>45.689</v>
      </c>
      <c r="AK213" s="165">
        <v>82.578999999999994</v>
      </c>
      <c r="AL213" s="165">
        <v>54.263999999999996</v>
      </c>
      <c r="AM213" s="165">
        <v>87.426000000000002</v>
      </c>
      <c r="AN213" s="165">
        <v>46.034999999999997</v>
      </c>
      <c r="AO213" s="165">
        <v>69.72</v>
      </c>
      <c r="AP213" s="165">
        <v>53.637</v>
      </c>
    </row>
    <row r="214" spans="1:42" x14ac:dyDescent="0.25">
      <c r="A214" s="194" t="str">
        <f>IF('1'!$A$1=1,B214,C214)</f>
        <v>Портфельні інвестиції</v>
      </c>
      <c r="B214" s="195" t="s">
        <v>142</v>
      </c>
      <c r="C214" s="195" t="s">
        <v>141</v>
      </c>
      <c r="D214" s="168">
        <v>-371.05200000000002</v>
      </c>
      <c r="E214" s="168">
        <v>-487</v>
      </c>
      <c r="F214" s="168">
        <v>-353.06600000000003</v>
      </c>
      <c r="G214" s="168">
        <v>-428.61500000000001</v>
      </c>
      <c r="H214" s="168">
        <v>-576.928</v>
      </c>
      <c r="I214" s="168">
        <v>-101.608</v>
      </c>
      <c r="J214" s="168">
        <v>-630.71199999999999</v>
      </c>
      <c r="K214" s="168">
        <v>-82.412000000000006</v>
      </c>
      <c r="L214" s="168">
        <v>-601.77300000000002</v>
      </c>
      <c r="M214" s="168">
        <v>-95.966000000000008</v>
      </c>
      <c r="N214" s="168">
        <v>-584.20299999999997</v>
      </c>
      <c r="O214" s="168">
        <v>-206.34100000000001</v>
      </c>
      <c r="P214" s="168">
        <v>-736.91300000000001</v>
      </c>
      <c r="Q214" s="168">
        <v>-213.83299999999997</v>
      </c>
      <c r="R214" s="168">
        <v>-815.99</v>
      </c>
      <c r="S214" s="168">
        <v>-182.82299999999998</v>
      </c>
      <c r="T214" s="168">
        <v>-677.18399999999997</v>
      </c>
      <c r="U214" s="168">
        <v>-150.51200000000003</v>
      </c>
      <c r="V214" s="168">
        <v>-959.98899999999992</v>
      </c>
      <c r="W214" s="168">
        <v>-234.25400000000002</v>
      </c>
      <c r="X214" s="168">
        <v>-840.19799999999998</v>
      </c>
      <c r="Y214" s="168">
        <v>-334.13599999999997</v>
      </c>
      <c r="Z214" s="168">
        <v>-768.8180000000001</v>
      </c>
      <c r="AA214" s="168">
        <v>-178.50200000000001</v>
      </c>
      <c r="AB214" s="168">
        <v>-788.74299999999994</v>
      </c>
      <c r="AC214" s="168">
        <v>-300.56200000000001</v>
      </c>
      <c r="AD214" s="168">
        <v>-745.60399999999993</v>
      </c>
      <c r="AE214" s="168">
        <v>-303.90100000000001</v>
      </c>
      <c r="AF214" s="168">
        <v>-694.98</v>
      </c>
      <c r="AG214" s="168">
        <v>-372.09899999999999</v>
      </c>
      <c r="AH214" s="168">
        <v>-218.72800000000001</v>
      </c>
      <c r="AI214" s="168">
        <v>-131.34399999999999</v>
      </c>
      <c r="AJ214" s="168">
        <v>-77.471000000000004</v>
      </c>
      <c r="AK214" s="168">
        <v>-125.746</v>
      </c>
      <c r="AL214" s="168">
        <v>-78.132999999999996</v>
      </c>
      <c r="AM214" s="168">
        <v>-62.081999999999994</v>
      </c>
      <c r="AN214" s="168">
        <v>-69.141999999999996</v>
      </c>
      <c r="AO214" s="168">
        <v>-58.472000000000001</v>
      </c>
      <c r="AP214" s="168">
        <v>-98.166000000000011</v>
      </c>
    </row>
    <row r="215" spans="1:42" x14ac:dyDescent="0.25">
      <c r="A215" s="163" t="str">
        <f>IF('1'!$A$1=1,B215,C215)</f>
        <v>Кредит</v>
      </c>
      <c r="B215" s="164" t="s">
        <v>210</v>
      </c>
      <c r="C215" s="164" t="s">
        <v>241</v>
      </c>
      <c r="D215" s="165">
        <v>0.85299999999999998</v>
      </c>
      <c r="E215" s="165">
        <v>0.89700000000000002</v>
      </c>
      <c r="F215" s="165">
        <v>0.90900000000000003</v>
      </c>
      <c r="G215" s="165">
        <v>0.88900000000000001</v>
      </c>
      <c r="H215" s="165">
        <v>0.90200000000000002</v>
      </c>
      <c r="I215" s="165">
        <v>0.88800000000000001</v>
      </c>
      <c r="J215" s="165">
        <v>0.89200000000000002</v>
      </c>
      <c r="K215" s="165">
        <v>0</v>
      </c>
      <c r="L215" s="165">
        <v>0.93700000000000006</v>
      </c>
      <c r="M215" s="165">
        <v>0</v>
      </c>
      <c r="N215" s="165">
        <v>0.84</v>
      </c>
      <c r="O215" s="165">
        <v>0.85299999999999998</v>
      </c>
      <c r="P215" s="165">
        <v>1.62</v>
      </c>
      <c r="Q215" s="165">
        <v>0.84399999999999997</v>
      </c>
      <c r="R215" s="165">
        <v>2.5789999999999997</v>
      </c>
      <c r="S215" s="165">
        <v>6.1479999999999997</v>
      </c>
      <c r="T215" s="165">
        <v>3.5209999999999999</v>
      </c>
      <c r="U215" s="165">
        <v>3.569</v>
      </c>
      <c r="V215" s="165">
        <v>2.7240000000000002</v>
      </c>
      <c r="W215" s="165">
        <v>0.90400000000000003</v>
      </c>
      <c r="X215" s="165">
        <v>2.718</v>
      </c>
      <c r="Y215" s="165">
        <v>0.91900000000000004</v>
      </c>
      <c r="Z215" s="165">
        <v>3.39</v>
      </c>
      <c r="AA215" s="165">
        <v>2.5409999999999999</v>
      </c>
      <c r="AB215" s="165">
        <v>4.99</v>
      </c>
      <c r="AC215" s="165">
        <v>9.1280000000000001</v>
      </c>
      <c r="AD215" s="165">
        <v>4.242</v>
      </c>
      <c r="AE215" s="165">
        <v>7.9060000000000006</v>
      </c>
      <c r="AF215" s="165">
        <v>7.9779999999999998</v>
      </c>
      <c r="AG215" s="165">
        <v>3.7609999999999997</v>
      </c>
      <c r="AH215" s="165">
        <v>0.98599999999999999</v>
      </c>
      <c r="AI215" s="165">
        <v>2.0019999999999998</v>
      </c>
      <c r="AJ215" s="165">
        <v>2.8029999999999999</v>
      </c>
      <c r="AK215" s="165">
        <v>4.5860000000000003</v>
      </c>
      <c r="AL215" s="165">
        <v>4.5940000000000003</v>
      </c>
      <c r="AM215" s="165">
        <v>6.5180000000000007</v>
      </c>
      <c r="AN215" s="165">
        <v>7.3709999999999996</v>
      </c>
      <c r="AO215" s="165">
        <v>9.282</v>
      </c>
      <c r="AP215" s="165">
        <v>13.661999999999999</v>
      </c>
    </row>
    <row r="216" spans="1:42" x14ac:dyDescent="0.25">
      <c r="A216" s="163" t="str">
        <f>IF('1'!$A$1=1,B216,C216)</f>
        <v>Дебет</v>
      </c>
      <c r="B216" s="164" t="s">
        <v>212</v>
      </c>
      <c r="C216" s="164" t="s">
        <v>242</v>
      </c>
      <c r="D216" s="165">
        <v>371.90499999999997</v>
      </c>
      <c r="E216" s="165">
        <v>487.89700000000005</v>
      </c>
      <c r="F216" s="165">
        <v>353.97500000000002</v>
      </c>
      <c r="G216" s="165">
        <v>429.50400000000002</v>
      </c>
      <c r="H216" s="165">
        <v>577.82999999999993</v>
      </c>
      <c r="I216" s="165">
        <v>102.496</v>
      </c>
      <c r="J216" s="165">
        <v>631.60400000000004</v>
      </c>
      <c r="K216" s="165">
        <v>82.412000000000006</v>
      </c>
      <c r="L216" s="165">
        <v>602.71</v>
      </c>
      <c r="M216" s="165">
        <v>95.966000000000008</v>
      </c>
      <c r="N216" s="165">
        <v>585.04300000000001</v>
      </c>
      <c r="O216" s="165">
        <v>207.19400000000002</v>
      </c>
      <c r="P216" s="165">
        <v>738.53300000000002</v>
      </c>
      <c r="Q216" s="165">
        <v>214.67699999999996</v>
      </c>
      <c r="R216" s="165">
        <v>818.56899999999996</v>
      </c>
      <c r="S216" s="165">
        <v>188.971</v>
      </c>
      <c r="T216" s="165">
        <v>680.70499999999993</v>
      </c>
      <c r="U216" s="165">
        <v>154.08100000000002</v>
      </c>
      <c r="V216" s="165">
        <v>962.71299999999997</v>
      </c>
      <c r="W216" s="165">
        <v>235.15800000000002</v>
      </c>
      <c r="X216" s="165">
        <v>842.91599999999994</v>
      </c>
      <c r="Y216" s="165">
        <v>335.05499999999995</v>
      </c>
      <c r="Z216" s="165">
        <v>772.20800000000008</v>
      </c>
      <c r="AA216" s="165">
        <v>181.04300000000001</v>
      </c>
      <c r="AB216" s="165">
        <v>793.73299999999995</v>
      </c>
      <c r="AC216" s="165">
        <v>309.69</v>
      </c>
      <c r="AD216" s="165">
        <v>749.846</v>
      </c>
      <c r="AE216" s="165">
        <v>311.80700000000002</v>
      </c>
      <c r="AF216" s="165">
        <v>702.95799999999997</v>
      </c>
      <c r="AG216" s="165">
        <v>375.86</v>
      </c>
      <c r="AH216" s="165">
        <v>219.714</v>
      </c>
      <c r="AI216" s="165">
        <v>133.346</v>
      </c>
      <c r="AJ216" s="165">
        <v>80.274000000000001</v>
      </c>
      <c r="AK216" s="165">
        <v>130.33199999999999</v>
      </c>
      <c r="AL216" s="165">
        <v>82.727000000000004</v>
      </c>
      <c r="AM216" s="165">
        <v>68.599999999999994</v>
      </c>
      <c r="AN216" s="165">
        <v>76.513000000000005</v>
      </c>
      <c r="AO216" s="165">
        <v>67.754000000000005</v>
      </c>
      <c r="AP216" s="165">
        <v>111.828</v>
      </c>
    </row>
    <row r="217" spans="1:42" ht="26.4" x14ac:dyDescent="0.25">
      <c r="A217" s="196" t="str">
        <f>IF('1'!$A$1=1,B217,C217)</f>
        <v>Інвестиційний доход від участі в капіталі компаній та інвестиційних фондах</v>
      </c>
      <c r="B217" s="197" t="s">
        <v>337</v>
      </c>
      <c r="C217" s="197" t="s">
        <v>336</v>
      </c>
      <c r="D217" s="165">
        <v>0</v>
      </c>
      <c r="E217" s="165">
        <v>0</v>
      </c>
      <c r="F217" s="165">
        <v>0</v>
      </c>
      <c r="G217" s="165">
        <v>0.88900000000000001</v>
      </c>
      <c r="H217" s="165">
        <v>0</v>
      </c>
      <c r="I217" s="165">
        <v>0.88800000000000001</v>
      </c>
      <c r="J217" s="165">
        <v>-0.89200000000000002</v>
      </c>
      <c r="K217" s="165">
        <v>0</v>
      </c>
      <c r="L217" s="165">
        <v>0</v>
      </c>
      <c r="M217" s="165">
        <v>-0.89200000000000002</v>
      </c>
      <c r="N217" s="165">
        <v>0</v>
      </c>
      <c r="O217" s="165">
        <v>-152.79399999999998</v>
      </c>
      <c r="P217" s="165">
        <v>-137.554</v>
      </c>
      <c r="Q217" s="165">
        <v>-154.22300000000001</v>
      </c>
      <c r="R217" s="165">
        <v>-209.72500000000002</v>
      </c>
      <c r="S217" s="165">
        <v>-77.027999999999992</v>
      </c>
      <c r="T217" s="165">
        <v>-19.328000000000003</v>
      </c>
      <c r="U217" s="165">
        <v>-0.879</v>
      </c>
      <c r="V217" s="165">
        <v>-178.71</v>
      </c>
      <c r="W217" s="165">
        <v>-32.594999999999999</v>
      </c>
      <c r="X217" s="165">
        <v>0</v>
      </c>
      <c r="Y217" s="165">
        <v>-6.4040000000000008</v>
      </c>
      <c r="Z217" s="165">
        <v>0.84799999999999998</v>
      </c>
      <c r="AA217" s="165">
        <v>0</v>
      </c>
      <c r="AB217" s="165">
        <v>-1.6950000000000001</v>
      </c>
      <c r="AC217" s="165">
        <v>-4.1899999999999995</v>
      </c>
      <c r="AD217" s="165">
        <v>-3.3959999999999999</v>
      </c>
      <c r="AE217" s="165">
        <v>1.8049999999999997</v>
      </c>
      <c r="AF217" s="165">
        <v>-0.88400000000000001</v>
      </c>
      <c r="AG217" s="165">
        <v>0</v>
      </c>
      <c r="AH217" s="165">
        <v>0</v>
      </c>
      <c r="AI217" s="165">
        <v>0</v>
      </c>
      <c r="AJ217" s="165">
        <v>0</v>
      </c>
      <c r="AK217" s="165">
        <v>0</v>
      </c>
      <c r="AL217" s="165">
        <v>0</v>
      </c>
      <c r="AM217" s="165">
        <v>0</v>
      </c>
      <c r="AN217" s="165">
        <v>0</v>
      </c>
      <c r="AO217" s="165">
        <v>0</v>
      </c>
      <c r="AP217" s="165">
        <v>0</v>
      </c>
    </row>
    <row r="218" spans="1:42" x14ac:dyDescent="0.25">
      <c r="A218" s="163" t="str">
        <f>IF('1'!$A$1=1,B218,C218)</f>
        <v>Кредит</v>
      </c>
      <c r="B218" s="164" t="s">
        <v>210</v>
      </c>
      <c r="C218" s="164" t="s">
        <v>320</v>
      </c>
      <c r="D218" s="165">
        <v>0</v>
      </c>
      <c r="E218" s="165">
        <v>0</v>
      </c>
      <c r="F218" s="165">
        <v>0</v>
      </c>
      <c r="G218" s="165">
        <v>0.88900000000000001</v>
      </c>
      <c r="H218" s="165">
        <v>0</v>
      </c>
      <c r="I218" s="165">
        <v>0.88800000000000001</v>
      </c>
      <c r="J218" s="165">
        <v>0</v>
      </c>
      <c r="K218" s="165">
        <v>0</v>
      </c>
      <c r="L218" s="165">
        <v>0</v>
      </c>
      <c r="M218" s="165">
        <v>0</v>
      </c>
      <c r="N218" s="165">
        <v>0</v>
      </c>
      <c r="O218" s="165">
        <v>0.85299999999999998</v>
      </c>
      <c r="P218" s="165">
        <v>0.80900000000000005</v>
      </c>
      <c r="Q218" s="165">
        <v>0.84399999999999997</v>
      </c>
      <c r="R218" s="165">
        <v>0.86599999999999999</v>
      </c>
      <c r="S218" s="165">
        <v>3.5129999999999999</v>
      </c>
      <c r="T218" s="165">
        <v>0.876</v>
      </c>
      <c r="U218" s="165">
        <v>3.569</v>
      </c>
      <c r="V218" s="165">
        <v>0</v>
      </c>
      <c r="W218" s="165">
        <v>0.90400000000000003</v>
      </c>
      <c r="X218" s="165">
        <v>0.90600000000000003</v>
      </c>
      <c r="Y218" s="165">
        <v>0.91900000000000004</v>
      </c>
      <c r="Z218" s="165">
        <v>0.84799999999999998</v>
      </c>
      <c r="AA218" s="165">
        <v>0.84599999999999997</v>
      </c>
      <c r="AB218" s="165">
        <v>0.82099999999999995</v>
      </c>
      <c r="AC218" s="165">
        <v>1.6669999999999998</v>
      </c>
      <c r="AD218" s="165">
        <v>0.84599999999999997</v>
      </c>
      <c r="AE218" s="165">
        <v>5.2829999999999995</v>
      </c>
      <c r="AF218" s="165">
        <v>0.88100000000000001</v>
      </c>
      <c r="AG218" s="165">
        <v>0</v>
      </c>
      <c r="AH218" s="165">
        <v>0</v>
      </c>
      <c r="AI218" s="165">
        <v>0</v>
      </c>
      <c r="AJ218" s="165">
        <v>0</v>
      </c>
      <c r="AK218" s="165">
        <v>0</v>
      </c>
      <c r="AL218" s="165">
        <v>0</v>
      </c>
      <c r="AM218" s="165">
        <v>0</v>
      </c>
      <c r="AN218" s="165">
        <v>0</v>
      </c>
      <c r="AO218" s="165">
        <v>0</v>
      </c>
      <c r="AP218" s="165">
        <v>0</v>
      </c>
    </row>
    <row r="219" spans="1:42" x14ac:dyDescent="0.25">
      <c r="A219" s="163" t="str">
        <f>IF('1'!$A$1=1,B219,C219)</f>
        <v>Дебет</v>
      </c>
      <c r="B219" s="164" t="s">
        <v>212</v>
      </c>
      <c r="C219" s="164" t="s">
        <v>321</v>
      </c>
      <c r="D219" s="165">
        <v>0</v>
      </c>
      <c r="E219" s="165">
        <v>0</v>
      </c>
      <c r="F219" s="165">
        <v>0</v>
      </c>
      <c r="G219" s="165">
        <v>0</v>
      </c>
      <c r="H219" s="165">
        <v>0</v>
      </c>
      <c r="I219" s="165">
        <v>0</v>
      </c>
      <c r="J219" s="165">
        <v>0.89200000000000002</v>
      </c>
      <c r="K219" s="165">
        <v>0</v>
      </c>
      <c r="L219" s="165">
        <v>0</v>
      </c>
      <c r="M219" s="165">
        <v>0.89200000000000002</v>
      </c>
      <c r="N219" s="165">
        <v>0</v>
      </c>
      <c r="O219" s="165">
        <v>153.64699999999999</v>
      </c>
      <c r="P219" s="165">
        <v>138.363</v>
      </c>
      <c r="Q219" s="165">
        <v>155.06700000000001</v>
      </c>
      <c r="R219" s="165">
        <v>210.59100000000001</v>
      </c>
      <c r="S219" s="165">
        <v>80.540999999999997</v>
      </c>
      <c r="T219" s="165">
        <v>20.204000000000001</v>
      </c>
      <c r="U219" s="165">
        <v>4.4480000000000004</v>
      </c>
      <c r="V219" s="165">
        <v>178.71</v>
      </c>
      <c r="W219" s="165">
        <v>33.499000000000002</v>
      </c>
      <c r="X219" s="165">
        <v>0.90600000000000003</v>
      </c>
      <c r="Y219" s="165">
        <v>7.3230000000000004</v>
      </c>
      <c r="Z219" s="165">
        <v>0</v>
      </c>
      <c r="AA219" s="165">
        <v>0.84599999999999997</v>
      </c>
      <c r="AB219" s="165">
        <v>2.516</v>
      </c>
      <c r="AC219" s="165">
        <v>5.8569999999999993</v>
      </c>
      <c r="AD219" s="165">
        <v>4.242</v>
      </c>
      <c r="AE219" s="165">
        <v>3.4779999999999998</v>
      </c>
      <c r="AF219" s="165">
        <v>1.7650000000000001</v>
      </c>
      <c r="AG219" s="165">
        <v>0</v>
      </c>
      <c r="AH219" s="165">
        <v>0</v>
      </c>
      <c r="AI219" s="165">
        <v>0</v>
      </c>
      <c r="AJ219" s="165">
        <v>0</v>
      </c>
      <c r="AK219" s="165">
        <v>0</v>
      </c>
      <c r="AL219" s="165">
        <v>0</v>
      </c>
      <c r="AM219" s="165">
        <v>0</v>
      </c>
      <c r="AN219" s="165">
        <v>0</v>
      </c>
      <c r="AO219" s="165">
        <v>0</v>
      </c>
      <c r="AP219" s="165">
        <v>0</v>
      </c>
    </row>
    <row r="220" spans="1:42" x14ac:dyDescent="0.25">
      <c r="A220" s="204" t="str">
        <f>IF('1'!$A$1=1,B220,C220)</f>
        <v>Проценти</v>
      </c>
      <c r="B220" s="205" t="s">
        <v>329</v>
      </c>
      <c r="C220" s="205" t="s">
        <v>328</v>
      </c>
      <c r="D220" s="165">
        <v>-371.05200000000002</v>
      </c>
      <c r="E220" s="165">
        <v>-487</v>
      </c>
      <c r="F220" s="165">
        <v>-353.06600000000003</v>
      </c>
      <c r="G220" s="165">
        <v>-429.50400000000002</v>
      </c>
      <c r="H220" s="165">
        <v>-576.928</v>
      </c>
      <c r="I220" s="165">
        <v>-102.496</v>
      </c>
      <c r="J220" s="165">
        <v>-629.81999999999994</v>
      </c>
      <c r="K220" s="165">
        <v>-82.412000000000006</v>
      </c>
      <c r="L220" s="165">
        <v>-601.77300000000002</v>
      </c>
      <c r="M220" s="165">
        <v>-95.074000000000012</v>
      </c>
      <c r="N220" s="165">
        <v>-584.20299999999997</v>
      </c>
      <c r="O220" s="165">
        <v>-53.546999999999997</v>
      </c>
      <c r="P220" s="165">
        <v>-599.35899999999992</v>
      </c>
      <c r="Q220" s="165">
        <v>-59.61</v>
      </c>
      <c r="R220" s="165">
        <v>-606.2650000000001</v>
      </c>
      <c r="S220" s="165">
        <v>-105.795</v>
      </c>
      <c r="T220" s="165">
        <v>-657.85599999999999</v>
      </c>
      <c r="U220" s="165">
        <v>-149.63300000000001</v>
      </c>
      <c r="V220" s="165">
        <v>-781.279</v>
      </c>
      <c r="W220" s="165">
        <v>-201.65899999999999</v>
      </c>
      <c r="X220" s="165">
        <v>-840.19799999999998</v>
      </c>
      <c r="Y220" s="165">
        <v>-327.73200000000003</v>
      </c>
      <c r="Z220" s="165">
        <v>-769.66600000000005</v>
      </c>
      <c r="AA220" s="165">
        <v>-178.50200000000001</v>
      </c>
      <c r="AB220" s="165">
        <v>-787.048</v>
      </c>
      <c r="AC220" s="165">
        <v>-296.37200000000001</v>
      </c>
      <c r="AD220" s="165">
        <v>-742.20799999999997</v>
      </c>
      <c r="AE220" s="165">
        <v>-305.70600000000002</v>
      </c>
      <c r="AF220" s="165">
        <v>-694.096</v>
      </c>
      <c r="AG220" s="165">
        <v>-372.09899999999999</v>
      </c>
      <c r="AH220" s="165">
        <v>-218.72800000000001</v>
      </c>
      <c r="AI220" s="165">
        <v>-131.34399999999999</v>
      </c>
      <c r="AJ220" s="165">
        <v>-77.471000000000004</v>
      </c>
      <c r="AK220" s="165">
        <v>-125.746</v>
      </c>
      <c r="AL220" s="165">
        <v>-78.132999999999996</v>
      </c>
      <c r="AM220" s="165">
        <v>-62.081999999999994</v>
      </c>
      <c r="AN220" s="165">
        <v>-69.141999999999996</v>
      </c>
      <c r="AO220" s="165">
        <v>-58.472000000000001</v>
      </c>
      <c r="AP220" s="165">
        <v>-98.166000000000011</v>
      </c>
    </row>
    <row r="221" spans="1:42" x14ac:dyDescent="0.25">
      <c r="A221" s="163" t="str">
        <f>IF('1'!$A$1=1,B221,C221)</f>
        <v>Кредит</v>
      </c>
      <c r="B221" s="164" t="s">
        <v>210</v>
      </c>
      <c r="C221" s="164" t="s">
        <v>320</v>
      </c>
      <c r="D221" s="165">
        <v>0.85299999999999998</v>
      </c>
      <c r="E221" s="165">
        <v>0.89700000000000002</v>
      </c>
      <c r="F221" s="165">
        <v>0.90900000000000003</v>
      </c>
      <c r="G221" s="165">
        <v>0</v>
      </c>
      <c r="H221" s="165">
        <v>0.90200000000000002</v>
      </c>
      <c r="I221" s="165">
        <v>0</v>
      </c>
      <c r="J221" s="165">
        <v>0.89200000000000002</v>
      </c>
      <c r="K221" s="165">
        <v>0</v>
      </c>
      <c r="L221" s="165">
        <v>0.93700000000000006</v>
      </c>
      <c r="M221" s="165">
        <v>0</v>
      </c>
      <c r="N221" s="165">
        <v>0.84</v>
      </c>
      <c r="O221" s="165">
        <v>0</v>
      </c>
      <c r="P221" s="165">
        <v>0.81100000000000005</v>
      </c>
      <c r="Q221" s="165">
        <v>0</v>
      </c>
      <c r="R221" s="165">
        <v>1.7130000000000001</v>
      </c>
      <c r="S221" s="165">
        <v>2.6349999999999998</v>
      </c>
      <c r="T221" s="165">
        <v>2.645</v>
      </c>
      <c r="U221" s="165">
        <v>0</v>
      </c>
      <c r="V221" s="165">
        <v>2.7240000000000002</v>
      </c>
      <c r="W221" s="165">
        <v>0</v>
      </c>
      <c r="X221" s="165">
        <v>1.8120000000000001</v>
      </c>
      <c r="Y221" s="165">
        <v>0</v>
      </c>
      <c r="Z221" s="165">
        <v>2.5419999999999998</v>
      </c>
      <c r="AA221" s="165">
        <v>1.6949999999999998</v>
      </c>
      <c r="AB221" s="165">
        <v>4.1690000000000005</v>
      </c>
      <c r="AC221" s="165">
        <v>7.4609999999999994</v>
      </c>
      <c r="AD221" s="165">
        <v>3.3959999999999999</v>
      </c>
      <c r="AE221" s="165">
        <v>2.6229999999999998</v>
      </c>
      <c r="AF221" s="165">
        <v>7.0970000000000004</v>
      </c>
      <c r="AG221" s="165">
        <v>3.7609999999999997</v>
      </c>
      <c r="AH221" s="165">
        <v>0.98599999999999999</v>
      </c>
      <c r="AI221" s="165">
        <v>2.0019999999999998</v>
      </c>
      <c r="AJ221" s="165">
        <v>2.8029999999999999</v>
      </c>
      <c r="AK221" s="165">
        <v>4.5860000000000003</v>
      </c>
      <c r="AL221" s="165">
        <v>4.5940000000000003</v>
      </c>
      <c r="AM221" s="165">
        <v>6.5180000000000007</v>
      </c>
      <c r="AN221" s="165">
        <v>7.3709999999999996</v>
      </c>
      <c r="AO221" s="165">
        <v>9.282</v>
      </c>
      <c r="AP221" s="165">
        <v>13.661999999999999</v>
      </c>
    </row>
    <row r="222" spans="1:42" x14ac:dyDescent="0.25">
      <c r="A222" s="163" t="str">
        <f>IF('1'!$A$1=1,B222,C222)</f>
        <v>Дебет</v>
      </c>
      <c r="B222" s="164" t="s">
        <v>212</v>
      </c>
      <c r="C222" s="164" t="s">
        <v>321</v>
      </c>
      <c r="D222" s="165">
        <v>371.90499999999997</v>
      </c>
      <c r="E222" s="165">
        <v>487.89700000000005</v>
      </c>
      <c r="F222" s="165">
        <v>353.97500000000002</v>
      </c>
      <c r="G222" s="165">
        <v>429.50400000000002</v>
      </c>
      <c r="H222" s="165">
        <v>577.82999999999993</v>
      </c>
      <c r="I222" s="165">
        <v>102.496</v>
      </c>
      <c r="J222" s="165">
        <v>630.71199999999999</v>
      </c>
      <c r="K222" s="165">
        <v>82.412000000000006</v>
      </c>
      <c r="L222" s="165">
        <v>602.71</v>
      </c>
      <c r="M222" s="165">
        <v>95.074000000000012</v>
      </c>
      <c r="N222" s="165">
        <v>585.04300000000001</v>
      </c>
      <c r="O222" s="165">
        <v>53.546999999999997</v>
      </c>
      <c r="P222" s="165">
        <v>600.16999999999996</v>
      </c>
      <c r="Q222" s="165">
        <v>59.61</v>
      </c>
      <c r="R222" s="165">
        <v>607.97800000000007</v>
      </c>
      <c r="S222" s="165">
        <v>108.42999999999999</v>
      </c>
      <c r="T222" s="165">
        <v>660.50099999999998</v>
      </c>
      <c r="U222" s="165">
        <v>149.63300000000001</v>
      </c>
      <c r="V222" s="165">
        <v>784.00299999999993</v>
      </c>
      <c r="W222" s="165">
        <v>201.65899999999999</v>
      </c>
      <c r="X222" s="165">
        <v>842.01</v>
      </c>
      <c r="Y222" s="165">
        <v>327.73200000000003</v>
      </c>
      <c r="Z222" s="165">
        <v>772.20800000000008</v>
      </c>
      <c r="AA222" s="165">
        <v>180.197</v>
      </c>
      <c r="AB222" s="165">
        <v>791.21699999999998</v>
      </c>
      <c r="AC222" s="165">
        <v>303.83300000000003</v>
      </c>
      <c r="AD222" s="165">
        <v>745.60400000000004</v>
      </c>
      <c r="AE222" s="165">
        <v>308.32900000000001</v>
      </c>
      <c r="AF222" s="165">
        <v>701.19299999999998</v>
      </c>
      <c r="AG222" s="165">
        <v>375.86</v>
      </c>
      <c r="AH222" s="165">
        <v>219.714</v>
      </c>
      <c r="AI222" s="165">
        <v>133.346</v>
      </c>
      <c r="AJ222" s="165">
        <v>80.274000000000001</v>
      </c>
      <c r="AK222" s="165">
        <v>130.33199999999999</v>
      </c>
      <c r="AL222" s="165">
        <v>82.727000000000004</v>
      </c>
      <c r="AM222" s="165">
        <v>68.599999999999994</v>
      </c>
      <c r="AN222" s="165">
        <v>76.513000000000005</v>
      </c>
      <c r="AO222" s="165">
        <v>67.754000000000005</v>
      </c>
      <c r="AP222" s="165">
        <v>111.828</v>
      </c>
    </row>
    <row r="223" spans="1:42" x14ac:dyDescent="0.25">
      <c r="A223" s="194" t="str">
        <f>IF('1'!$A$1=1,B223,C223)</f>
        <v>Інші інвестиції</v>
      </c>
      <c r="B223" s="195" t="s">
        <v>148</v>
      </c>
      <c r="C223" s="195" t="s">
        <v>147</v>
      </c>
      <c r="D223" s="168">
        <v>-628.58299999999997</v>
      </c>
      <c r="E223" s="168">
        <v>-520.31600000000003</v>
      </c>
      <c r="F223" s="168">
        <v>-514.49400000000003</v>
      </c>
      <c r="G223" s="168">
        <v>-719.81299999999999</v>
      </c>
      <c r="H223" s="168">
        <v>-529.66800000000001</v>
      </c>
      <c r="I223" s="168">
        <v>-448.65699999999998</v>
      </c>
      <c r="J223" s="168">
        <v>-402.53799999999995</v>
      </c>
      <c r="K223" s="168">
        <v>-538.29499999999996</v>
      </c>
      <c r="L223" s="168">
        <v>-475.36200000000002</v>
      </c>
      <c r="M223" s="168">
        <v>-296.33600000000001</v>
      </c>
      <c r="N223" s="168">
        <v>-379.56</v>
      </c>
      <c r="O223" s="168">
        <v>-607.62300000000005</v>
      </c>
      <c r="P223" s="168">
        <v>-377.14099999999996</v>
      </c>
      <c r="Q223" s="168">
        <v>-321.572</v>
      </c>
      <c r="R223" s="168">
        <v>-367.38799999999998</v>
      </c>
      <c r="S223" s="168">
        <v>-505.762</v>
      </c>
      <c r="T223" s="168">
        <v>-376.32500000000005</v>
      </c>
      <c r="U223" s="168">
        <v>-276.10399999999998</v>
      </c>
      <c r="V223" s="168">
        <v>-314.57</v>
      </c>
      <c r="W223" s="168">
        <v>-510.77300000000002</v>
      </c>
      <c r="X223" s="168">
        <v>-504.41200000000003</v>
      </c>
      <c r="Y223" s="168">
        <v>-339.57</v>
      </c>
      <c r="Z223" s="168">
        <v>-271.84199999999998</v>
      </c>
      <c r="AA223" s="168">
        <v>-502.76300000000003</v>
      </c>
      <c r="AB223" s="168">
        <v>-178.49699999999996</v>
      </c>
      <c r="AC223" s="168">
        <v>-198.58199999999999</v>
      </c>
      <c r="AD223" s="168">
        <v>-166.15899999999999</v>
      </c>
      <c r="AE223" s="168">
        <v>-326.87600000000003</v>
      </c>
      <c r="AF223" s="168">
        <v>-236.715</v>
      </c>
      <c r="AG223" s="168">
        <v>-181.86500000000001</v>
      </c>
      <c r="AH223" s="168">
        <v>-188.08800000000002</v>
      </c>
      <c r="AI223" s="168">
        <v>-285.75900000000001</v>
      </c>
      <c r="AJ223" s="168">
        <v>-295.34200000000004</v>
      </c>
      <c r="AK223" s="168">
        <v>-284.654</v>
      </c>
      <c r="AL223" s="168">
        <v>-271.101</v>
      </c>
      <c r="AM223" s="168">
        <v>-349.45099999999996</v>
      </c>
      <c r="AN223" s="168">
        <v>-417.12</v>
      </c>
      <c r="AO223" s="168">
        <v>-356.35499999999996</v>
      </c>
      <c r="AP223" s="168">
        <v>-423.25599999999997</v>
      </c>
    </row>
    <row r="224" spans="1:42" x14ac:dyDescent="0.25">
      <c r="A224" s="163" t="str">
        <f>IF('1'!$A$1=1,B224,C224)</f>
        <v>Кредит</v>
      </c>
      <c r="B224" s="164" t="s">
        <v>210</v>
      </c>
      <c r="C224" s="164" t="s">
        <v>241</v>
      </c>
      <c r="D224" s="165">
        <v>24.113</v>
      </c>
      <c r="E224" s="165">
        <v>30.698</v>
      </c>
      <c r="F224" s="165">
        <v>20.691000000000003</v>
      </c>
      <c r="G224" s="165">
        <v>23.024999999999999</v>
      </c>
      <c r="H224" s="165">
        <v>35.263000000000005</v>
      </c>
      <c r="I224" s="165">
        <v>24.776</v>
      </c>
      <c r="J224" s="165">
        <v>25.921999999999997</v>
      </c>
      <c r="K224" s="165">
        <v>27.715999999999998</v>
      </c>
      <c r="L224" s="165">
        <v>39.438000000000002</v>
      </c>
      <c r="M224" s="165">
        <v>34.692</v>
      </c>
      <c r="N224" s="165">
        <v>33.341999999999999</v>
      </c>
      <c r="O224" s="165">
        <v>40.753</v>
      </c>
      <c r="P224" s="165">
        <v>45.433999999999997</v>
      </c>
      <c r="Q224" s="165">
        <v>47.561999999999998</v>
      </c>
      <c r="R224" s="165">
        <v>70.478999999999999</v>
      </c>
      <c r="S224" s="165">
        <v>72.716999999999999</v>
      </c>
      <c r="T224" s="165">
        <v>88.009999999999991</v>
      </c>
      <c r="U224" s="165">
        <v>89.968000000000004</v>
      </c>
      <c r="V224" s="165">
        <v>104.304</v>
      </c>
      <c r="W224" s="165">
        <v>88.497</v>
      </c>
      <c r="X224" s="165">
        <v>115.221</v>
      </c>
      <c r="Y224" s="165">
        <v>78.83</v>
      </c>
      <c r="Z224" s="165">
        <v>70.218000000000004</v>
      </c>
      <c r="AA224" s="165">
        <v>62.024999999999999</v>
      </c>
      <c r="AB224" s="165">
        <v>63.950999999999993</v>
      </c>
      <c r="AC224" s="165">
        <v>59.686999999999998</v>
      </c>
      <c r="AD224" s="165">
        <v>51.775999999999996</v>
      </c>
      <c r="AE224" s="165">
        <v>51.792000000000002</v>
      </c>
      <c r="AF224" s="165">
        <v>47.748000000000005</v>
      </c>
      <c r="AG224" s="165">
        <v>21.658000000000001</v>
      </c>
      <c r="AH224" s="165">
        <v>67.67</v>
      </c>
      <c r="AI224" s="165">
        <v>123.43899999999999</v>
      </c>
      <c r="AJ224" s="165">
        <v>144.56900000000002</v>
      </c>
      <c r="AK224" s="165">
        <v>207.673</v>
      </c>
      <c r="AL224" s="165">
        <v>266.52600000000001</v>
      </c>
      <c r="AM224" s="165">
        <v>238.84800000000001</v>
      </c>
      <c r="AN224" s="165">
        <v>230.06900000000002</v>
      </c>
      <c r="AO224" s="165">
        <v>248.94200000000001</v>
      </c>
      <c r="AP224" s="165">
        <v>262.07300000000004</v>
      </c>
    </row>
    <row r="225" spans="1:42" x14ac:dyDescent="0.25">
      <c r="A225" s="163" t="str">
        <f>IF('1'!$A$1=1,B225,C225)</f>
        <v>Дебет</v>
      </c>
      <c r="B225" s="164" t="s">
        <v>212</v>
      </c>
      <c r="C225" s="164" t="s">
        <v>242</v>
      </c>
      <c r="D225" s="165">
        <v>652.69599999999991</v>
      </c>
      <c r="E225" s="165">
        <v>551.01400000000001</v>
      </c>
      <c r="F225" s="165">
        <v>535.18499999999995</v>
      </c>
      <c r="G225" s="165">
        <v>742.83799999999997</v>
      </c>
      <c r="H225" s="165">
        <v>564.93100000000004</v>
      </c>
      <c r="I225" s="165">
        <v>473.43299999999999</v>
      </c>
      <c r="J225" s="165">
        <v>428.46000000000004</v>
      </c>
      <c r="K225" s="165">
        <v>566.01099999999997</v>
      </c>
      <c r="L225" s="165">
        <v>514.79999999999995</v>
      </c>
      <c r="M225" s="165">
        <v>331.02800000000002</v>
      </c>
      <c r="N225" s="165">
        <v>412.90200000000004</v>
      </c>
      <c r="O225" s="165">
        <v>648.37599999999998</v>
      </c>
      <c r="P225" s="165">
        <v>422.57499999999999</v>
      </c>
      <c r="Q225" s="165">
        <v>369.13399999999996</v>
      </c>
      <c r="R225" s="165">
        <v>437.86700000000002</v>
      </c>
      <c r="S225" s="165">
        <v>578.47900000000004</v>
      </c>
      <c r="T225" s="165">
        <v>464.33500000000004</v>
      </c>
      <c r="U225" s="165">
        <v>366.072</v>
      </c>
      <c r="V225" s="165">
        <v>418.87400000000002</v>
      </c>
      <c r="W225" s="165">
        <v>599.27</v>
      </c>
      <c r="X225" s="165">
        <v>619.63300000000004</v>
      </c>
      <c r="Y225" s="165">
        <v>418.4</v>
      </c>
      <c r="Z225" s="165">
        <v>342.06</v>
      </c>
      <c r="AA225" s="165">
        <v>564.78800000000001</v>
      </c>
      <c r="AB225" s="165">
        <v>242.44799999999998</v>
      </c>
      <c r="AC225" s="165">
        <v>258.26900000000001</v>
      </c>
      <c r="AD225" s="165">
        <v>217.935</v>
      </c>
      <c r="AE225" s="165">
        <v>378.66800000000001</v>
      </c>
      <c r="AF225" s="165">
        <v>284.46300000000002</v>
      </c>
      <c r="AG225" s="165">
        <v>203.523</v>
      </c>
      <c r="AH225" s="165">
        <v>255.75800000000001</v>
      </c>
      <c r="AI225" s="165">
        <v>409.19799999999998</v>
      </c>
      <c r="AJ225" s="165">
        <v>439.91100000000006</v>
      </c>
      <c r="AK225" s="165">
        <v>492.327</v>
      </c>
      <c r="AL225" s="165">
        <v>537.62699999999995</v>
      </c>
      <c r="AM225" s="165">
        <v>588.29899999999998</v>
      </c>
      <c r="AN225" s="165">
        <v>647.18899999999996</v>
      </c>
      <c r="AO225" s="165">
        <v>605.29700000000003</v>
      </c>
      <c r="AP225" s="165">
        <v>685.32899999999995</v>
      </c>
    </row>
    <row r="226" spans="1:42" x14ac:dyDescent="0.25">
      <c r="A226" s="204" t="str">
        <f>IF('1'!$A$1=1,B226,C226)</f>
        <v>Проценти</v>
      </c>
      <c r="B226" s="205" t="s">
        <v>329</v>
      </c>
      <c r="C226" s="205" t="s">
        <v>328</v>
      </c>
      <c r="D226" s="165">
        <v>-628.58299999999997</v>
      </c>
      <c r="E226" s="165">
        <v>-520.31600000000003</v>
      </c>
      <c r="F226" s="165">
        <v>-514.49400000000003</v>
      </c>
      <c r="G226" s="165">
        <v>-719.81299999999999</v>
      </c>
      <c r="H226" s="165">
        <v>-529.66800000000001</v>
      </c>
      <c r="I226" s="165">
        <v>-448.65699999999998</v>
      </c>
      <c r="J226" s="165">
        <v>-402.53799999999995</v>
      </c>
      <c r="K226" s="165">
        <v>-538.29499999999996</v>
      </c>
      <c r="L226" s="165">
        <v>-475.36200000000002</v>
      </c>
      <c r="M226" s="165">
        <v>-296.33600000000001</v>
      </c>
      <c r="N226" s="165">
        <v>-379.56</v>
      </c>
      <c r="O226" s="165">
        <v>-607.62300000000005</v>
      </c>
      <c r="P226" s="165">
        <v>-377.14099999999996</v>
      </c>
      <c r="Q226" s="165">
        <v>-321.572</v>
      </c>
      <c r="R226" s="165">
        <v>-367.38799999999998</v>
      </c>
      <c r="S226" s="165">
        <v>-505.762</v>
      </c>
      <c r="T226" s="165">
        <v>-376.32500000000005</v>
      </c>
      <c r="U226" s="165">
        <v>-276.10399999999998</v>
      </c>
      <c r="V226" s="165">
        <v>-314.57</v>
      </c>
      <c r="W226" s="165">
        <v>-510.77300000000002</v>
      </c>
      <c r="X226" s="165">
        <v>-504.41200000000003</v>
      </c>
      <c r="Y226" s="165">
        <v>-339.57</v>
      </c>
      <c r="Z226" s="165">
        <v>-271.84199999999998</v>
      </c>
      <c r="AA226" s="165">
        <v>-502.76300000000003</v>
      </c>
      <c r="AB226" s="165">
        <v>-178.49699999999996</v>
      </c>
      <c r="AC226" s="165">
        <v>-198.58199999999999</v>
      </c>
      <c r="AD226" s="165">
        <v>-166.15899999999999</v>
      </c>
      <c r="AE226" s="165">
        <v>-326.87600000000003</v>
      </c>
      <c r="AF226" s="165">
        <v>-236.715</v>
      </c>
      <c r="AG226" s="165">
        <v>-181.86500000000001</v>
      </c>
      <c r="AH226" s="165">
        <v>-188.08800000000002</v>
      </c>
      <c r="AI226" s="165">
        <v>-285.75900000000001</v>
      </c>
      <c r="AJ226" s="165">
        <v>-295.34200000000004</v>
      </c>
      <c r="AK226" s="165">
        <v>-284.654</v>
      </c>
      <c r="AL226" s="165">
        <v>-271.101</v>
      </c>
      <c r="AM226" s="165">
        <v>-349.45099999999996</v>
      </c>
      <c r="AN226" s="165">
        <v>-417.12</v>
      </c>
      <c r="AO226" s="165">
        <v>-356.35499999999996</v>
      </c>
      <c r="AP226" s="165">
        <v>-423.25599999999997</v>
      </c>
    </row>
    <row r="227" spans="1:42" x14ac:dyDescent="0.25">
      <c r="A227" s="163" t="str">
        <f>IF('1'!$A$1=1,B227,C227)</f>
        <v>Кредит</v>
      </c>
      <c r="B227" s="164" t="s">
        <v>210</v>
      </c>
      <c r="C227" s="164" t="s">
        <v>320</v>
      </c>
      <c r="D227" s="165">
        <v>24.113</v>
      </c>
      <c r="E227" s="165">
        <v>30.698</v>
      </c>
      <c r="F227" s="165">
        <v>20.691000000000003</v>
      </c>
      <c r="G227" s="165">
        <v>23.024999999999999</v>
      </c>
      <c r="H227" s="165">
        <v>35.263000000000005</v>
      </c>
      <c r="I227" s="165">
        <v>24.776</v>
      </c>
      <c r="J227" s="165">
        <v>25.921999999999997</v>
      </c>
      <c r="K227" s="165">
        <v>27.715999999999998</v>
      </c>
      <c r="L227" s="165">
        <v>39.438000000000002</v>
      </c>
      <c r="M227" s="165">
        <v>34.692</v>
      </c>
      <c r="N227" s="165">
        <v>33.341999999999999</v>
      </c>
      <c r="O227" s="165">
        <v>40.753</v>
      </c>
      <c r="P227" s="165">
        <v>45.433999999999997</v>
      </c>
      <c r="Q227" s="165">
        <v>47.561999999999998</v>
      </c>
      <c r="R227" s="165">
        <v>70.478999999999999</v>
      </c>
      <c r="S227" s="165">
        <v>72.716999999999999</v>
      </c>
      <c r="T227" s="165">
        <v>88.009999999999991</v>
      </c>
      <c r="U227" s="165">
        <v>89.968000000000004</v>
      </c>
      <c r="V227" s="165">
        <v>104.304</v>
      </c>
      <c r="W227" s="165">
        <v>88.497</v>
      </c>
      <c r="X227" s="165">
        <v>115.221</v>
      </c>
      <c r="Y227" s="165">
        <v>78.83</v>
      </c>
      <c r="Z227" s="165">
        <v>70.218000000000004</v>
      </c>
      <c r="AA227" s="165">
        <v>62.024999999999999</v>
      </c>
      <c r="AB227" s="165">
        <v>63.950999999999993</v>
      </c>
      <c r="AC227" s="165">
        <v>59.686999999999998</v>
      </c>
      <c r="AD227" s="165">
        <v>51.775999999999996</v>
      </c>
      <c r="AE227" s="165">
        <v>51.792000000000002</v>
      </c>
      <c r="AF227" s="165">
        <v>47.748000000000005</v>
      </c>
      <c r="AG227" s="165">
        <v>21.658000000000001</v>
      </c>
      <c r="AH227" s="165">
        <v>67.67</v>
      </c>
      <c r="AI227" s="165">
        <v>123.43899999999999</v>
      </c>
      <c r="AJ227" s="165">
        <v>144.56900000000002</v>
      </c>
      <c r="AK227" s="165">
        <v>207.673</v>
      </c>
      <c r="AL227" s="165">
        <v>266.52600000000001</v>
      </c>
      <c r="AM227" s="165">
        <v>238.84800000000001</v>
      </c>
      <c r="AN227" s="165">
        <v>230.06900000000002</v>
      </c>
      <c r="AO227" s="165">
        <v>248.94200000000001</v>
      </c>
      <c r="AP227" s="165">
        <v>262.07300000000004</v>
      </c>
    </row>
    <row r="228" spans="1:42" x14ac:dyDescent="0.25">
      <c r="A228" s="163" t="str">
        <f>IF('1'!$A$1=1,B228,C228)</f>
        <v>Дебет</v>
      </c>
      <c r="B228" s="164" t="s">
        <v>212</v>
      </c>
      <c r="C228" s="164" t="s">
        <v>321</v>
      </c>
      <c r="D228" s="165">
        <v>652.69599999999991</v>
      </c>
      <c r="E228" s="165">
        <v>551.01400000000001</v>
      </c>
      <c r="F228" s="165">
        <v>535.18499999999995</v>
      </c>
      <c r="G228" s="165">
        <v>742.83799999999997</v>
      </c>
      <c r="H228" s="165">
        <v>564.93100000000004</v>
      </c>
      <c r="I228" s="165">
        <v>473.43299999999999</v>
      </c>
      <c r="J228" s="165">
        <v>428.46000000000004</v>
      </c>
      <c r="K228" s="165">
        <v>566.01099999999997</v>
      </c>
      <c r="L228" s="165">
        <v>514.79999999999995</v>
      </c>
      <c r="M228" s="165">
        <v>331.02800000000002</v>
      </c>
      <c r="N228" s="165">
        <v>412.90200000000004</v>
      </c>
      <c r="O228" s="165">
        <v>648.37599999999998</v>
      </c>
      <c r="P228" s="165">
        <v>422.57499999999999</v>
      </c>
      <c r="Q228" s="165">
        <v>369.13399999999996</v>
      </c>
      <c r="R228" s="165">
        <v>437.86700000000002</v>
      </c>
      <c r="S228" s="165">
        <v>578.47900000000004</v>
      </c>
      <c r="T228" s="165">
        <v>464.33500000000004</v>
      </c>
      <c r="U228" s="165">
        <v>366.072</v>
      </c>
      <c r="V228" s="165">
        <v>418.87400000000002</v>
      </c>
      <c r="W228" s="165">
        <v>599.27</v>
      </c>
      <c r="X228" s="165">
        <v>619.63300000000004</v>
      </c>
      <c r="Y228" s="165">
        <v>418.4</v>
      </c>
      <c r="Z228" s="165">
        <v>342.06</v>
      </c>
      <c r="AA228" s="165">
        <v>564.78800000000001</v>
      </c>
      <c r="AB228" s="165">
        <v>242.44799999999998</v>
      </c>
      <c r="AC228" s="165">
        <v>258.26900000000001</v>
      </c>
      <c r="AD228" s="165">
        <v>217.935</v>
      </c>
      <c r="AE228" s="165">
        <v>378.66800000000001</v>
      </c>
      <c r="AF228" s="165">
        <v>284.46300000000002</v>
      </c>
      <c r="AG228" s="165">
        <v>203.523</v>
      </c>
      <c r="AH228" s="165">
        <v>255.75800000000001</v>
      </c>
      <c r="AI228" s="165">
        <v>409.19799999999998</v>
      </c>
      <c r="AJ228" s="165">
        <v>439.91100000000006</v>
      </c>
      <c r="AK228" s="165">
        <v>492.327</v>
      </c>
      <c r="AL228" s="165">
        <v>537.62699999999995</v>
      </c>
      <c r="AM228" s="165">
        <v>588.29899999999998</v>
      </c>
      <c r="AN228" s="165">
        <v>647.18899999999996</v>
      </c>
      <c r="AO228" s="165">
        <v>605.29700000000003</v>
      </c>
      <c r="AP228" s="165">
        <v>685.32899999999995</v>
      </c>
    </row>
    <row r="229" spans="1:42" x14ac:dyDescent="0.25">
      <c r="A229" s="200" t="str">
        <f>IF('1'!$A$1=1,B229,C229)</f>
        <v>Проценти до сплати FISIM</v>
      </c>
      <c r="B229" s="201" t="s">
        <v>339</v>
      </c>
      <c r="C229" s="201" t="s">
        <v>338</v>
      </c>
      <c r="D229" s="266">
        <v>0</v>
      </c>
      <c r="E229" s="266">
        <v>0</v>
      </c>
      <c r="F229" s="266">
        <v>0</v>
      </c>
      <c r="G229" s="266">
        <v>0</v>
      </c>
      <c r="H229" s="266">
        <v>0</v>
      </c>
      <c r="I229" s="266">
        <v>0</v>
      </c>
      <c r="J229" s="266">
        <v>0</v>
      </c>
      <c r="K229" s="266">
        <v>0</v>
      </c>
      <c r="L229" s="165">
        <v>-501.66100000000006</v>
      </c>
      <c r="M229" s="165">
        <v>-328.17200000000003</v>
      </c>
      <c r="N229" s="165">
        <v>-400.91099999999994</v>
      </c>
      <c r="O229" s="165">
        <v>-617.86199999999997</v>
      </c>
      <c r="P229" s="165">
        <v>-372.10200000000009</v>
      </c>
      <c r="Q229" s="165">
        <v>-329.10900000000004</v>
      </c>
      <c r="R229" s="165">
        <v>-369.95699999999999</v>
      </c>
      <c r="S229" s="165">
        <v>-510.14699999999999</v>
      </c>
      <c r="T229" s="165">
        <v>-384.24600000000004</v>
      </c>
      <c r="U229" s="165">
        <v>-288.56500000000005</v>
      </c>
      <c r="V229" s="165">
        <v>-325.34500000000003</v>
      </c>
      <c r="W229" s="165">
        <v>-527.03700000000003</v>
      </c>
      <c r="X229" s="165">
        <v>-520.76199999999994</v>
      </c>
      <c r="Y229" s="165">
        <v>-370.46500000000003</v>
      </c>
      <c r="Z229" s="165">
        <v>-303.48399999999998</v>
      </c>
      <c r="AA229" s="165">
        <v>-543.85799999999995</v>
      </c>
      <c r="AB229" s="165">
        <v>-214.94399999999999</v>
      </c>
      <c r="AC229" s="165">
        <v>-234.28399999999999</v>
      </c>
      <c r="AD229" s="165">
        <v>-206.85699999999997</v>
      </c>
      <c r="AE229" s="165">
        <v>-369.72699999999998</v>
      </c>
      <c r="AF229" s="165">
        <v>-292.43100000000004</v>
      </c>
      <c r="AG229" s="165">
        <v>-234.34800000000001</v>
      </c>
      <c r="AH229" s="165">
        <v>-220.86</v>
      </c>
      <c r="AI229" s="165">
        <v>-302.60500000000002</v>
      </c>
      <c r="AJ229" s="165">
        <v>-305.58799999999997</v>
      </c>
      <c r="AK229" s="165">
        <v>-290.14299999999997</v>
      </c>
      <c r="AL229" s="165">
        <v>-276.58100000000002</v>
      </c>
      <c r="AM229" s="165">
        <v>-352.25300000000004</v>
      </c>
      <c r="AN229" s="165">
        <v>-428.16800000000001</v>
      </c>
      <c r="AO229" s="165">
        <v>-367.49799999999993</v>
      </c>
      <c r="AP229" s="165">
        <v>-435.08599999999996</v>
      </c>
    </row>
    <row r="230" spans="1:42" x14ac:dyDescent="0.25">
      <c r="A230" s="163" t="str">
        <f>IF('1'!$A$1=1,B230,C230)</f>
        <v>Кредит</v>
      </c>
      <c r="B230" s="164" t="s">
        <v>210</v>
      </c>
      <c r="C230" s="164" t="s">
        <v>320</v>
      </c>
      <c r="D230" s="266">
        <v>0</v>
      </c>
      <c r="E230" s="266">
        <v>0</v>
      </c>
      <c r="F230" s="266">
        <v>0</v>
      </c>
      <c r="G230" s="266">
        <v>0</v>
      </c>
      <c r="H230" s="266">
        <v>0</v>
      </c>
      <c r="I230" s="266">
        <v>0</v>
      </c>
      <c r="J230" s="266">
        <v>0</v>
      </c>
      <c r="K230" s="266">
        <v>0</v>
      </c>
      <c r="L230" s="165">
        <v>55.406999999999996</v>
      </c>
      <c r="M230" s="165">
        <v>44.728000000000009</v>
      </c>
      <c r="N230" s="165">
        <v>51.204000000000008</v>
      </c>
      <c r="O230" s="165">
        <v>63.620999999999995</v>
      </c>
      <c r="P230" s="165">
        <v>65.120999999999995</v>
      </c>
      <c r="Q230" s="165">
        <v>50.930000000000007</v>
      </c>
      <c r="R230" s="165">
        <v>78.224999999999994</v>
      </c>
      <c r="S230" s="165">
        <v>77.091999999999999</v>
      </c>
      <c r="T230" s="165">
        <v>92.414000000000001</v>
      </c>
      <c r="U230" s="165">
        <v>95.306000000000012</v>
      </c>
      <c r="V230" s="165">
        <v>115.10999999999999</v>
      </c>
      <c r="W230" s="165">
        <v>96.625</v>
      </c>
      <c r="X230" s="165">
        <v>127.005</v>
      </c>
      <c r="Y230" s="165">
        <v>83.364999999999995</v>
      </c>
      <c r="Z230" s="165">
        <v>76.228999999999999</v>
      </c>
      <c r="AA230" s="165">
        <v>62.873999999999995</v>
      </c>
      <c r="AB230" s="165">
        <v>66.436999999999998</v>
      </c>
      <c r="AC230" s="165">
        <v>62.178000000000004</v>
      </c>
      <c r="AD230" s="165">
        <v>54.320999999999998</v>
      </c>
      <c r="AE230" s="165">
        <v>54.414000000000001</v>
      </c>
      <c r="AF230" s="165">
        <v>48.637000000000008</v>
      </c>
      <c r="AG230" s="165">
        <v>22.603000000000002</v>
      </c>
      <c r="AH230" s="165">
        <v>72.631</v>
      </c>
      <c r="AI230" s="165">
        <v>125.441</v>
      </c>
      <c r="AJ230" s="165">
        <v>146.43599999999998</v>
      </c>
      <c r="AK230" s="165">
        <v>210.43799999999999</v>
      </c>
      <c r="AL230" s="165">
        <v>268.37599999999998</v>
      </c>
      <c r="AM230" s="165">
        <v>243.5</v>
      </c>
      <c r="AN230" s="165">
        <v>232.83099999999999</v>
      </c>
      <c r="AO230" s="165">
        <v>251.72800000000001</v>
      </c>
      <c r="AP230" s="165">
        <v>264.80600000000004</v>
      </c>
    </row>
    <row r="231" spans="1:42" x14ac:dyDescent="0.25">
      <c r="A231" s="163" t="str">
        <f>IF('1'!$A$1=1,B231,C231)</f>
        <v>Дебет</v>
      </c>
      <c r="B231" s="164" t="s">
        <v>212</v>
      </c>
      <c r="C231" s="164" t="s">
        <v>321</v>
      </c>
      <c r="D231" s="266">
        <v>0</v>
      </c>
      <c r="E231" s="266">
        <v>0</v>
      </c>
      <c r="F231" s="266">
        <v>0</v>
      </c>
      <c r="G231" s="266">
        <v>0</v>
      </c>
      <c r="H231" s="266">
        <v>0</v>
      </c>
      <c r="I231" s="266">
        <v>0</v>
      </c>
      <c r="J231" s="266">
        <v>0</v>
      </c>
      <c r="K231" s="266">
        <v>0</v>
      </c>
      <c r="L231" s="165">
        <v>557.06799999999998</v>
      </c>
      <c r="M231" s="165">
        <v>372.90000000000003</v>
      </c>
      <c r="N231" s="165">
        <v>452.11499999999995</v>
      </c>
      <c r="O231" s="165">
        <v>681.48299999999995</v>
      </c>
      <c r="P231" s="165">
        <v>437.22299999999996</v>
      </c>
      <c r="Q231" s="165">
        <v>380.03899999999999</v>
      </c>
      <c r="R231" s="165">
        <v>448.18200000000002</v>
      </c>
      <c r="S231" s="165">
        <v>587.23900000000003</v>
      </c>
      <c r="T231" s="165">
        <v>476.65999999999997</v>
      </c>
      <c r="U231" s="165">
        <v>383.87100000000004</v>
      </c>
      <c r="V231" s="165">
        <v>440.45499999999998</v>
      </c>
      <c r="W231" s="165">
        <v>623.66200000000003</v>
      </c>
      <c r="X231" s="165">
        <v>647.76700000000005</v>
      </c>
      <c r="Y231" s="165">
        <v>453.83000000000004</v>
      </c>
      <c r="Z231" s="165">
        <v>379.71300000000002</v>
      </c>
      <c r="AA231" s="165">
        <v>606.73199999999997</v>
      </c>
      <c r="AB231" s="165">
        <v>281.38099999999997</v>
      </c>
      <c r="AC231" s="165">
        <v>296.46199999999999</v>
      </c>
      <c r="AD231" s="165">
        <v>261.178</v>
      </c>
      <c r="AE231" s="165">
        <v>424.14099999999996</v>
      </c>
      <c r="AF231" s="165">
        <v>341.06799999999998</v>
      </c>
      <c r="AG231" s="165">
        <v>256.95100000000002</v>
      </c>
      <c r="AH231" s="165">
        <v>293.49099999999999</v>
      </c>
      <c r="AI231" s="165">
        <v>428.04599999999999</v>
      </c>
      <c r="AJ231" s="165">
        <v>452.024</v>
      </c>
      <c r="AK231" s="165">
        <v>500.58100000000002</v>
      </c>
      <c r="AL231" s="165">
        <v>544.95699999999999</v>
      </c>
      <c r="AM231" s="165">
        <v>595.75300000000004</v>
      </c>
      <c r="AN231" s="165">
        <v>660.99900000000002</v>
      </c>
      <c r="AO231" s="165">
        <v>619.226</v>
      </c>
      <c r="AP231" s="165">
        <v>699.89200000000005</v>
      </c>
    </row>
    <row r="232" spans="1:42" x14ac:dyDescent="0.25">
      <c r="A232" s="276" t="str">
        <f>IF('1'!$A$1=1,B232,C232)</f>
        <v>Інші первинні доходи</v>
      </c>
      <c r="B232" s="273" t="s">
        <v>439</v>
      </c>
      <c r="C232" s="193" t="s">
        <v>437</v>
      </c>
      <c r="D232" s="280" t="s">
        <v>441</v>
      </c>
      <c r="E232" s="280" t="s">
        <v>441</v>
      </c>
      <c r="F232" s="280" t="s">
        <v>441</v>
      </c>
      <c r="G232" s="280" t="s">
        <v>441</v>
      </c>
      <c r="H232" s="280" t="s">
        <v>441</v>
      </c>
      <c r="I232" s="280" t="s">
        <v>441</v>
      </c>
      <c r="J232" s="280" t="s">
        <v>441</v>
      </c>
      <c r="K232" s="280" t="s">
        <v>441</v>
      </c>
      <c r="L232" s="280" t="s">
        <v>441</v>
      </c>
      <c r="M232" s="280" t="s">
        <v>441</v>
      </c>
      <c r="N232" s="280" t="s">
        <v>441</v>
      </c>
      <c r="O232" s="280" t="s">
        <v>441</v>
      </c>
      <c r="P232" s="280" t="s">
        <v>441</v>
      </c>
      <c r="Q232" s="280" t="s">
        <v>441</v>
      </c>
      <c r="R232" s="280" t="s">
        <v>441</v>
      </c>
      <c r="S232" s="280" t="s">
        <v>441</v>
      </c>
      <c r="T232" s="280" t="s">
        <v>441</v>
      </c>
      <c r="U232" s="280" t="s">
        <v>441</v>
      </c>
      <c r="V232" s="280" t="s">
        <v>441</v>
      </c>
      <c r="W232" s="280" t="s">
        <v>441</v>
      </c>
      <c r="X232" s="280" t="s">
        <v>441</v>
      </c>
      <c r="Y232" s="280" t="s">
        <v>441</v>
      </c>
      <c r="Z232" s="280" t="s">
        <v>441</v>
      </c>
      <c r="AA232" s="280" t="s">
        <v>441</v>
      </c>
      <c r="AB232" s="280" t="s">
        <v>441</v>
      </c>
      <c r="AC232" s="280" t="s">
        <v>441</v>
      </c>
      <c r="AD232" s="280" t="s">
        <v>441</v>
      </c>
      <c r="AE232" s="280" t="s">
        <v>441</v>
      </c>
      <c r="AF232" s="280" t="s">
        <v>441</v>
      </c>
      <c r="AG232" s="280" t="s">
        <v>441</v>
      </c>
      <c r="AH232" s="280" t="s">
        <v>441</v>
      </c>
      <c r="AI232" s="280" t="s">
        <v>441</v>
      </c>
      <c r="AJ232" s="165">
        <v>49.338999999999999</v>
      </c>
      <c r="AK232" s="165">
        <v>47.655999999999999</v>
      </c>
      <c r="AL232" s="165">
        <v>51.975999999999999</v>
      </c>
      <c r="AM232" s="165">
        <v>53.555000000000007</v>
      </c>
      <c r="AN232" s="165">
        <v>61.502000000000002</v>
      </c>
      <c r="AO232" s="165">
        <v>62.328000000000003</v>
      </c>
      <c r="AP232" s="165">
        <v>64.331999999999994</v>
      </c>
    </row>
    <row r="233" spans="1:42" x14ac:dyDescent="0.25">
      <c r="A233" s="305" t="str">
        <f>IF('1'!$A$1=1,B233,C233)</f>
        <v>Кредит</v>
      </c>
      <c r="B233" s="274" t="s">
        <v>210</v>
      </c>
      <c r="C233" s="164" t="s">
        <v>433</v>
      </c>
      <c r="D233" s="279" t="s">
        <v>441</v>
      </c>
      <c r="E233" s="279" t="s">
        <v>441</v>
      </c>
      <c r="F233" s="279" t="s">
        <v>441</v>
      </c>
      <c r="G233" s="279" t="s">
        <v>441</v>
      </c>
      <c r="H233" s="279" t="s">
        <v>441</v>
      </c>
      <c r="I233" s="279" t="s">
        <v>441</v>
      </c>
      <c r="J233" s="279" t="s">
        <v>441</v>
      </c>
      <c r="K233" s="279" t="s">
        <v>441</v>
      </c>
      <c r="L233" s="279" t="s">
        <v>441</v>
      </c>
      <c r="M233" s="279" t="s">
        <v>441</v>
      </c>
      <c r="N233" s="279" t="s">
        <v>441</v>
      </c>
      <c r="O233" s="279" t="s">
        <v>441</v>
      </c>
      <c r="P233" s="279" t="s">
        <v>441</v>
      </c>
      <c r="Q233" s="279" t="s">
        <v>441</v>
      </c>
      <c r="R233" s="279" t="s">
        <v>441</v>
      </c>
      <c r="S233" s="279" t="s">
        <v>441</v>
      </c>
      <c r="T233" s="279" t="s">
        <v>441</v>
      </c>
      <c r="U233" s="279" t="s">
        <v>441</v>
      </c>
      <c r="V233" s="279" t="s">
        <v>441</v>
      </c>
      <c r="W233" s="279" t="s">
        <v>441</v>
      </c>
      <c r="X233" s="279" t="s">
        <v>441</v>
      </c>
      <c r="Y233" s="279" t="s">
        <v>441</v>
      </c>
      <c r="Z233" s="279" t="s">
        <v>441</v>
      </c>
      <c r="AA233" s="279" t="s">
        <v>441</v>
      </c>
      <c r="AB233" s="279" t="s">
        <v>441</v>
      </c>
      <c r="AC233" s="279" t="s">
        <v>441</v>
      </c>
      <c r="AD233" s="279" t="s">
        <v>441</v>
      </c>
      <c r="AE233" s="279" t="s">
        <v>441</v>
      </c>
      <c r="AF233" s="279" t="s">
        <v>441</v>
      </c>
      <c r="AG233" s="279" t="s">
        <v>441</v>
      </c>
      <c r="AH233" s="279" t="s">
        <v>441</v>
      </c>
      <c r="AI233" s="279" t="s">
        <v>441</v>
      </c>
      <c r="AJ233" s="165">
        <v>49.338999999999999</v>
      </c>
      <c r="AK233" s="165">
        <v>47.655999999999999</v>
      </c>
      <c r="AL233" s="165">
        <v>51.975999999999999</v>
      </c>
      <c r="AM233" s="165">
        <v>53.555000000000007</v>
      </c>
      <c r="AN233" s="165">
        <v>61.502000000000002</v>
      </c>
      <c r="AO233" s="165">
        <v>62.328000000000003</v>
      </c>
      <c r="AP233" s="165">
        <v>64.331999999999994</v>
      </c>
    </row>
    <row r="234" spans="1:42" x14ac:dyDescent="0.25">
      <c r="A234" s="305" t="str">
        <f>IF('1'!$A$1=1,B234,C234)</f>
        <v>Дебет</v>
      </c>
      <c r="B234" s="274" t="s">
        <v>212</v>
      </c>
      <c r="C234" s="164" t="s">
        <v>434</v>
      </c>
      <c r="D234" s="279" t="s">
        <v>441</v>
      </c>
      <c r="E234" s="279" t="s">
        <v>441</v>
      </c>
      <c r="F234" s="279" t="s">
        <v>441</v>
      </c>
      <c r="G234" s="279" t="s">
        <v>441</v>
      </c>
      <c r="H234" s="279" t="s">
        <v>441</v>
      </c>
      <c r="I234" s="279" t="s">
        <v>441</v>
      </c>
      <c r="J234" s="279" t="s">
        <v>441</v>
      </c>
      <c r="K234" s="279" t="s">
        <v>441</v>
      </c>
      <c r="L234" s="279" t="s">
        <v>441</v>
      </c>
      <c r="M234" s="279" t="s">
        <v>441</v>
      </c>
      <c r="N234" s="279" t="s">
        <v>441</v>
      </c>
      <c r="O234" s="279" t="s">
        <v>441</v>
      </c>
      <c r="P234" s="279" t="s">
        <v>441</v>
      </c>
      <c r="Q234" s="279" t="s">
        <v>441</v>
      </c>
      <c r="R234" s="279" t="s">
        <v>441</v>
      </c>
      <c r="S234" s="279" t="s">
        <v>441</v>
      </c>
      <c r="T234" s="279" t="s">
        <v>441</v>
      </c>
      <c r="U234" s="279" t="s">
        <v>441</v>
      </c>
      <c r="V234" s="279" t="s">
        <v>441</v>
      </c>
      <c r="W234" s="279" t="s">
        <v>441</v>
      </c>
      <c r="X234" s="279" t="s">
        <v>441</v>
      </c>
      <c r="Y234" s="279" t="s">
        <v>441</v>
      </c>
      <c r="Z234" s="279" t="s">
        <v>441</v>
      </c>
      <c r="AA234" s="279" t="s">
        <v>441</v>
      </c>
      <c r="AB234" s="279" t="s">
        <v>441</v>
      </c>
      <c r="AC234" s="279" t="s">
        <v>441</v>
      </c>
      <c r="AD234" s="279" t="s">
        <v>441</v>
      </c>
      <c r="AE234" s="279" t="s">
        <v>441</v>
      </c>
      <c r="AF234" s="279" t="s">
        <v>441</v>
      </c>
      <c r="AG234" s="279" t="s">
        <v>441</v>
      </c>
      <c r="AH234" s="279" t="s">
        <v>441</v>
      </c>
      <c r="AI234" s="279" t="s">
        <v>441</v>
      </c>
      <c r="AJ234" s="165">
        <v>0</v>
      </c>
      <c r="AK234" s="165">
        <v>0</v>
      </c>
      <c r="AL234" s="165">
        <v>0</v>
      </c>
      <c r="AM234" s="165">
        <v>0</v>
      </c>
      <c r="AN234" s="165">
        <v>0</v>
      </c>
      <c r="AO234" s="165">
        <v>0</v>
      </c>
      <c r="AP234" s="165">
        <v>0</v>
      </c>
    </row>
    <row r="235" spans="1:42" x14ac:dyDescent="0.25">
      <c r="A235" s="277" t="str">
        <f>IF('1'!$A$1=1,B235,C235)</f>
        <v>Податки на виробництво та імпорт</v>
      </c>
      <c r="B235" s="275" t="s">
        <v>440</v>
      </c>
      <c r="C235" s="48" t="s">
        <v>438</v>
      </c>
      <c r="D235" s="280" t="s">
        <v>441</v>
      </c>
      <c r="E235" s="280" t="s">
        <v>441</v>
      </c>
      <c r="F235" s="280" t="s">
        <v>441</v>
      </c>
      <c r="G235" s="280" t="s">
        <v>441</v>
      </c>
      <c r="H235" s="280" t="s">
        <v>441</v>
      </c>
      <c r="I235" s="280" t="s">
        <v>441</v>
      </c>
      <c r="J235" s="280" t="s">
        <v>441</v>
      </c>
      <c r="K235" s="280" t="s">
        <v>441</v>
      </c>
      <c r="L235" s="280" t="s">
        <v>441</v>
      </c>
      <c r="M235" s="280" t="s">
        <v>441</v>
      </c>
      <c r="N235" s="280" t="s">
        <v>441</v>
      </c>
      <c r="O235" s="280" t="s">
        <v>441</v>
      </c>
      <c r="P235" s="280" t="s">
        <v>441</v>
      </c>
      <c r="Q235" s="280" t="s">
        <v>441</v>
      </c>
      <c r="R235" s="280" t="s">
        <v>441</v>
      </c>
      <c r="S235" s="280" t="s">
        <v>441</v>
      </c>
      <c r="T235" s="280" t="s">
        <v>441</v>
      </c>
      <c r="U235" s="280" t="s">
        <v>441</v>
      </c>
      <c r="V235" s="280" t="s">
        <v>441</v>
      </c>
      <c r="W235" s="280" t="s">
        <v>441</v>
      </c>
      <c r="X235" s="280" t="s">
        <v>441</v>
      </c>
      <c r="Y235" s="280" t="s">
        <v>441</v>
      </c>
      <c r="Z235" s="280" t="s">
        <v>441</v>
      </c>
      <c r="AA235" s="280" t="s">
        <v>441</v>
      </c>
      <c r="AB235" s="280" t="s">
        <v>441</v>
      </c>
      <c r="AC235" s="280" t="s">
        <v>441</v>
      </c>
      <c r="AD235" s="280" t="s">
        <v>441</v>
      </c>
      <c r="AE235" s="280" t="s">
        <v>441</v>
      </c>
      <c r="AF235" s="280" t="s">
        <v>441</v>
      </c>
      <c r="AG235" s="280" t="s">
        <v>441</v>
      </c>
      <c r="AH235" s="280" t="s">
        <v>441</v>
      </c>
      <c r="AI235" s="280" t="s">
        <v>441</v>
      </c>
      <c r="AJ235" s="165">
        <v>49.338999999999999</v>
      </c>
      <c r="AK235" s="165">
        <v>47.655999999999999</v>
      </c>
      <c r="AL235" s="165">
        <v>51.975999999999999</v>
      </c>
      <c r="AM235" s="165">
        <v>53.555000000000007</v>
      </c>
      <c r="AN235" s="165">
        <v>61.502000000000002</v>
      </c>
      <c r="AO235" s="165">
        <v>62.328000000000003</v>
      </c>
      <c r="AP235" s="165">
        <v>64.331999999999994</v>
      </c>
    </row>
    <row r="236" spans="1:42" x14ac:dyDescent="0.25">
      <c r="A236" s="305" t="str">
        <f>IF('1'!$A$1=1,B236,C236)</f>
        <v>Кредит</v>
      </c>
      <c r="B236" s="274" t="s">
        <v>210</v>
      </c>
      <c r="C236" s="164" t="s">
        <v>435</v>
      </c>
      <c r="D236" s="279" t="s">
        <v>441</v>
      </c>
      <c r="E236" s="279" t="s">
        <v>441</v>
      </c>
      <c r="F236" s="279" t="s">
        <v>441</v>
      </c>
      <c r="G236" s="279" t="s">
        <v>441</v>
      </c>
      <c r="H236" s="279" t="s">
        <v>441</v>
      </c>
      <c r="I236" s="279" t="s">
        <v>441</v>
      </c>
      <c r="J236" s="279" t="s">
        <v>441</v>
      </c>
      <c r="K236" s="279" t="s">
        <v>441</v>
      </c>
      <c r="L236" s="279" t="s">
        <v>441</v>
      </c>
      <c r="M236" s="279" t="s">
        <v>441</v>
      </c>
      <c r="N236" s="279" t="s">
        <v>441</v>
      </c>
      <c r="O236" s="279" t="s">
        <v>441</v>
      </c>
      <c r="P236" s="279" t="s">
        <v>441</v>
      </c>
      <c r="Q236" s="279" t="s">
        <v>441</v>
      </c>
      <c r="R236" s="279" t="s">
        <v>441</v>
      </c>
      <c r="S236" s="279" t="s">
        <v>441</v>
      </c>
      <c r="T236" s="279" t="s">
        <v>441</v>
      </c>
      <c r="U236" s="279" t="s">
        <v>441</v>
      </c>
      <c r="V236" s="279" t="s">
        <v>441</v>
      </c>
      <c r="W236" s="279" t="s">
        <v>441</v>
      </c>
      <c r="X236" s="279" t="s">
        <v>441</v>
      </c>
      <c r="Y236" s="279" t="s">
        <v>441</v>
      </c>
      <c r="Z236" s="279" t="s">
        <v>441</v>
      </c>
      <c r="AA236" s="279" t="s">
        <v>441</v>
      </c>
      <c r="AB236" s="279" t="s">
        <v>441</v>
      </c>
      <c r="AC236" s="279" t="s">
        <v>441</v>
      </c>
      <c r="AD236" s="279" t="s">
        <v>441</v>
      </c>
      <c r="AE236" s="279" t="s">
        <v>441</v>
      </c>
      <c r="AF236" s="279" t="s">
        <v>441</v>
      </c>
      <c r="AG236" s="279" t="s">
        <v>441</v>
      </c>
      <c r="AH236" s="279" t="s">
        <v>441</v>
      </c>
      <c r="AI236" s="279" t="s">
        <v>441</v>
      </c>
      <c r="AJ236" s="165">
        <v>49.338999999999999</v>
      </c>
      <c r="AK236" s="165">
        <v>47.655999999999999</v>
      </c>
      <c r="AL236" s="165">
        <v>51.975999999999999</v>
      </c>
      <c r="AM236" s="165">
        <v>53.555000000000007</v>
      </c>
      <c r="AN236" s="165">
        <v>61.502000000000002</v>
      </c>
      <c r="AO236" s="165">
        <v>62.328000000000003</v>
      </c>
      <c r="AP236" s="165">
        <v>64.331999999999994</v>
      </c>
    </row>
    <row r="237" spans="1:42" x14ac:dyDescent="0.25">
      <c r="A237" s="305" t="str">
        <f>IF('1'!$A$1=1,B237,C237)</f>
        <v>Дебет</v>
      </c>
      <c r="B237" s="274" t="s">
        <v>212</v>
      </c>
      <c r="C237" s="164" t="s">
        <v>436</v>
      </c>
      <c r="D237" s="279" t="s">
        <v>441</v>
      </c>
      <c r="E237" s="279" t="s">
        <v>441</v>
      </c>
      <c r="F237" s="279" t="s">
        <v>441</v>
      </c>
      <c r="G237" s="279" t="s">
        <v>441</v>
      </c>
      <c r="H237" s="279" t="s">
        <v>441</v>
      </c>
      <c r="I237" s="279" t="s">
        <v>441</v>
      </c>
      <c r="J237" s="279" t="s">
        <v>441</v>
      </c>
      <c r="K237" s="279" t="s">
        <v>441</v>
      </c>
      <c r="L237" s="279" t="s">
        <v>441</v>
      </c>
      <c r="M237" s="279" t="s">
        <v>441</v>
      </c>
      <c r="N237" s="279" t="s">
        <v>441</v>
      </c>
      <c r="O237" s="279" t="s">
        <v>441</v>
      </c>
      <c r="P237" s="279" t="s">
        <v>441</v>
      </c>
      <c r="Q237" s="279" t="s">
        <v>441</v>
      </c>
      <c r="R237" s="279" t="s">
        <v>441</v>
      </c>
      <c r="S237" s="279" t="s">
        <v>441</v>
      </c>
      <c r="T237" s="279" t="s">
        <v>441</v>
      </c>
      <c r="U237" s="279" t="s">
        <v>441</v>
      </c>
      <c r="V237" s="279" t="s">
        <v>441</v>
      </c>
      <c r="W237" s="279" t="s">
        <v>441</v>
      </c>
      <c r="X237" s="279" t="s">
        <v>441</v>
      </c>
      <c r="Y237" s="279" t="s">
        <v>441</v>
      </c>
      <c r="Z237" s="279" t="s">
        <v>441</v>
      </c>
      <c r="AA237" s="279" t="s">
        <v>441</v>
      </c>
      <c r="AB237" s="279" t="s">
        <v>441</v>
      </c>
      <c r="AC237" s="279" t="s">
        <v>441</v>
      </c>
      <c r="AD237" s="279" t="s">
        <v>441</v>
      </c>
      <c r="AE237" s="279" t="s">
        <v>441</v>
      </c>
      <c r="AF237" s="279" t="s">
        <v>441</v>
      </c>
      <c r="AG237" s="279" t="s">
        <v>441</v>
      </c>
      <c r="AH237" s="279" t="s">
        <v>441</v>
      </c>
      <c r="AI237" s="279" t="s">
        <v>441</v>
      </c>
      <c r="AJ237" s="165">
        <v>0</v>
      </c>
      <c r="AK237" s="165">
        <v>0</v>
      </c>
      <c r="AL237" s="165">
        <v>0</v>
      </c>
      <c r="AM237" s="165">
        <v>0</v>
      </c>
      <c r="AN237" s="165">
        <v>0</v>
      </c>
      <c r="AO237" s="165">
        <v>0</v>
      </c>
      <c r="AP237" s="165">
        <v>0</v>
      </c>
    </row>
    <row r="238" spans="1:42" x14ac:dyDescent="0.25">
      <c r="A238" s="169" t="str">
        <f>IF('1'!$A$1=1,B238,C238)</f>
        <v>Вторинні доходи</v>
      </c>
      <c r="B238" s="170" t="s">
        <v>341</v>
      </c>
      <c r="C238" s="170" t="s">
        <v>340</v>
      </c>
      <c r="D238" s="168">
        <v>680.10400000000004</v>
      </c>
      <c r="E238" s="168">
        <v>886.51</v>
      </c>
      <c r="F238" s="168">
        <v>811.22299999999996</v>
      </c>
      <c r="G238" s="168">
        <v>870.84000000000015</v>
      </c>
      <c r="H238" s="168">
        <v>706.27200000000016</v>
      </c>
      <c r="I238" s="168">
        <v>801.62599999999998</v>
      </c>
      <c r="J238" s="168">
        <v>823.34100000000012</v>
      </c>
      <c r="K238" s="168">
        <v>957.65100000000007</v>
      </c>
      <c r="L238" s="168">
        <v>817.86900000000003</v>
      </c>
      <c r="M238" s="168">
        <v>786.952</v>
      </c>
      <c r="N238" s="168">
        <v>757.47</v>
      </c>
      <c r="O238" s="168">
        <v>847.81500000000005</v>
      </c>
      <c r="P238" s="168">
        <v>750.35</v>
      </c>
      <c r="Q238" s="168">
        <v>756.82999999999993</v>
      </c>
      <c r="R238" s="168">
        <v>789.99900000000002</v>
      </c>
      <c r="S238" s="168">
        <v>795.37000000000012</v>
      </c>
      <c r="T238" s="168">
        <v>749.03400000000011</v>
      </c>
      <c r="U238" s="168">
        <v>755.029</v>
      </c>
      <c r="V238" s="168">
        <v>794.73799999999994</v>
      </c>
      <c r="W238" s="168">
        <v>3497.9080000000004</v>
      </c>
      <c r="X238" s="168">
        <v>837.35299999999995</v>
      </c>
      <c r="Y238" s="168">
        <v>861.38300000000004</v>
      </c>
      <c r="Z238" s="168">
        <v>882.41200000000003</v>
      </c>
      <c r="AA238" s="168">
        <v>1001.875</v>
      </c>
      <c r="AB238" s="168">
        <v>909.24</v>
      </c>
      <c r="AC238" s="168">
        <v>908.1640000000001</v>
      </c>
      <c r="AD238" s="168">
        <v>1050.5430000000001</v>
      </c>
      <c r="AE238" s="168">
        <v>1043.5</v>
      </c>
      <c r="AF238" s="168">
        <v>2064.0086137077319</v>
      </c>
      <c r="AG238" s="168">
        <v>4947.0215496466717</v>
      </c>
      <c r="AH238" s="168">
        <v>9967.3613937011469</v>
      </c>
      <c r="AI238" s="168">
        <v>7385.4391624836917</v>
      </c>
      <c r="AJ238" s="168">
        <v>6009.0494170042339</v>
      </c>
      <c r="AK238" s="168">
        <v>5919.7372966415951</v>
      </c>
      <c r="AL238" s="168">
        <v>4996.998362025869</v>
      </c>
      <c r="AM238" s="168">
        <v>4569.4504443071837</v>
      </c>
      <c r="AN238" s="168">
        <v>3153.0191254350593</v>
      </c>
      <c r="AO238" s="168">
        <v>2097.1602515771601</v>
      </c>
      <c r="AP238" s="168">
        <v>7426.0334681871409</v>
      </c>
    </row>
    <row r="239" spans="1:42" x14ac:dyDescent="0.25">
      <c r="A239" s="163" t="str">
        <f>IF('1'!$A$1=1,B239,C239)</f>
        <v>Кредит</v>
      </c>
      <c r="B239" s="164" t="s">
        <v>210</v>
      </c>
      <c r="C239" s="164" t="s">
        <v>225</v>
      </c>
      <c r="D239" s="165">
        <v>862.20500000000004</v>
      </c>
      <c r="E239" s="165">
        <v>1085.56</v>
      </c>
      <c r="F239" s="165">
        <v>1034.3630000000001</v>
      </c>
      <c r="G239" s="165">
        <v>1141.335</v>
      </c>
      <c r="H239" s="165">
        <v>904.92700000000013</v>
      </c>
      <c r="I239" s="165">
        <v>1007.769</v>
      </c>
      <c r="J239" s="165">
        <v>1063.1289999999999</v>
      </c>
      <c r="K239" s="165">
        <v>1208.9960000000001</v>
      </c>
      <c r="L239" s="165">
        <v>1031.9560000000001</v>
      </c>
      <c r="M239" s="165">
        <v>1042.9929999999999</v>
      </c>
      <c r="N239" s="165">
        <v>1030.1379999999999</v>
      </c>
      <c r="O239" s="165">
        <v>1152.4780000000001</v>
      </c>
      <c r="P239" s="165">
        <v>993.5619999999999</v>
      </c>
      <c r="Q239" s="165">
        <v>1020.674</v>
      </c>
      <c r="R239" s="165">
        <v>1073.6590000000001</v>
      </c>
      <c r="S239" s="165">
        <v>1102.8230000000001</v>
      </c>
      <c r="T239" s="165">
        <v>1006.9620000000001</v>
      </c>
      <c r="U239" s="165">
        <v>1058.6130000000001</v>
      </c>
      <c r="V239" s="165">
        <v>1126.5329999999999</v>
      </c>
      <c r="W239" s="165">
        <v>3872.8180000000002</v>
      </c>
      <c r="X239" s="165">
        <v>1161.348</v>
      </c>
      <c r="Y239" s="165">
        <v>1166.029</v>
      </c>
      <c r="Z239" s="165">
        <v>1250.4549999999999</v>
      </c>
      <c r="AA239" s="165">
        <v>1383.3519999999999</v>
      </c>
      <c r="AB239" s="165">
        <v>1317.932</v>
      </c>
      <c r="AC239" s="165">
        <v>1343.306</v>
      </c>
      <c r="AD239" s="165">
        <v>1512.6660000000002</v>
      </c>
      <c r="AE239" s="165">
        <v>1606.3249999999998</v>
      </c>
      <c r="AF239" s="165">
        <v>2468.5726137077318</v>
      </c>
      <c r="AG239" s="165">
        <v>5907.7375496466721</v>
      </c>
      <c r="AH239" s="165">
        <v>11251.362393701149</v>
      </c>
      <c r="AI239" s="165">
        <v>7664.8841624836914</v>
      </c>
      <c r="AJ239" s="165">
        <v>6283.1464170042336</v>
      </c>
      <c r="AK239" s="165">
        <v>6183.3492966415943</v>
      </c>
      <c r="AL239" s="165">
        <v>5240.4753620258689</v>
      </c>
      <c r="AM239" s="165">
        <v>4821.2964443071842</v>
      </c>
      <c r="AN239" s="165">
        <v>3384.1011254350597</v>
      </c>
      <c r="AO239" s="165">
        <v>2320.0462515771601</v>
      </c>
      <c r="AP239" s="165">
        <v>7656.3934681871415</v>
      </c>
    </row>
    <row r="240" spans="1:42" x14ac:dyDescent="0.25">
      <c r="A240" s="163" t="str">
        <f>IF('1'!$A$1=1,B240,C240)</f>
        <v>Дебет</v>
      </c>
      <c r="B240" s="164" t="s">
        <v>212</v>
      </c>
      <c r="C240" s="164" t="s">
        <v>226</v>
      </c>
      <c r="D240" s="165">
        <v>182.101</v>
      </c>
      <c r="E240" s="165">
        <v>199.04999999999998</v>
      </c>
      <c r="F240" s="165">
        <v>223.14</v>
      </c>
      <c r="G240" s="165">
        <v>270.495</v>
      </c>
      <c r="H240" s="165">
        <v>198.65500000000003</v>
      </c>
      <c r="I240" s="165">
        <v>206.14299999999997</v>
      </c>
      <c r="J240" s="165">
        <v>239.78800000000001</v>
      </c>
      <c r="K240" s="165">
        <v>251.34500000000003</v>
      </c>
      <c r="L240" s="165">
        <v>214.08699999999999</v>
      </c>
      <c r="M240" s="165">
        <v>256.041</v>
      </c>
      <c r="N240" s="165">
        <v>272.66800000000001</v>
      </c>
      <c r="O240" s="165">
        <v>304.66300000000001</v>
      </c>
      <c r="P240" s="165">
        <v>243.21199999999999</v>
      </c>
      <c r="Q240" s="165">
        <v>263.84399999999999</v>
      </c>
      <c r="R240" s="165">
        <v>283.66000000000003</v>
      </c>
      <c r="S240" s="165">
        <v>307.45299999999997</v>
      </c>
      <c r="T240" s="165">
        <v>257.928</v>
      </c>
      <c r="U240" s="165">
        <v>303.584</v>
      </c>
      <c r="V240" s="165">
        <v>331.79500000000002</v>
      </c>
      <c r="W240" s="165">
        <v>374.90999999999997</v>
      </c>
      <c r="X240" s="165">
        <v>323.995</v>
      </c>
      <c r="Y240" s="165">
        <v>304.64600000000002</v>
      </c>
      <c r="Z240" s="165">
        <v>368.04300000000001</v>
      </c>
      <c r="AA240" s="165">
        <v>381.47699999999998</v>
      </c>
      <c r="AB240" s="165">
        <v>408.69200000000001</v>
      </c>
      <c r="AC240" s="165">
        <v>435.14200000000005</v>
      </c>
      <c r="AD240" s="165">
        <v>462.12300000000005</v>
      </c>
      <c r="AE240" s="165">
        <v>562.82499999999993</v>
      </c>
      <c r="AF240" s="165">
        <v>404.56399999999996</v>
      </c>
      <c r="AG240" s="165">
        <v>960.71600000000001</v>
      </c>
      <c r="AH240" s="165">
        <v>1284.001</v>
      </c>
      <c r="AI240" s="165">
        <v>279.44499999999999</v>
      </c>
      <c r="AJ240" s="165">
        <v>274.09699999999998</v>
      </c>
      <c r="AK240" s="165">
        <v>263.61200000000002</v>
      </c>
      <c r="AL240" s="165">
        <v>243.477</v>
      </c>
      <c r="AM240" s="165">
        <v>251.846</v>
      </c>
      <c r="AN240" s="165">
        <v>231.08199999999999</v>
      </c>
      <c r="AO240" s="165">
        <v>222.886</v>
      </c>
      <c r="AP240" s="165">
        <v>230.36</v>
      </c>
    </row>
    <row r="241" spans="1:42" ht="26.4" x14ac:dyDescent="0.25">
      <c r="A241" s="209" t="str">
        <f>IF('1'!$A$1=1,B241,C241)</f>
        <v>Сектор загального державного управління</v>
      </c>
      <c r="B241" s="210" t="s">
        <v>342</v>
      </c>
      <c r="C241" s="210" t="s">
        <v>85</v>
      </c>
      <c r="D241" s="168">
        <v>192.68900000000002</v>
      </c>
      <c r="E241" s="168">
        <v>185.62800000000004</v>
      </c>
      <c r="F241" s="168">
        <v>194.517</v>
      </c>
      <c r="G241" s="168">
        <v>168.761</v>
      </c>
      <c r="H241" s="168">
        <v>221.41400000000004</v>
      </c>
      <c r="I241" s="168">
        <v>201.74700000000001</v>
      </c>
      <c r="J241" s="168">
        <v>207.75899999999999</v>
      </c>
      <c r="K241" s="168">
        <v>312.29700000000003</v>
      </c>
      <c r="L241" s="168">
        <v>184.13</v>
      </c>
      <c r="M241" s="168">
        <v>174.67099999999999</v>
      </c>
      <c r="N241" s="168">
        <v>168.839</v>
      </c>
      <c r="O241" s="168">
        <v>175.791</v>
      </c>
      <c r="P241" s="168">
        <v>127.773</v>
      </c>
      <c r="Q241" s="168">
        <v>127.34800000000001</v>
      </c>
      <c r="R241" s="168">
        <v>142.81200000000001</v>
      </c>
      <c r="S241" s="168">
        <v>142.791</v>
      </c>
      <c r="T241" s="168">
        <v>158.40600000000001</v>
      </c>
      <c r="U241" s="168">
        <v>154.91899999999998</v>
      </c>
      <c r="V241" s="168">
        <v>163.62300000000002</v>
      </c>
      <c r="W241" s="168">
        <v>170.76400000000001</v>
      </c>
      <c r="X241" s="168">
        <v>208.71100000000001</v>
      </c>
      <c r="Y241" s="168">
        <v>210.06300000000002</v>
      </c>
      <c r="Z241" s="168">
        <v>204.17500000000001</v>
      </c>
      <c r="AA241" s="168">
        <v>199.66499999999996</v>
      </c>
      <c r="AB241" s="168">
        <v>174.84899999999999</v>
      </c>
      <c r="AC241" s="168">
        <v>202.63299999999998</v>
      </c>
      <c r="AD241" s="168">
        <v>185.68700000000001</v>
      </c>
      <c r="AE241" s="168">
        <v>195.91500000000002</v>
      </c>
      <c r="AF241" s="168">
        <v>708.6246137077319</v>
      </c>
      <c r="AG241" s="168">
        <v>3095.5755496466718</v>
      </c>
      <c r="AH241" s="168">
        <v>8744.7463937011489</v>
      </c>
      <c r="AI241" s="168">
        <v>4735.6111624836913</v>
      </c>
      <c r="AJ241" s="168">
        <v>3953.2594170042339</v>
      </c>
      <c r="AK241" s="168">
        <v>3991.6502966415947</v>
      </c>
      <c r="AL241" s="168">
        <v>2927.3943620258688</v>
      </c>
      <c r="AM241" s="168">
        <v>2346.1954443071845</v>
      </c>
      <c r="AN241" s="168">
        <v>1252.5461254350598</v>
      </c>
      <c r="AO241" s="168">
        <v>287.91025157716024</v>
      </c>
      <c r="AP241" s="168">
        <v>5486.3274681871408</v>
      </c>
    </row>
    <row r="242" spans="1:42" x14ac:dyDescent="0.25">
      <c r="A242" s="163" t="str">
        <f>IF('1'!$A$1=1,B242,C242)</f>
        <v>Кредит</v>
      </c>
      <c r="B242" s="164" t="s">
        <v>210</v>
      </c>
      <c r="C242" s="164" t="s">
        <v>229</v>
      </c>
      <c r="D242" s="165">
        <v>194.52600000000001</v>
      </c>
      <c r="E242" s="165">
        <v>200.94900000000001</v>
      </c>
      <c r="F242" s="165">
        <v>204.37100000000004</v>
      </c>
      <c r="G242" s="165">
        <v>202.76499999999999</v>
      </c>
      <c r="H242" s="165">
        <v>226.88</v>
      </c>
      <c r="I242" s="165">
        <v>221.20299999999997</v>
      </c>
      <c r="J242" s="165">
        <v>230.10399999999998</v>
      </c>
      <c r="K242" s="165">
        <v>345.79</v>
      </c>
      <c r="L242" s="165">
        <v>201.00700000000001</v>
      </c>
      <c r="M242" s="165">
        <v>201.18099999999998</v>
      </c>
      <c r="N242" s="165">
        <v>181.631</v>
      </c>
      <c r="O242" s="165">
        <v>195.23599999999999</v>
      </c>
      <c r="P242" s="165">
        <v>132.64500000000001</v>
      </c>
      <c r="Q242" s="165">
        <v>136.53200000000001</v>
      </c>
      <c r="R242" s="165">
        <v>156.53100000000001</v>
      </c>
      <c r="S242" s="165">
        <v>152.44499999999999</v>
      </c>
      <c r="T242" s="165">
        <v>162.82000000000002</v>
      </c>
      <c r="U242" s="165">
        <v>168.26599999999999</v>
      </c>
      <c r="V242" s="165">
        <v>169.91700000000003</v>
      </c>
      <c r="W242" s="165">
        <v>180.70400000000001</v>
      </c>
      <c r="X242" s="165">
        <v>218.67299999999997</v>
      </c>
      <c r="Y242" s="165">
        <v>218.18400000000003</v>
      </c>
      <c r="Z242" s="165">
        <v>217.74099999999999</v>
      </c>
      <c r="AA242" s="165">
        <v>203.03499999999997</v>
      </c>
      <c r="AB242" s="165">
        <v>185.595</v>
      </c>
      <c r="AC242" s="165">
        <v>209.27600000000001</v>
      </c>
      <c r="AD242" s="165">
        <v>195.86700000000002</v>
      </c>
      <c r="AE242" s="165">
        <v>209.09399999999999</v>
      </c>
      <c r="AF242" s="165">
        <v>710.38961370773188</v>
      </c>
      <c r="AG242" s="165">
        <v>3096.5225496466719</v>
      </c>
      <c r="AH242" s="165">
        <v>8746.7393937011475</v>
      </c>
      <c r="AI242" s="165">
        <v>4738.5261624836912</v>
      </c>
      <c r="AJ242" s="165">
        <v>3957.907417004234</v>
      </c>
      <c r="AK242" s="165">
        <v>3998.1112966415944</v>
      </c>
      <c r="AL242" s="165">
        <v>2928.3293620258687</v>
      </c>
      <c r="AM242" s="165">
        <v>2351.8374443071843</v>
      </c>
      <c r="AN242" s="165">
        <v>1253.4621254350598</v>
      </c>
      <c r="AO242" s="165">
        <v>288.83625157716028</v>
      </c>
      <c r="AP242" s="165">
        <v>5492.6624681871408</v>
      </c>
    </row>
    <row r="243" spans="1:42" x14ac:dyDescent="0.25">
      <c r="A243" s="163" t="str">
        <f>IF('1'!$A$1=1,B243,C243)</f>
        <v>Дебет</v>
      </c>
      <c r="B243" s="164" t="s">
        <v>212</v>
      </c>
      <c r="C243" s="164" t="s">
        <v>230</v>
      </c>
      <c r="D243" s="165">
        <v>1.837</v>
      </c>
      <c r="E243" s="165">
        <v>15.321</v>
      </c>
      <c r="F243" s="165">
        <v>9.8539999999999992</v>
      </c>
      <c r="G243" s="165">
        <v>34.004000000000005</v>
      </c>
      <c r="H243" s="165">
        <v>5.4660000000000002</v>
      </c>
      <c r="I243" s="165">
        <v>19.456</v>
      </c>
      <c r="J243" s="165">
        <v>22.344999999999999</v>
      </c>
      <c r="K243" s="165">
        <v>33.493000000000002</v>
      </c>
      <c r="L243" s="165">
        <v>16.877000000000002</v>
      </c>
      <c r="M243" s="165">
        <v>26.509999999999998</v>
      </c>
      <c r="N243" s="165">
        <v>12.792</v>
      </c>
      <c r="O243" s="165">
        <v>19.444999999999997</v>
      </c>
      <c r="P243" s="165">
        <v>4.8719999999999999</v>
      </c>
      <c r="Q243" s="165">
        <v>9.1840000000000011</v>
      </c>
      <c r="R243" s="165">
        <v>13.718999999999999</v>
      </c>
      <c r="S243" s="165">
        <v>9.6539999999999999</v>
      </c>
      <c r="T243" s="165">
        <v>4.4139999999999997</v>
      </c>
      <c r="U243" s="165">
        <v>13.347</v>
      </c>
      <c r="V243" s="165">
        <v>6.2940000000000005</v>
      </c>
      <c r="W243" s="165">
        <v>9.9400000000000013</v>
      </c>
      <c r="X243" s="165">
        <v>9.9619999999999997</v>
      </c>
      <c r="Y243" s="165">
        <v>8.1210000000000004</v>
      </c>
      <c r="Z243" s="165">
        <v>13.565999999999999</v>
      </c>
      <c r="AA243" s="165">
        <v>3.37</v>
      </c>
      <c r="AB243" s="165">
        <v>10.746</v>
      </c>
      <c r="AC243" s="165">
        <v>6.6429999999999989</v>
      </c>
      <c r="AD243" s="165">
        <v>10.18</v>
      </c>
      <c r="AE243" s="165">
        <v>13.179</v>
      </c>
      <c r="AF243" s="165">
        <v>1.7650000000000001</v>
      </c>
      <c r="AG243" s="165">
        <v>0.94699999999999995</v>
      </c>
      <c r="AH243" s="165">
        <v>1.9929999999999999</v>
      </c>
      <c r="AI243" s="165">
        <v>2.915</v>
      </c>
      <c r="AJ243" s="165">
        <v>4.6479999999999997</v>
      </c>
      <c r="AK243" s="165">
        <v>6.4610000000000003</v>
      </c>
      <c r="AL243" s="165">
        <v>0.93500000000000005</v>
      </c>
      <c r="AM243" s="165">
        <v>5.6419999999999995</v>
      </c>
      <c r="AN243" s="165">
        <v>0.91600000000000004</v>
      </c>
      <c r="AO243" s="165">
        <v>0.92600000000000005</v>
      </c>
      <c r="AP243" s="165">
        <v>6.3349999999999991</v>
      </c>
    </row>
    <row r="244" spans="1:42" ht="26.4" x14ac:dyDescent="0.25">
      <c r="A244" s="211" t="str">
        <f>IF('1'!$A$1=1,B244,C244)</f>
        <v>Поточні операції в межах міжнародного співробітництва</v>
      </c>
      <c r="B244" s="212" t="s">
        <v>344</v>
      </c>
      <c r="C244" s="212" t="s">
        <v>343</v>
      </c>
      <c r="D244" s="165">
        <v>191.87400000000002</v>
      </c>
      <c r="E244" s="165">
        <v>196.447</v>
      </c>
      <c r="F244" s="165">
        <v>196.226</v>
      </c>
      <c r="G244" s="165">
        <v>199.10500000000002</v>
      </c>
      <c r="H244" s="165">
        <v>224.15700000000001</v>
      </c>
      <c r="I244" s="165">
        <v>218.53899999999999</v>
      </c>
      <c r="J244" s="165">
        <v>222.02299999999997</v>
      </c>
      <c r="K244" s="165">
        <v>229.72299999999998</v>
      </c>
      <c r="L244" s="165">
        <v>197.25200000000001</v>
      </c>
      <c r="M244" s="165">
        <v>191.24099999999999</v>
      </c>
      <c r="N244" s="165">
        <v>179.07300000000001</v>
      </c>
      <c r="O244" s="165">
        <v>179.113</v>
      </c>
      <c r="P244" s="165">
        <v>126.93899999999999</v>
      </c>
      <c r="Q244" s="165">
        <v>130.65200000000002</v>
      </c>
      <c r="R244" s="165">
        <v>133.24799999999999</v>
      </c>
      <c r="S244" s="165">
        <v>135.75900000000001</v>
      </c>
      <c r="T244" s="165">
        <v>159.29700000000003</v>
      </c>
      <c r="U244" s="165">
        <v>161.14400000000001</v>
      </c>
      <c r="V244" s="165">
        <v>162.76600000000002</v>
      </c>
      <c r="W244" s="165">
        <v>163.50900000000001</v>
      </c>
      <c r="X244" s="165">
        <v>213.244</v>
      </c>
      <c r="Y244" s="165">
        <v>213.64699999999999</v>
      </c>
      <c r="Z244" s="165">
        <v>201.19799999999998</v>
      </c>
      <c r="AA244" s="165">
        <v>197.17399999999998</v>
      </c>
      <c r="AB244" s="165">
        <v>183.10900000000001</v>
      </c>
      <c r="AC244" s="165">
        <v>183.49800000000002</v>
      </c>
      <c r="AD244" s="165">
        <v>187.38800000000001</v>
      </c>
      <c r="AE244" s="165">
        <v>192.32600000000002</v>
      </c>
      <c r="AF244" s="165">
        <v>554.99661370773197</v>
      </c>
      <c r="AG244" s="165">
        <v>3074.0335496466714</v>
      </c>
      <c r="AH244" s="165">
        <v>8681.4003937011476</v>
      </c>
      <c r="AI244" s="165">
        <v>4723.8931624836914</v>
      </c>
      <c r="AJ244" s="165">
        <v>3945.7924170042338</v>
      </c>
      <c r="AK244" s="165">
        <v>3936.3092966415948</v>
      </c>
      <c r="AL244" s="165">
        <v>2877.6693620258688</v>
      </c>
      <c r="AM244" s="165">
        <v>2268.4184443071845</v>
      </c>
      <c r="AN244" s="165">
        <v>1244.2531254350597</v>
      </c>
      <c r="AO244" s="165">
        <v>278.61725157716029</v>
      </c>
      <c r="AP244" s="165">
        <v>5427.6904681871401</v>
      </c>
    </row>
    <row r="245" spans="1:42" x14ac:dyDescent="0.25">
      <c r="A245" s="163" t="str">
        <f>IF('1'!$A$1=1,B245,C245)</f>
        <v>Кредит</v>
      </c>
      <c r="B245" s="164" t="s">
        <v>210</v>
      </c>
      <c r="C245" s="164" t="s">
        <v>241</v>
      </c>
      <c r="D245" s="165">
        <v>191.87400000000002</v>
      </c>
      <c r="E245" s="165">
        <v>196.447</v>
      </c>
      <c r="F245" s="165">
        <v>196.226</v>
      </c>
      <c r="G245" s="165">
        <v>199.10500000000002</v>
      </c>
      <c r="H245" s="165">
        <v>224.15700000000001</v>
      </c>
      <c r="I245" s="165">
        <v>218.53899999999999</v>
      </c>
      <c r="J245" s="165">
        <v>222.02299999999997</v>
      </c>
      <c r="K245" s="165">
        <v>229.72299999999998</v>
      </c>
      <c r="L245" s="165">
        <v>197.25200000000001</v>
      </c>
      <c r="M245" s="165">
        <v>191.24099999999999</v>
      </c>
      <c r="N245" s="165">
        <v>179.07300000000001</v>
      </c>
      <c r="O245" s="165">
        <v>179.113</v>
      </c>
      <c r="P245" s="165">
        <v>126.93899999999999</v>
      </c>
      <c r="Q245" s="165">
        <v>130.65200000000002</v>
      </c>
      <c r="R245" s="165">
        <v>133.24799999999999</v>
      </c>
      <c r="S245" s="165">
        <v>135.75900000000001</v>
      </c>
      <c r="T245" s="165">
        <v>159.29700000000003</v>
      </c>
      <c r="U245" s="165">
        <v>161.14400000000001</v>
      </c>
      <c r="V245" s="165">
        <v>162.76600000000002</v>
      </c>
      <c r="W245" s="165">
        <v>163.50900000000001</v>
      </c>
      <c r="X245" s="165">
        <v>213.244</v>
      </c>
      <c r="Y245" s="165">
        <v>213.64699999999999</v>
      </c>
      <c r="Z245" s="165">
        <v>201.19799999999998</v>
      </c>
      <c r="AA245" s="165">
        <v>197.17399999999998</v>
      </c>
      <c r="AB245" s="165">
        <v>183.10900000000001</v>
      </c>
      <c r="AC245" s="165">
        <v>183.49800000000002</v>
      </c>
      <c r="AD245" s="165">
        <v>187.38800000000001</v>
      </c>
      <c r="AE245" s="165">
        <v>192.32600000000002</v>
      </c>
      <c r="AF245" s="165">
        <v>554.99661370773197</v>
      </c>
      <c r="AG245" s="165">
        <v>3074.0335496466714</v>
      </c>
      <c r="AH245" s="165">
        <v>8681.4003937011476</v>
      </c>
      <c r="AI245" s="165">
        <v>4723.8931624836914</v>
      </c>
      <c r="AJ245" s="165">
        <v>3945.7924170042338</v>
      </c>
      <c r="AK245" s="165">
        <v>3936.3092966415948</v>
      </c>
      <c r="AL245" s="165">
        <v>2877.6693620258688</v>
      </c>
      <c r="AM245" s="165">
        <v>2268.4184443071845</v>
      </c>
      <c r="AN245" s="165">
        <v>1244.2531254350597</v>
      </c>
      <c r="AO245" s="165">
        <v>278.61725157716029</v>
      </c>
      <c r="AP245" s="165">
        <v>5427.6904681871401</v>
      </c>
    </row>
    <row r="246" spans="1:42" x14ac:dyDescent="0.25">
      <c r="A246" s="163" t="str">
        <f>IF('1'!$A$1=1,B246,C246)</f>
        <v>Дебет</v>
      </c>
      <c r="B246" s="164" t="s">
        <v>212</v>
      </c>
      <c r="C246" s="164" t="s">
        <v>242</v>
      </c>
      <c r="D246" s="165">
        <v>0</v>
      </c>
      <c r="E246" s="165">
        <v>0</v>
      </c>
      <c r="F246" s="165">
        <v>0</v>
      </c>
      <c r="G246" s="165">
        <v>0</v>
      </c>
      <c r="H246" s="165">
        <v>0</v>
      </c>
      <c r="I246" s="165">
        <v>0</v>
      </c>
      <c r="J246" s="165">
        <v>0</v>
      </c>
      <c r="K246" s="165">
        <v>0</v>
      </c>
      <c r="L246" s="165">
        <v>0</v>
      </c>
      <c r="M246" s="165">
        <v>0</v>
      </c>
      <c r="N246" s="165">
        <v>0</v>
      </c>
      <c r="O246" s="165">
        <v>0</v>
      </c>
      <c r="P246" s="165">
        <v>0</v>
      </c>
      <c r="Q246" s="165">
        <v>0</v>
      </c>
      <c r="R246" s="165">
        <v>0</v>
      </c>
      <c r="S246" s="165">
        <v>0</v>
      </c>
      <c r="T246" s="165">
        <v>0</v>
      </c>
      <c r="U246" s="165">
        <v>0</v>
      </c>
      <c r="V246" s="165">
        <v>0</v>
      </c>
      <c r="W246" s="165">
        <v>0</v>
      </c>
      <c r="X246" s="165">
        <v>0</v>
      </c>
      <c r="Y246" s="165">
        <v>0</v>
      </c>
      <c r="Z246" s="165">
        <v>0</v>
      </c>
      <c r="AA246" s="165">
        <v>0</v>
      </c>
      <c r="AB246" s="165">
        <v>0</v>
      </c>
      <c r="AC246" s="165">
        <v>0</v>
      </c>
      <c r="AD246" s="165">
        <v>0</v>
      </c>
      <c r="AE246" s="165">
        <v>0</v>
      </c>
      <c r="AF246" s="165">
        <v>0</v>
      </c>
      <c r="AG246" s="165">
        <v>0</v>
      </c>
      <c r="AH246" s="165">
        <v>0</v>
      </c>
      <c r="AI246" s="165">
        <v>0</v>
      </c>
      <c r="AJ246" s="165">
        <v>0</v>
      </c>
      <c r="AK246" s="165">
        <v>0</v>
      </c>
      <c r="AL246" s="165">
        <v>0</v>
      </c>
      <c r="AM246" s="165">
        <v>0</v>
      </c>
      <c r="AN246" s="165">
        <v>0</v>
      </c>
      <c r="AO246" s="165">
        <v>0</v>
      </c>
      <c r="AP246" s="165">
        <v>0</v>
      </c>
    </row>
    <row r="247" spans="1:42" ht="26.4" x14ac:dyDescent="0.25">
      <c r="A247" s="211" t="str">
        <f>IF('1'!$A$1=1,B247,C247)</f>
        <v>Різні поточні трансферти сектора  державного управління</v>
      </c>
      <c r="B247" s="212" t="s">
        <v>346</v>
      </c>
      <c r="C247" s="212" t="s">
        <v>345</v>
      </c>
      <c r="D247" s="165">
        <v>0.81500000000000006</v>
      </c>
      <c r="E247" s="165">
        <v>-10.818999999999999</v>
      </c>
      <c r="F247" s="165">
        <v>-1.7090000000000001</v>
      </c>
      <c r="G247" s="165">
        <v>-30.344000000000001</v>
      </c>
      <c r="H247" s="165">
        <v>-2.7429999999999999</v>
      </c>
      <c r="I247" s="165">
        <v>-16.792000000000002</v>
      </c>
      <c r="J247" s="165">
        <v>-14.263999999999999</v>
      </c>
      <c r="K247" s="165">
        <v>82.573999999999998</v>
      </c>
      <c r="L247" s="165">
        <v>-13.122</v>
      </c>
      <c r="M247" s="165">
        <v>-16.57</v>
      </c>
      <c r="N247" s="165">
        <v>-10.234</v>
      </c>
      <c r="O247" s="165">
        <v>-3.3219999999999974</v>
      </c>
      <c r="P247" s="165">
        <v>0.83399999999999974</v>
      </c>
      <c r="Q247" s="165">
        <v>-3.3039999999999998</v>
      </c>
      <c r="R247" s="165">
        <v>9.5640000000000001</v>
      </c>
      <c r="S247" s="165">
        <v>7.032</v>
      </c>
      <c r="T247" s="165">
        <v>-0.8909999999999999</v>
      </c>
      <c r="U247" s="165">
        <v>-6.2250000000000005</v>
      </c>
      <c r="V247" s="165">
        <v>0.85700000000000021</v>
      </c>
      <c r="W247" s="165">
        <v>7.2549999999999999</v>
      </c>
      <c r="X247" s="165">
        <v>-4.5329999999999995</v>
      </c>
      <c r="Y247" s="165">
        <v>-3.5840000000000001</v>
      </c>
      <c r="Z247" s="165">
        <v>2.9770000000000003</v>
      </c>
      <c r="AA247" s="165">
        <v>2.4910000000000001</v>
      </c>
      <c r="AB247" s="165">
        <v>-8.2600000000000016</v>
      </c>
      <c r="AC247" s="165">
        <v>19.134999999999998</v>
      </c>
      <c r="AD247" s="165">
        <v>-1.7009999999999996</v>
      </c>
      <c r="AE247" s="165">
        <v>3.5890000000000004</v>
      </c>
      <c r="AF247" s="165">
        <v>153.62799999999999</v>
      </c>
      <c r="AG247" s="165">
        <v>21.542000000000002</v>
      </c>
      <c r="AH247" s="165">
        <v>63.346000000000004</v>
      </c>
      <c r="AI247" s="165">
        <v>11.718</v>
      </c>
      <c r="AJ247" s="165">
        <v>7.4670000000000005</v>
      </c>
      <c r="AK247" s="165">
        <v>55.341000000000001</v>
      </c>
      <c r="AL247" s="165">
        <v>49.725000000000001</v>
      </c>
      <c r="AM247" s="165">
        <v>77.777000000000001</v>
      </c>
      <c r="AN247" s="165">
        <v>8.2929999999999993</v>
      </c>
      <c r="AO247" s="165">
        <v>9.2929999999999993</v>
      </c>
      <c r="AP247" s="165">
        <v>58.637</v>
      </c>
    </row>
    <row r="248" spans="1:42" x14ac:dyDescent="0.25">
      <c r="A248" s="163" t="str">
        <f>IF('1'!$A$1=1,B248,C248)</f>
        <v>Кредит</v>
      </c>
      <c r="B248" s="164" t="s">
        <v>210</v>
      </c>
      <c r="C248" s="164" t="s">
        <v>241</v>
      </c>
      <c r="D248" s="165">
        <v>2.6520000000000001</v>
      </c>
      <c r="E248" s="165">
        <v>4.5019999999999998</v>
      </c>
      <c r="F248" s="165">
        <v>8.1449999999999996</v>
      </c>
      <c r="G248" s="165">
        <v>3.66</v>
      </c>
      <c r="H248" s="165">
        <v>2.7230000000000003</v>
      </c>
      <c r="I248" s="165">
        <v>2.6640000000000001</v>
      </c>
      <c r="J248" s="165">
        <v>8.0809999999999995</v>
      </c>
      <c r="K248" s="165">
        <v>116.06700000000001</v>
      </c>
      <c r="L248" s="165">
        <v>3.7549999999999999</v>
      </c>
      <c r="M248" s="165">
        <v>9.94</v>
      </c>
      <c r="N248" s="165">
        <v>2.5579999999999998</v>
      </c>
      <c r="O248" s="165">
        <v>16.123000000000001</v>
      </c>
      <c r="P248" s="165">
        <v>5.7059999999999995</v>
      </c>
      <c r="Q248" s="165">
        <v>5.88</v>
      </c>
      <c r="R248" s="165">
        <v>23.282999999999998</v>
      </c>
      <c r="S248" s="165">
        <v>16.686</v>
      </c>
      <c r="T248" s="165">
        <v>3.5229999999999997</v>
      </c>
      <c r="U248" s="165">
        <v>7.1219999999999999</v>
      </c>
      <c r="V248" s="165">
        <v>7.1510000000000007</v>
      </c>
      <c r="W248" s="165">
        <v>17.195</v>
      </c>
      <c r="X248" s="165">
        <v>5.4290000000000003</v>
      </c>
      <c r="Y248" s="165">
        <v>4.5370000000000008</v>
      </c>
      <c r="Z248" s="165">
        <v>16.542999999999999</v>
      </c>
      <c r="AA248" s="165">
        <v>5.8610000000000007</v>
      </c>
      <c r="AB248" s="165">
        <v>2.4859999999999998</v>
      </c>
      <c r="AC248" s="165">
        <v>25.777999999999999</v>
      </c>
      <c r="AD248" s="165">
        <v>8.4789999999999992</v>
      </c>
      <c r="AE248" s="165">
        <v>16.768000000000001</v>
      </c>
      <c r="AF248" s="165">
        <v>155.393</v>
      </c>
      <c r="AG248" s="165">
        <v>22.488999999999997</v>
      </c>
      <c r="AH248" s="165">
        <v>65.338999999999999</v>
      </c>
      <c r="AI248" s="165">
        <v>14.632999999999999</v>
      </c>
      <c r="AJ248" s="165">
        <v>12.115</v>
      </c>
      <c r="AK248" s="165">
        <v>61.802</v>
      </c>
      <c r="AL248" s="165">
        <v>50.660000000000004</v>
      </c>
      <c r="AM248" s="165">
        <v>83.419000000000011</v>
      </c>
      <c r="AN248" s="165">
        <v>9.2089999999999996</v>
      </c>
      <c r="AO248" s="165">
        <v>10.218999999999999</v>
      </c>
      <c r="AP248" s="165">
        <v>64.971999999999994</v>
      </c>
    </row>
    <row r="249" spans="1:42" x14ac:dyDescent="0.25">
      <c r="A249" s="163" t="str">
        <f>IF('1'!$A$1=1,B249,C249)</f>
        <v>Дебет</v>
      </c>
      <c r="B249" s="164" t="s">
        <v>212</v>
      </c>
      <c r="C249" s="164" t="s">
        <v>242</v>
      </c>
      <c r="D249" s="165">
        <v>1.837</v>
      </c>
      <c r="E249" s="165">
        <v>15.321</v>
      </c>
      <c r="F249" s="165">
        <v>9.8539999999999992</v>
      </c>
      <c r="G249" s="165">
        <v>34.004000000000005</v>
      </c>
      <c r="H249" s="165">
        <v>5.4660000000000002</v>
      </c>
      <c r="I249" s="165">
        <v>19.456</v>
      </c>
      <c r="J249" s="165">
        <v>22.344999999999999</v>
      </c>
      <c r="K249" s="165">
        <v>33.493000000000002</v>
      </c>
      <c r="L249" s="165">
        <v>16.877000000000002</v>
      </c>
      <c r="M249" s="165">
        <v>26.509999999999998</v>
      </c>
      <c r="N249" s="165">
        <v>12.792</v>
      </c>
      <c r="O249" s="165">
        <v>19.444999999999997</v>
      </c>
      <c r="P249" s="165">
        <v>4.8719999999999999</v>
      </c>
      <c r="Q249" s="165">
        <v>9.1840000000000011</v>
      </c>
      <c r="R249" s="165">
        <v>13.718999999999999</v>
      </c>
      <c r="S249" s="165">
        <v>9.6539999999999999</v>
      </c>
      <c r="T249" s="165">
        <v>4.4139999999999997</v>
      </c>
      <c r="U249" s="165">
        <v>13.347</v>
      </c>
      <c r="V249" s="165">
        <v>6.2940000000000005</v>
      </c>
      <c r="W249" s="165">
        <v>9.9400000000000013</v>
      </c>
      <c r="X249" s="165">
        <v>9.9619999999999997</v>
      </c>
      <c r="Y249" s="165">
        <v>8.1210000000000004</v>
      </c>
      <c r="Z249" s="165">
        <v>13.565999999999999</v>
      </c>
      <c r="AA249" s="165">
        <v>3.37</v>
      </c>
      <c r="AB249" s="165">
        <v>10.746</v>
      </c>
      <c r="AC249" s="165">
        <v>6.6429999999999989</v>
      </c>
      <c r="AD249" s="165">
        <v>10.18</v>
      </c>
      <c r="AE249" s="165">
        <v>13.179</v>
      </c>
      <c r="AF249" s="165">
        <v>1.7650000000000001</v>
      </c>
      <c r="AG249" s="165">
        <v>0.94699999999999995</v>
      </c>
      <c r="AH249" s="165">
        <v>1.9929999999999999</v>
      </c>
      <c r="AI249" s="165">
        <v>2.915</v>
      </c>
      <c r="AJ249" s="165">
        <v>4.6479999999999997</v>
      </c>
      <c r="AK249" s="165">
        <v>6.4610000000000003</v>
      </c>
      <c r="AL249" s="165">
        <v>0.93500000000000005</v>
      </c>
      <c r="AM249" s="165">
        <v>5.6419999999999995</v>
      </c>
      <c r="AN249" s="165">
        <v>0.91600000000000004</v>
      </c>
      <c r="AO249" s="165">
        <v>0.92600000000000005</v>
      </c>
      <c r="AP249" s="165">
        <v>6.3349999999999991</v>
      </c>
    </row>
    <row r="250" spans="1:42" ht="39.6" x14ac:dyDescent="0.25">
      <c r="A250" s="209" t="str">
        <f>IF('1'!$A$1=1,B250,C250)</f>
        <v>Фінансові корпорації, нефінансові корпорації, домашні господарства та НКОДГ</v>
      </c>
      <c r="B250" s="210" t="s">
        <v>348</v>
      </c>
      <c r="C250" s="210" t="s">
        <v>347</v>
      </c>
      <c r="D250" s="168">
        <v>487.41499999999996</v>
      </c>
      <c r="E250" s="168">
        <v>700.88200000000006</v>
      </c>
      <c r="F250" s="168">
        <v>616.70600000000002</v>
      </c>
      <c r="G250" s="168">
        <v>702.07900000000006</v>
      </c>
      <c r="H250" s="168">
        <v>484.85800000000006</v>
      </c>
      <c r="I250" s="168">
        <v>599.87900000000002</v>
      </c>
      <c r="J250" s="168">
        <v>615.58199999999999</v>
      </c>
      <c r="K250" s="168">
        <v>645.35400000000004</v>
      </c>
      <c r="L250" s="168">
        <v>633.73900000000003</v>
      </c>
      <c r="M250" s="168">
        <v>612.28099999999995</v>
      </c>
      <c r="N250" s="168">
        <v>588.63100000000009</v>
      </c>
      <c r="O250" s="168">
        <v>672.024</v>
      </c>
      <c r="P250" s="168">
        <v>622.577</v>
      </c>
      <c r="Q250" s="168">
        <v>629.48199999999997</v>
      </c>
      <c r="R250" s="168">
        <v>647.18700000000013</v>
      </c>
      <c r="S250" s="168">
        <v>652.57899999999995</v>
      </c>
      <c r="T250" s="168">
        <v>590.62800000000004</v>
      </c>
      <c r="U250" s="168">
        <v>600.11</v>
      </c>
      <c r="V250" s="168">
        <v>631.11500000000001</v>
      </c>
      <c r="W250" s="168">
        <v>3327.1440000000002</v>
      </c>
      <c r="X250" s="168">
        <v>628.64199999999994</v>
      </c>
      <c r="Y250" s="168">
        <v>651.31999999999994</v>
      </c>
      <c r="Z250" s="168">
        <v>678.23699999999997</v>
      </c>
      <c r="AA250" s="168">
        <v>802.21</v>
      </c>
      <c r="AB250" s="168">
        <v>734.39099999999996</v>
      </c>
      <c r="AC250" s="168">
        <v>705.53100000000006</v>
      </c>
      <c r="AD250" s="168">
        <v>864.85599999999999</v>
      </c>
      <c r="AE250" s="168">
        <v>847.58499999999992</v>
      </c>
      <c r="AF250" s="168">
        <v>1355.384</v>
      </c>
      <c r="AG250" s="168">
        <v>1851.4459999999999</v>
      </c>
      <c r="AH250" s="168">
        <v>1222.6150000000002</v>
      </c>
      <c r="AI250" s="168">
        <v>2649.8280000000004</v>
      </c>
      <c r="AJ250" s="168">
        <v>2055.79</v>
      </c>
      <c r="AK250" s="168">
        <v>1928.0869999999998</v>
      </c>
      <c r="AL250" s="168">
        <v>2069.6039999999998</v>
      </c>
      <c r="AM250" s="168">
        <v>2223.2550000000001</v>
      </c>
      <c r="AN250" s="168">
        <v>1900.473</v>
      </c>
      <c r="AO250" s="168">
        <v>1809.25</v>
      </c>
      <c r="AP250" s="168">
        <v>1939.7059999999999</v>
      </c>
    </row>
    <row r="251" spans="1:42" x14ac:dyDescent="0.25">
      <c r="A251" s="163" t="str">
        <f>IF('1'!$A$1=1,B251,C251)</f>
        <v>Кредит</v>
      </c>
      <c r="B251" s="164" t="s">
        <v>210</v>
      </c>
      <c r="C251" s="164" t="s">
        <v>229</v>
      </c>
      <c r="D251" s="165">
        <v>667.67899999999997</v>
      </c>
      <c r="E251" s="165">
        <v>884.61099999999999</v>
      </c>
      <c r="F251" s="165">
        <v>829.99199999999996</v>
      </c>
      <c r="G251" s="165">
        <v>938.57</v>
      </c>
      <c r="H251" s="165">
        <v>678.04700000000003</v>
      </c>
      <c r="I251" s="165">
        <v>786.56599999999992</v>
      </c>
      <c r="J251" s="165">
        <v>833.02500000000009</v>
      </c>
      <c r="K251" s="165">
        <v>863.2059999999999</v>
      </c>
      <c r="L251" s="165">
        <v>830.94900000000007</v>
      </c>
      <c r="M251" s="165">
        <v>841.81200000000001</v>
      </c>
      <c r="N251" s="165">
        <v>848.50700000000006</v>
      </c>
      <c r="O251" s="165">
        <v>957.24199999999996</v>
      </c>
      <c r="P251" s="165">
        <v>860.91700000000003</v>
      </c>
      <c r="Q251" s="165">
        <v>884.14199999999994</v>
      </c>
      <c r="R251" s="165">
        <v>917.12800000000004</v>
      </c>
      <c r="S251" s="165">
        <v>950.37799999999993</v>
      </c>
      <c r="T251" s="165">
        <v>844.14200000000005</v>
      </c>
      <c r="U251" s="165">
        <v>890.34699999999998</v>
      </c>
      <c r="V251" s="165">
        <v>956.61599999999999</v>
      </c>
      <c r="W251" s="165">
        <v>3692.114</v>
      </c>
      <c r="X251" s="165">
        <v>942.67499999999995</v>
      </c>
      <c r="Y251" s="165">
        <v>947.84500000000003</v>
      </c>
      <c r="Z251" s="165">
        <v>1032.7139999999999</v>
      </c>
      <c r="AA251" s="165">
        <v>1180.317</v>
      </c>
      <c r="AB251" s="165">
        <v>1132.337</v>
      </c>
      <c r="AC251" s="165">
        <v>1134.0300000000002</v>
      </c>
      <c r="AD251" s="165">
        <v>1316.799</v>
      </c>
      <c r="AE251" s="165">
        <v>1397.2309999999998</v>
      </c>
      <c r="AF251" s="165">
        <v>1758.183</v>
      </c>
      <c r="AG251" s="165">
        <v>2811.2150000000001</v>
      </c>
      <c r="AH251" s="165">
        <v>2504.623</v>
      </c>
      <c r="AI251" s="165">
        <v>2926.3580000000002</v>
      </c>
      <c r="AJ251" s="165">
        <v>2325.239</v>
      </c>
      <c r="AK251" s="165">
        <v>2185.2379999999998</v>
      </c>
      <c r="AL251" s="165">
        <v>2312.1459999999997</v>
      </c>
      <c r="AM251" s="165">
        <v>2469.4589999999998</v>
      </c>
      <c r="AN251" s="165">
        <v>2130.6390000000001</v>
      </c>
      <c r="AO251" s="165">
        <v>2031.21</v>
      </c>
      <c r="AP251" s="165">
        <v>2163.7309999999998</v>
      </c>
    </row>
    <row r="252" spans="1:42" x14ac:dyDescent="0.25">
      <c r="A252" s="163" t="str">
        <f>IF('1'!$A$1=1,B252,C252)</f>
        <v>Дебет</v>
      </c>
      <c r="B252" s="164" t="s">
        <v>212</v>
      </c>
      <c r="C252" s="164" t="s">
        <v>230</v>
      </c>
      <c r="D252" s="165">
        <v>180.26400000000001</v>
      </c>
      <c r="E252" s="165">
        <v>183.72899999999998</v>
      </c>
      <c r="F252" s="165">
        <v>213.28599999999997</v>
      </c>
      <c r="G252" s="165">
        <v>236.49100000000001</v>
      </c>
      <c r="H252" s="165">
        <v>193.18900000000002</v>
      </c>
      <c r="I252" s="165">
        <v>186.68699999999998</v>
      </c>
      <c r="J252" s="165">
        <v>217.44299999999998</v>
      </c>
      <c r="K252" s="165">
        <v>217.85199999999998</v>
      </c>
      <c r="L252" s="165">
        <v>197.20999999999998</v>
      </c>
      <c r="M252" s="165">
        <v>229.53100000000001</v>
      </c>
      <c r="N252" s="165">
        <v>259.87599999999998</v>
      </c>
      <c r="O252" s="165">
        <v>285.21799999999996</v>
      </c>
      <c r="P252" s="165">
        <v>238.33999999999997</v>
      </c>
      <c r="Q252" s="165">
        <v>254.66</v>
      </c>
      <c r="R252" s="165">
        <v>269.94100000000003</v>
      </c>
      <c r="S252" s="165">
        <v>297.79899999999998</v>
      </c>
      <c r="T252" s="165">
        <v>253.51400000000001</v>
      </c>
      <c r="U252" s="165">
        <v>290.23700000000002</v>
      </c>
      <c r="V252" s="165">
        <v>325.50100000000003</v>
      </c>
      <c r="W252" s="165">
        <v>364.96999999999997</v>
      </c>
      <c r="X252" s="165">
        <v>314.03300000000002</v>
      </c>
      <c r="Y252" s="165">
        <v>296.52500000000003</v>
      </c>
      <c r="Z252" s="165">
        <v>354.47699999999998</v>
      </c>
      <c r="AA252" s="165">
        <v>378.10699999999997</v>
      </c>
      <c r="AB252" s="165">
        <v>397.94600000000003</v>
      </c>
      <c r="AC252" s="165">
        <v>428.49900000000002</v>
      </c>
      <c r="AD252" s="165">
        <v>451.94300000000004</v>
      </c>
      <c r="AE252" s="165">
        <v>549.64599999999996</v>
      </c>
      <c r="AF252" s="165">
        <v>402.79899999999998</v>
      </c>
      <c r="AG252" s="165">
        <v>959.76899999999989</v>
      </c>
      <c r="AH252" s="165">
        <v>1282.0079999999998</v>
      </c>
      <c r="AI252" s="165">
        <v>276.52999999999997</v>
      </c>
      <c r="AJ252" s="165">
        <v>269.44900000000001</v>
      </c>
      <c r="AK252" s="165">
        <v>257.15100000000001</v>
      </c>
      <c r="AL252" s="165">
        <v>242.542</v>
      </c>
      <c r="AM252" s="165">
        <v>246.20400000000001</v>
      </c>
      <c r="AN252" s="165">
        <v>230.166</v>
      </c>
      <c r="AO252" s="165">
        <v>221.95999999999998</v>
      </c>
      <c r="AP252" s="165">
        <v>224.02500000000001</v>
      </c>
    </row>
    <row r="253" spans="1:42" ht="52.8" x14ac:dyDescent="0.25">
      <c r="A253" s="211" t="str">
        <f>IF('1'!$A$1=1,B253,C253)</f>
        <v xml:space="preserve">Приватні трасферти (поточні трансферти між домашніми господарствами-резидентами та домашніми господарствами -нерезидентами)  </v>
      </c>
      <c r="B253" s="212" t="s">
        <v>350</v>
      </c>
      <c r="C253" s="212" t="s">
        <v>349</v>
      </c>
      <c r="D253" s="165">
        <v>410.97700000000003</v>
      </c>
      <c r="E253" s="165">
        <v>543.90499999999997</v>
      </c>
      <c r="F253" s="165">
        <v>527.50400000000002</v>
      </c>
      <c r="G253" s="165">
        <v>547.9670000000001</v>
      </c>
      <c r="H253" s="165">
        <v>422.15500000000003</v>
      </c>
      <c r="I253" s="165">
        <v>516.72900000000004</v>
      </c>
      <c r="J253" s="165">
        <v>545.82899999999995</v>
      </c>
      <c r="K253" s="165">
        <v>518.39300000000003</v>
      </c>
      <c r="L253" s="165">
        <v>544.52800000000002</v>
      </c>
      <c r="M253" s="165">
        <v>548.01800000000003</v>
      </c>
      <c r="N253" s="165">
        <v>520.43200000000002</v>
      </c>
      <c r="O253" s="165">
        <v>548.30700000000002</v>
      </c>
      <c r="P253" s="165">
        <v>565.44299999999998</v>
      </c>
      <c r="Q253" s="165">
        <v>578.00900000000001</v>
      </c>
      <c r="R253" s="165">
        <v>543.25900000000001</v>
      </c>
      <c r="S253" s="165">
        <v>555.24699999999996</v>
      </c>
      <c r="T253" s="165">
        <v>520.17600000000004</v>
      </c>
      <c r="U253" s="165">
        <v>547.64599999999996</v>
      </c>
      <c r="V253" s="165">
        <v>553.80400000000009</v>
      </c>
      <c r="W253" s="165">
        <v>575.43899999999996</v>
      </c>
      <c r="X253" s="165">
        <v>564.45299999999997</v>
      </c>
      <c r="Y253" s="165">
        <v>572.14900000000011</v>
      </c>
      <c r="Z253" s="165">
        <v>590.94699999999989</v>
      </c>
      <c r="AA253" s="165">
        <v>596.11500000000001</v>
      </c>
      <c r="AB253" s="165">
        <v>654.01900000000001</v>
      </c>
      <c r="AC253" s="165">
        <v>708.95900000000006</v>
      </c>
      <c r="AD253" s="165">
        <v>753.77200000000005</v>
      </c>
      <c r="AE253" s="165">
        <v>766.79500000000007</v>
      </c>
      <c r="AF253" s="165">
        <v>761.53399999999999</v>
      </c>
      <c r="AG253" s="165">
        <v>187.49599999999998</v>
      </c>
      <c r="AH253" s="165">
        <v>-89.70599999999996</v>
      </c>
      <c r="AI253" s="165">
        <v>929.81400000000008</v>
      </c>
      <c r="AJ253" s="165">
        <v>781.495</v>
      </c>
      <c r="AK253" s="165">
        <v>833.06899999999996</v>
      </c>
      <c r="AL253" s="165">
        <v>891.85699999999997</v>
      </c>
      <c r="AM253" s="165">
        <v>974.51200000000017</v>
      </c>
      <c r="AN253" s="165">
        <v>953.79699999999991</v>
      </c>
      <c r="AO253" s="165">
        <v>934.27700000000004</v>
      </c>
      <c r="AP253" s="165">
        <v>890.76400000000012</v>
      </c>
    </row>
    <row r="254" spans="1:42" x14ac:dyDescent="0.25">
      <c r="A254" s="163" t="str">
        <f>IF('1'!$A$1=1,B254,C254)</f>
        <v>Кредит</v>
      </c>
      <c r="B254" s="164" t="s">
        <v>210</v>
      </c>
      <c r="C254" s="164" t="s">
        <v>241</v>
      </c>
      <c r="D254" s="165">
        <v>534.59</v>
      </c>
      <c r="E254" s="165">
        <v>664.30499999999995</v>
      </c>
      <c r="F254" s="165">
        <v>665.22199999999998</v>
      </c>
      <c r="G254" s="165">
        <v>698.73599999999999</v>
      </c>
      <c r="H254" s="165">
        <v>541.01100000000008</v>
      </c>
      <c r="I254" s="165">
        <v>629.08899999999994</v>
      </c>
      <c r="J254" s="165">
        <v>665.779</v>
      </c>
      <c r="K254" s="165">
        <v>638.91000000000008</v>
      </c>
      <c r="L254" s="165">
        <v>652.52600000000007</v>
      </c>
      <c r="M254" s="165">
        <v>658.05399999999997</v>
      </c>
      <c r="N254" s="165">
        <v>655.01800000000003</v>
      </c>
      <c r="O254" s="165">
        <v>686.68799999999999</v>
      </c>
      <c r="P254" s="165">
        <v>667.93700000000001</v>
      </c>
      <c r="Q254" s="165">
        <v>693.66600000000005</v>
      </c>
      <c r="R254" s="165">
        <v>663.62099999999998</v>
      </c>
      <c r="S254" s="165">
        <v>682.255</v>
      </c>
      <c r="T254" s="165">
        <v>611.74099999999999</v>
      </c>
      <c r="U254" s="165">
        <v>666.07299999999998</v>
      </c>
      <c r="V254" s="165">
        <v>687.80500000000006</v>
      </c>
      <c r="W254" s="165">
        <v>728.10599999999999</v>
      </c>
      <c r="X254" s="165">
        <v>699.66800000000001</v>
      </c>
      <c r="Y254" s="165">
        <v>711.721</v>
      </c>
      <c r="Z254" s="165">
        <v>810.92000000000007</v>
      </c>
      <c r="AA254" s="165">
        <v>815.88200000000006</v>
      </c>
      <c r="AB254" s="165">
        <v>834.86</v>
      </c>
      <c r="AC254" s="165">
        <v>919.92000000000007</v>
      </c>
      <c r="AD254" s="165">
        <v>991.19799999999998</v>
      </c>
      <c r="AE254" s="165">
        <v>1036.3029999999999</v>
      </c>
      <c r="AF254" s="165">
        <v>924.78600000000006</v>
      </c>
      <c r="AG254" s="165">
        <v>933.45899999999983</v>
      </c>
      <c r="AH254" s="165">
        <v>935.73400000000004</v>
      </c>
      <c r="AI254" s="165">
        <v>940.51</v>
      </c>
      <c r="AJ254" s="165">
        <v>792.68299999999999</v>
      </c>
      <c r="AK254" s="165">
        <v>846.84500000000003</v>
      </c>
      <c r="AL254" s="165">
        <v>909.35099999999989</v>
      </c>
      <c r="AM254" s="165">
        <v>1002.3660000000001</v>
      </c>
      <c r="AN254" s="165">
        <v>990.625</v>
      </c>
      <c r="AO254" s="165">
        <v>973.2829999999999</v>
      </c>
      <c r="AP254" s="165">
        <v>936.28899999999999</v>
      </c>
    </row>
    <row r="255" spans="1:42" x14ac:dyDescent="0.25">
      <c r="A255" s="163" t="str">
        <f>IF('1'!$A$1=1,B255,C255)</f>
        <v>Дебет</v>
      </c>
      <c r="B255" s="164" t="s">
        <v>212</v>
      </c>
      <c r="C255" s="164" t="s">
        <v>242</v>
      </c>
      <c r="D255" s="165">
        <v>123.61300000000001</v>
      </c>
      <c r="E255" s="165">
        <v>120.4</v>
      </c>
      <c r="F255" s="165">
        <v>137.71799999999999</v>
      </c>
      <c r="G255" s="165">
        <v>150.76900000000001</v>
      </c>
      <c r="H255" s="165">
        <v>118.85599999999999</v>
      </c>
      <c r="I255" s="165">
        <v>112.36</v>
      </c>
      <c r="J255" s="165">
        <v>119.95000000000002</v>
      </c>
      <c r="K255" s="165">
        <v>120.517</v>
      </c>
      <c r="L255" s="165">
        <v>107.99799999999999</v>
      </c>
      <c r="M255" s="165">
        <v>110.036</v>
      </c>
      <c r="N255" s="165">
        <v>134.58600000000001</v>
      </c>
      <c r="O255" s="165">
        <v>138.381</v>
      </c>
      <c r="P255" s="165">
        <v>102.494</v>
      </c>
      <c r="Q255" s="165">
        <v>115.657</v>
      </c>
      <c r="R255" s="165">
        <v>120.36199999999999</v>
      </c>
      <c r="S255" s="165">
        <v>127.00800000000001</v>
      </c>
      <c r="T255" s="165">
        <v>91.564999999999998</v>
      </c>
      <c r="U255" s="165">
        <v>118.42700000000001</v>
      </c>
      <c r="V255" s="165">
        <v>134.00099999999998</v>
      </c>
      <c r="W255" s="165">
        <v>152.667</v>
      </c>
      <c r="X255" s="165">
        <v>135.215</v>
      </c>
      <c r="Y255" s="165">
        <v>139.572</v>
      </c>
      <c r="Z255" s="165">
        <v>219.97300000000001</v>
      </c>
      <c r="AA255" s="165">
        <v>219.767</v>
      </c>
      <c r="AB255" s="165">
        <v>180.84100000000001</v>
      </c>
      <c r="AC255" s="165">
        <v>210.96100000000001</v>
      </c>
      <c r="AD255" s="165">
        <v>237.42599999999999</v>
      </c>
      <c r="AE255" s="165">
        <v>269.50799999999998</v>
      </c>
      <c r="AF255" s="165">
        <v>163.25199999999998</v>
      </c>
      <c r="AG255" s="165">
        <v>745.96299999999997</v>
      </c>
      <c r="AH255" s="165">
        <v>1025.44</v>
      </c>
      <c r="AI255" s="165">
        <v>10.696</v>
      </c>
      <c r="AJ255" s="165">
        <v>11.188000000000001</v>
      </c>
      <c r="AK255" s="165">
        <v>13.776</v>
      </c>
      <c r="AL255" s="165">
        <v>17.494</v>
      </c>
      <c r="AM255" s="165">
        <v>27.854000000000003</v>
      </c>
      <c r="AN255" s="165">
        <v>36.827999999999996</v>
      </c>
      <c r="AO255" s="165">
        <v>39.006</v>
      </c>
      <c r="AP255" s="165">
        <v>45.524999999999999</v>
      </c>
    </row>
    <row r="256" spans="1:42" x14ac:dyDescent="0.25">
      <c r="A256" s="196" t="str">
        <f>IF('1'!$A$1=1,B256,C256)</f>
        <v>Грошові перекази робітників</v>
      </c>
      <c r="B256" s="197" t="s">
        <v>352</v>
      </c>
      <c r="C256" s="197" t="s">
        <v>351</v>
      </c>
      <c r="D256" s="165">
        <v>203.70099999999999</v>
      </c>
      <c r="E256" s="165">
        <v>230.11799999999999</v>
      </c>
      <c r="F256" s="165">
        <v>235.92099999999999</v>
      </c>
      <c r="G256" s="165">
        <v>233.636</v>
      </c>
      <c r="H256" s="165">
        <v>171.22300000000001</v>
      </c>
      <c r="I256" s="165">
        <v>211.447</v>
      </c>
      <c r="J256" s="165">
        <v>226.346</v>
      </c>
      <c r="K256" s="165">
        <v>195.21199999999999</v>
      </c>
      <c r="L256" s="165">
        <v>240.30700000000002</v>
      </c>
      <c r="M256" s="165">
        <v>219.643</v>
      </c>
      <c r="N256" s="165">
        <v>202.268</v>
      </c>
      <c r="O256" s="165">
        <v>208.815</v>
      </c>
      <c r="P256" s="165">
        <v>184.68799999999999</v>
      </c>
      <c r="Q256" s="165">
        <v>175.166</v>
      </c>
      <c r="R256" s="165">
        <v>178.77700000000002</v>
      </c>
      <c r="S256" s="165">
        <v>182.16</v>
      </c>
      <c r="T256" s="165">
        <v>181.328</v>
      </c>
      <c r="U256" s="165">
        <v>197.678</v>
      </c>
      <c r="V256" s="165">
        <v>211.316</v>
      </c>
      <c r="W256" s="165">
        <v>228.57000000000002</v>
      </c>
      <c r="X256" s="165">
        <v>248.68399999999997</v>
      </c>
      <c r="Y256" s="165">
        <v>258.93399999999997</v>
      </c>
      <c r="Z256" s="165">
        <v>245.65199999999999</v>
      </c>
      <c r="AA256" s="165">
        <v>254.03799999999998</v>
      </c>
      <c r="AB256" s="165">
        <v>364.72800000000001</v>
      </c>
      <c r="AC256" s="165">
        <v>408.41600000000005</v>
      </c>
      <c r="AD256" s="165">
        <v>400.22099999999989</v>
      </c>
      <c r="AE256" s="165">
        <v>416.19</v>
      </c>
      <c r="AF256" s="165">
        <v>399.58100000000002</v>
      </c>
      <c r="AG256" s="165">
        <v>409.988</v>
      </c>
      <c r="AH256" s="165">
        <v>393.85599999999999</v>
      </c>
      <c r="AI256" s="165">
        <v>382.28399999999999</v>
      </c>
      <c r="AJ256" s="165">
        <v>339.40199999999999</v>
      </c>
      <c r="AK256" s="165">
        <v>419.74400000000003</v>
      </c>
      <c r="AL256" s="165">
        <v>448.21699999999998</v>
      </c>
      <c r="AM256" s="165">
        <v>456.51</v>
      </c>
      <c r="AN256" s="165">
        <v>485.17700000000002</v>
      </c>
      <c r="AO256" s="165">
        <v>503.35200000000003</v>
      </c>
      <c r="AP256" s="165">
        <v>486.36099999999999</v>
      </c>
    </row>
    <row r="257" spans="1:42" x14ac:dyDescent="0.25">
      <c r="A257" s="163" t="str">
        <f>IF('1'!$A$1=1,B257,C257)</f>
        <v>Кредит</v>
      </c>
      <c r="B257" s="164" t="s">
        <v>210</v>
      </c>
      <c r="C257" s="164" t="s">
        <v>320</v>
      </c>
      <c r="D257" s="165">
        <v>204.58200000000002</v>
      </c>
      <c r="E257" s="165">
        <v>232.834</v>
      </c>
      <c r="F257" s="165">
        <v>238.62199999999999</v>
      </c>
      <c r="G257" s="165">
        <v>236.37600000000003</v>
      </c>
      <c r="H257" s="165">
        <v>173.946</v>
      </c>
      <c r="I257" s="165">
        <v>214.101</v>
      </c>
      <c r="J257" s="165">
        <v>229.92399999999998</v>
      </c>
      <c r="K257" s="165">
        <v>199.864</v>
      </c>
      <c r="L257" s="165">
        <v>243.125</v>
      </c>
      <c r="M257" s="165">
        <v>222.375</v>
      </c>
      <c r="N257" s="165">
        <v>206.51400000000001</v>
      </c>
      <c r="O257" s="165">
        <v>213.05600000000004</v>
      </c>
      <c r="P257" s="165">
        <v>189.571</v>
      </c>
      <c r="Q257" s="165">
        <v>181.066</v>
      </c>
      <c r="R257" s="165">
        <v>181.35599999999999</v>
      </c>
      <c r="S257" s="165">
        <v>185.667</v>
      </c>
      <c r="T257" s="165">
        <v>183.96800000000002</v>
      </c>
      <c r="U257" s="165">
        <v>203.899</v>
      </c>
      <c r="V257" s="165">
        <v>214.904</v>
      </c>
      <c r="W257" s="165">
        <v>232.18400000000003</v>
      </c>
      <c r="X257" s="165">
        <v>251.40600000000001</v>
      </c>
      <c r="Y257" s="165">
        <v>261.66199999999998</v>
      </c>
      <c r="Z257" s="165">
        <v>248.221</v>
      </c>
      <c r="AA257" s="165">
        <v>258.25</v>
      </c>
      <c r="AB257" s="165">
        <v>368.03399999999999</v>
      </c>
      <c r="AC257" s="165">
        <v>413.39800000000002</v>
      </c>
      <c r="AD257" s="165">
        <v>405.30799999999999</v>
      </c>
      <c r="AE257" s="165">
        <v>425.85599999999999</v>
      </c>
      <c r="AF257" s="165">
        <v>406.63499999999999</v>
      </c>
      <c r="AG257" s="165">
        <v>409.988</v>
      </c>
      <c r="AH257" s="165">
        <v>393.85599999999999</v>
      </c>
      <c r="AI257" s="165">
        <v>382.28399999999999</v>
      </c>
      <c r="AJ257" s="165">
        <v>339.40199999999999</v>
      </c>
      <c r="AK257" s="165">
        <v>419.74400000000003</v>
      </c>
      <c r="AL257" s="165">
        <v>448.21699999999998</v>
      </c>
      <c r="AM257" s="165">
        <v>456.51</v>
      </c>
      <c r="AN257" s="165">
        <v>485.17700000000002</v>
      </c>
      <c r="AO257" s="165">
        <v>503.35200000000003</v>
      </c>
      <c r="AP257" s="165">
        <v>486.36099999999999</v>
      </c>
    </row>
    <row r="258" spans="1:42" x14ac:dyDescent="0.25">
      <c r="A258" s="163" t="str">
        <f>IF('1'!$A$1=1,B258,C258)</f>
        <v>Дебет</v>
      </c>
      <c r="B258" s="164" t="s">
        <v>212</v>
      </c>
      <c r="C258" s="164" t="s">
        <v>321</v>
      </c>
      <c r="D258" s="165">
        <v>0.88100000000000001</v>
      </c>
      <c r="E258" s="165">
        <v>2.7160000000000002</v>
      </c>
      <c r="F258" s="165">
        <v>2.7010000000000001</v>
      </c>
      <c r="G258" s="165">
        <v>2.74</v>
      </c>
      <c r="H258" s="165">
        <v>2.7230000000000003</v>
      </c>
      <c r="I258" s="165">
        <v>2.6539999999999999</v>
      </c>
      <c r="J258" s="165">
        <v>3.5779999999999998</v>
      </c>
      <c r="K258" s="165">
        <v>4.6520000000000001</v>
      </c>
      <c r="L258" s="165">
        <v>2.8179999999999996</v>
      </c>
      <c r="M258" s="165">
        <v>2.7320000000000002</v>
      </c>
      <c r="N258" s="165">
        <v>4.2459999999999996</v>
      </c>
      <c r="O258" s="165">
        <v>4.2409999999999997</v>
      </c>
      <c r="P258" s="165">
        <v>4.883</v>
      </c>
      <c r="Q258" s="165">
        <v>5.8999999999999995</v>
      </c>
      <c r="R258" s="165">
        <v>2.5789999999999997</v>
      </c>
      <c r="S258" s="165">
        <v>3.5070000000000001</v>
      </c>
      <c r="T258" s="165">
        <v>2.64</v>
      </c>
      <c r="U258" s="165">
        <v>6.2210000000000001</v>
      </c>
      <c r="V258" s="165">
        <v>3.5879999999999996</v>
      </c>
      <c r="W258" s="165">
        <v>3.6139999999999999</v>
      </c>
      <c r="X258" s="165">
        <v>2.722</v>
      </c>
      <c r="Y258" s="165">
        <v>2.7279999999999998</v>
      </c>
      <c r="Z258" s="165">
        <v>2.569</v>
      </c>
      <c r="AA258" s="165">
        <v>4.2119999999999997</v>
      </c>
      <c r="AB258" s="165">
        <v>3.306</v>
      </c>
      <c r="AC258" s="165">
        <v>4.9819999999999993</v>
      </c>
      <c r="AD258" s="165">
        <v>5.0869999999999997</v>
      </c>
      <c r="AE258" s="165">
        <v>9.6660000000000004</v>
      </c>
      <c r="AF258" s="165">
        <v>7.0539999999999994</v>
      </c>
      <c r="AG258" s="165">
        <v>0</v>
      </c>
      <c r="AH258" s="165">
        <v>0</v>
      </c>
      <c r="AI258" s="165">
        <v>0</v>
      </c>
      <c r="AJ258" s="165">
        <v>0</v>
      </c>
      <c r="AK258" s="165">
        <v>0</v>
      </c>
      <c r="AL258" s="165">
        <v>0</v>
      </c>
      <c r="AM258" s="165">
        <v>0</v>
      </c>
      <c r="AN258" s="165">
        <v>0</v>
      </c>
      <c r="AO258" s="165">
        <v>0</v>
      </c>
      <c r="AP258" s="165">
        <v>0</v>
      </c>
    </row>
    <row r="259" spans="1:42" x14ac:dyDescent="0.25">
      <c r="A259" s="211" t="str">
        <f>IF('1'!$A$1=1,B259,C259)</f>
        <v>Інші поточні трансферти</v>
      </c>
      <c r="B259" s="212" t="s">
        <v>354</v>
      </c>
      <c r="C259" s="212" t="s">
        <v>353</v>
      </c>
      <c r="D259" s="165">
        <v>76.438000000000002</v>
      </c>
      <c r="E259" s="165">
        <v>156.97699999999998</v>
      </c>
      <c r="F259" s="165">
        <v>89.201999999999998</v>
      </c>
      <c r="G259" s="165">
        <v>154.11199999999999</v>
      </c>
      <c r="H259" s="165">
        <v>62.703000000000017</v>
      </c>
      <c r="I259" s="165">
        <v>83.15</v>
      </c>
      <c r="J259" s="165">
        <v>69.753</v>
      </c>
      <c r="K259" s="165">
        <v>126.96100000000001</v>
      </c>
      <c r="L259" s="165">
        <v>89.210999999999999</v>
      </c>
      <c r="M259" s="165">
        <v>64.263000000000005</v>
      </c>
      <c r="N259" s="165">
        <v>68.198999999999984</v>
      </c>
      <c r="O259" s="165">
        <v>123.71700000000001</v>
      </c>
      <c r="P259" s="165">
        <v>57.133999999999986</v>
      </c>
      <c r="Q259" s="165">
        <v>51.473000000000013</v>
      </c>
      <c r="R259" s="165">
        <v>103.928</v>
      </c>
      <c r="S259" s="165">
        <v>97.332000000000022</v>
      </c>
      <c r="T259" s="165">
        <v>70.451999999999998</v>
      </c>
      <c r="U259" s="165">
        <v>52.463999999999984</v>
      </c>
      <c r="V259" s="165">
        <v>77.311000000000007</v>
      </c>
      <c r="W259" s="165">
        <v>2751.7049999999999</v>
      </c>
      <c r="X259" s="165">
        <v>64.188999999999993</v>
      </c>
      <c r="Y259" s="165">
        <v>79.171000000000006</v>
      </c>
      <c r="Z259" s="165">
        <v>87.29</v>
      </c>
      <c r="AA259" s="165">
        <v>206.095</v>
      </c>
      <c r="AB259" s="165">
        <v>80.371999999999986</v>
      </c>
      <c r="AC259" s="165">
        <v>-3.4280000000000115</v>
      </c>
      <c r="AD259" s="165">
        <v>111.08400000000002</v>
      </c>
      <c r="AE259" s="165">
        <v>80.79000000000002</v>
      </c>
      <c r="AF259" s="165">
        <v>593.85</v>
      </c>
      <c r="AG259" s="165">
        <v>1663.95</v>
      </c>
      <c r="AH259" s="165">
        <v>1312.3209999999999</v>
      </c>
      <c r="AI259" s="165">
        <v>1720.0139999999999</v>
      </c>
      <c r="AJ259" s="165">
        <v>1274.2950000000001</v>
      </c>
      <c r="AK259" s="165">
        <v>1095.018</v>
      </c>
      <c r="AL259" s="165">
        <v>1177.7469999999998</v>
      </c>
      <c r="AM259" s="165">
        <v>1248.7429999999999</v>
      </c>
      <c r="AN259" s="165">
        <v>946.67600000000004</v>
      </c>
      <c r="AO259" s="165">
        <v>874.97299999999996</v>
      </c>
      <c r="AP259" s="165">
        <v>1048.942</v>
      </c>
    </row>
    <row r="260" spans="1:42" x14ac:dyDescent="0.25">
      <c r="A260" s="163" t="str">
        <f>IF('1'!$A$1=1,B260,C260)</f>
        <v>Кредит</v>
      </c>
      <c r="B260" s="164" t="s">
        <v>210</v>
      </c>
      <c r="C260" s="164" t="s">
        <v>241</v>
      </c>
      <c r="D260" s="165">
        <v>133.089</v>
      </c>
      <c r="E260" s="165">
        <v>220.30599999999998</v>
      </c>
      <c r="F260" s="165">
        <v>164.77</v>
      </c>
      <c r="G260" s="165">
        <v>239.834</v>
      </c>
      <c r="H260" s="165">
        <v>137.036</v>
      </c>
      <c r="I260" s="165">
        <v>157.47699999999998</v>
      </c>
      <c r="J260" s="165">
        <v>167.24599999999998</v>
      </c>
      <c r="K260" s="165">
        <v>224.29599999999999</v>
      </c>
      <c r="L260" s="165">
        <v>178.423</v>
      </c>
      <c r="M260" s="165">
        <v>183.75800000000001</v>
      </c>
      <c r="N260" s="165">
        <v>193.489</v>
      </c>
      <c r="O260" s="165">
        <v>270.55399999999997</v>
      </c>
      <c r="P260" s="165">
        <v>192.98</v>
      </c>
      <c r="Q260" s="165">
        <v>190.476</v>
      </c>
      <c r="R260" s="165">
        <v>253.50700000000001</v>
      </c>
      <c r="S260" s="165">
        <v>268.12299999999999</v>
      </c>
      <c r="T260" s="165">
        <v>232.40100000000001</v>
      </c>
      <c r="U260" s="165">
        <v>224.274</v>
      </c>
      <c r="V260" s="165">
        <v>268.81099999999998</v>
      </c>
      <c r="W260" s="165">
        <v>2964.0079999999998</v>
      </c>
      <c r="X260" s="165">
        <v>243.00700000000001</v>
      </c>
      <c r="Y260" s="165">
        <v>236.12400000000002</v>
      </c>
      <c r="Z260" s="165">
        <v>221.79399999999998</v>
      </c>
      <c r="AA260" s="165">
        <v>364.435</v>
      </c>
      <c r="AB260" s="165">
        <v>297.47699999999998</v>
      </c>
      <c r="AC260" s="165">
        <v>214.10999999999996</v>
      </c>
      <c r="AD260" s="165">
        <v>325.601</v>
      </c>
      <c r="AE260" s="165">
        <v>360.928</v>
      </c>
      <c r="AF260" s="165">
        <v>833.39699999999993</v>
      </c>
      <c r="AG260" s="165">
        <v>1877.7559999999999</v>
      </c>
      <c r="AH260" s="165">
        <v>1568.8890000000001</v>
      </c>
      <c r="AI260" s="165">
        <v>1985.848</v>
      </c>
      <c r="AJ260" s="165">
        <v>1532.556</v>
      </c>
      <c r="AK260" s="165">
        <v>1338.393</v>
      </c>
      <c r="AL260" s="165">
        <v>1402.7950000000001</v>
      </c>
      <c r="AM260" s="165">
        <v>1467.0929999999998</v>
      </c>
      <c r="AN260" s="165">
        <v>1140.0139999999999</v>
      </c>
      <c r="AO260" s="165">
        <v>1057.9270000000001</v>
      </c>
      <c r="AP260" s="165">
        <v>1227.442</v>
      </c>
    </row>
    <row r="261" spans="1:42" x14ac:dyDescent="0.25">
      <c r="A261" s="163" t="str">
        <f>IF('1'!$A$1=1,B261,C261)</f>
        <v>Дебет</v>
      </c>
      <c r="B261" s="164" t="s">
        <v>212</v>
      </c>
      <c r="C261" s="164" t="s">
        <v>242</v>
      </c>
      <c r="D261" s="165">
        <v>56.650999999999996</v>
      </c>
      <c r="E261" s="165">
        <v>63.328999999999994</v>
      </c>
      <c r="F261" s="165">
        <v>75.567999999999998</v>
      </c>
      <c r="G261" s="165">
        <v>85.721999999999994</v>
      </c>
      <c r="H261" s="165">
        <v>74.332999999999998</v>
      </c>
      <c r="I261" s="165">
        <v>74.326999999999998</v>
      </c>
      <c r="J261" s="165">
        <v>97.492999999999995</v>
      </c>
      <c r="K261" s="165">
        <v>97.335000000000008</v>
      </c>
      <c r="L261" s="165">
        <v>89.212000000000003</v>
      </c>
      <c r="M261" s="165">
        <v>119.495</v>
      </c>
      <c r="N261" s="165">
        <v>125.29</v>
      </c>
      <c r="O261" s="165">
        <v>146.83699999999999</v>
      </c>
      <c r="P261" s="165">
        <v>135.846</v>
      </c>
      <c r="Q261" s="165">
        <v>139.00299999999999</v>
      </c>
      <c r="R261" s="165">
        <v>149.57900000000001</v>
      </c>
      <c r="S261" s="165">
        <v>170.791</v>
      </c>
      <c r="T261" s="165">
        <v>161.94899999999998</v>
      </c>
      <c r="U261" s="165">
        <v>171.81</v>
      </c>
      <c r="V261" s="165">
        <v>191.5</v>
      </c>
      <c r="W261" s="165">
        <v>212.303</v>
      </c>
      <c r="X261" s="165">
        <v>178.81800000000001</v>
      </c>
      <c r="Y261" s="165">
        <v>156.953</v>
      </c>
      <c r="Z261" s="165">
        <v>134.50399999999999</v>
      </c>
      <c r="AA261" s="165">
        <v>158.34</v>
      </c>
      <c r="AB261" s="165">
        <v>217.10500000000002</v>
      </c>
      <c r="AC261" s="165">
        <v>217.53800000000001</v>
      </c>
      <c r="AD261" s="165">
        <v>214.517</v>
      </c>
      <c r="AE261" s="165">
        <v>280.13799999999998</v>
      </c>
      <c r="AF261" s="165">
        <v>239.54700000000003</v>
      </c>
      <c r="AG261" s="165">
        <v>213.80599999999998</v>
      </c>
      <c r="AH261" s="165">
        <v>256.56799999999998</v>
      </c>
      <c r="AI261" s="165">
        <v>265.834</v>
      </c>
      <c r="AJ261" s="165">
        <v>258.26100000000002</v>
      </c>
      <c r="AK261" s="165">
        <v>243.375</v>
      </c>
      <c r="AL261" s="165">
        <v>225.04799999999997</v>
      </c>
      <c r="AM261" s="165">
        <v>218.35</v>
      </c>
      <c r="AN261" s="165">
        <v>193.33799999999999</v>
      </c>
      <c r="AO261" s="165">
        <v>182.95400000000001</v>
      </c>
      <c r="AP261" s="165">
        <v>178.5</v>
      </c>
    </row>
    <row r="262" spans="1:42" x14ac:dyDescent="0.25">
      <c r="A262" s="213" t="str">
        <f>IF('1'!$A$1=1,B262,C262)</f>
        <v>РАХУНОК ОПЕРАЦІЙ З КАПІТАЛОМ</v>
      </c>
      <c r="B262" s="214" t="s">
        <v>356</v>
      </c>
      <c r="C262" s="214" t="s">
        <v>355</v>
      </c>
      <c r="D262" s="168">
        <v>226.86799999999999</v>
      </c>
      <c r="E262" s="168">
        <v>132.75399999999999</v>
      </c>
      <c r="F262" s="168">
        <v>48.942000000000007</v>
      </c>
      <c r="G262" s="168">
        <v>5.4990000000000006</v>
      </c>
      <c r="H262" s="168">
        <v>25.183000000000003</v>
      </c>
      <c r="I262" s="168">
        <v>13.257999999999999</v>
      </c>
      <c r="J262" s="168">
        <v>32.286999999999999</v>
      </c>
      <c r="K262" s="168">
        <v>11.701000000000001</v>
      </c>
      <c r="L262" s="168">
        <v>5.633</v>
      </c>
      <c r="M262" s="168">
        <v>-3.6380000000000003</v>
      </c>
      <c r="N262" s="168">
        <v>7.78</v>
      </c>
      <c r="O262" s="168">
        <v>-12.705000000000002</v>
      </c>
      <c r="P262" s="168">
        <v>1.621</v>
      </c>
      <c r="Q262" s="168">
        <v>-3.2539999999999996</v>
      </c>
      <c r="R262" s="168">
        <v>32.572000000000003</v>
      </c>
      <c r="S262" s="168">
        <v>0.89000000000000012</v>
      </c>
      <c r="T262" s="168">
        <v>-9.6900000000000013</v>
      </c>
      <c r="U262" s="168">
        <v>6.2469999999999999</v>
      </c>
      <c r="V262" s="168">
        <v>34.742000000000004</v>
      </c>
      <c r="W262" s="168">
        <v>2.7120000000000002</v>
      </c>
      <c r="X262" s="168">
        <v>4.5390000000000006</v>
      </c>
      <c r="Y262" s="168">
        <v>2.6970000000000001</v>
      </c>
      <c r="Z262" s="168">
        <v>3.4180000000000001</v>
      </c>
      <c r="AA262" s="168">
        <v>-12.339</v>
      </c>
      <c r="AB262" s="168">
        <v>4.9719999999999995</v>
      </c>
      <c r="AC262" s="168">
        <v>5.7859999999999996</v>
      </c>
      <c r="AD262" s="168">
        <v>-1.7050000000000005</v>
      </c>
      <c r="AE262" s="168">
        <v>3.4859999999999998</v>
      </c>
      <c r="AF262" s="168">
        <v>51.127000000000002</v>
      </c>
      <c r="AG262" s="168">
        <v>15.056000000000001</v>
      </c>
      <c r="AH262" s="168">
        <v>43.587000000000003</v>
      </c>
      <c r="AI262" s="168">
        <v>62.220999999999997</v>
      </c>
      <c r="AJ262" s="168">
        <v>46.603000000000002</v>
      </c>
      <c r="AK262" s="168">
        <v>35.736000000000004</v>
      </c>
      <c r="AL262" s="168">
        <v>23.778000000000002</v>
      </c>
      <c r="AM262" s="168">
        <v>27.866</v>
      </c>
      <c r="AN262" s="168">
        <v>53.262000000000008</v>
      </c>
      <c r="AO262" s="168">
        <v>86.295000000000002</v>
      </c>
      <c r="AP262" s="168">
        <v>56.554000000000002</v>
      </c>
    </row>
    <row r="263" spans="1:42" x14ac:dyDescent="0.25">
      <c r="A263" s="215" t="str">
        <f>IF('1'!$A$1=1,B263,C263)</f>
        <v>Кредит</v>
      </c>
      <c r="B263" s="216" t="s">
        <v>210</v>
      </c>
      <c r="C263" s="216" t="s">
        <v>357</v>
      </c>
      <c r="D263" s="165">
        <v>231.309</v>
      </c>
      <c r="E263" s="165">
        <v>135.47</v>
      </c>
      <c r="F263" s="165">
        <v>52.543000000000006</v>
      </c>
      <c r="G263" s="165">
        <v>8.2390000000000008</v>
      </c>
      <c r="H263" s="165">
        <v>35.207999999999998</v>
      </c>
      <c r="I263" s="165">
        <v>14.145999999999999</v>
      </c>
      <c r="J263" s="165">
        <v>34.082000000000001</v>
      </c>
      <c r="K263" s="165">
        <v>16.375999999999998</v>
      </c>
      <c r="L263" s="165">
        <v>5.633</v>
      </c>
      <c r="M263" s="165">
        <v>1.8260000000000001</v>
      </c>
      <c r="N263" s="165">
        <v>9.5210000000000008</v>
      </c>
      <c r="O263" s="165">
        <v>2.5389999999999997</v>
      </c>
      <c r="P263" s="165">
        <v>4.0739999999999998</v>
      </c>
      <c r="Q263" s="165">
        <v>3.379</v>
      </c>
      <c r="R263" s="165">
        <v>46.294000000000004</v>
      </c>
      <c r="S263" s="165">
        <v>6.1349999999999998</v>
      </c>
      <c r="T263" s="165">
        <v>14.962000000000002</v>
      </c>
      <c r="U263" s="165">
        <v>7.1339999999999995</v>
      </c>
      <c r="V263" s="165">
        <v>38.374000000000009</v>
      </c>
      <c r="W263" s="165">
        <v>5.4220000000000006</v>
      </c>
      <c r="X263" s="165">
        <v>6.3550000000000004</v>
      </c>
      <c r="Y263" s="165">
        <v>3.6160000000000001</v>
      </c>
      <c r="Z263" s="165">
        <v>8.5240000000000009</v>
      </c>
      <c r="AA263" s="165">
        <v>4.2160000000000002</v>
      </c>
      <c r="AB263" s="165">
        <v>6.6370000000000005</v>
      </c>
      <c r="AC263" s="165">
        <v>7.444</v>
      </c>
      <c r="AD263" s="165">
        <v>10.169</v>
      </c>
      <c r="AE263" s="165">
        <v>4.37</v>
      </c>
      <c r="AF263" s="165">
        <v>55.539000000000001</v>
      </c>
      <c r="AG263" s="165">
        <v>15.056000000000001</v>
      </c>
      <c r="AH263" s="165">
        <v>44.594000000000001</v>
      </c>
      <c r="AI263" s="165">
        <v>65.275000000000006</v>
      </c>
      <c r="AJ263" s="165">
        <v>53.127000000000002</v>
      </c>
      <c r="AK263" s="165">
        <v>38.486000000000004</v>
      </c>
      <c r="AL263" s="165">
        <v>39.331000000000003</v>
      </c>
      <c r="AM263" s="165">
        <v>30.686999999999998</v>
      </c>
      <c r="AN263" s="165">
        <v>73.539000000000001</v>
      </c>
      <c r="AO263" s="165">
        <v>97.435000000000002</v>
      </c>
      <c r="AP263" s="165">
        <v>61.11</v>
      </c>
    </row>
    <row r="264" spans="1:42" x14ac:dyDescent="0.25">
      <c r="A264" s="215" t="str">
        <f>IF('1'!$A$1=1,B264,C264)</f>
        <v>Дебет</v>
      </c>
      <c r="B264" s="216" t="s">
        <v>212</v>
      </c>
      <c r="C264" s="216" t="s">
        <v>211</v>
      </c>
      <c r="D264" s="165">
        <v>4.4409999999999998</v>
      </c>
      <c r="E264" s="165">
        <v>2.7160000000000002</v>
      </c>
      <c r="F264" s="165">
        <v>3.601</v>
      </c>
      <c r="G264" s="165">
        <v>2.74</v>
      </c>
      <c r="H264" s="165">
        <v>10.025</v>
      </c>
      <c r="I264" s="165">
        <v>0.88800000000000001</v>
      </c>
      <c r="J264" s="165">
        <v>1.7949999999999999</v>
      </c>
      <c r="K264" s="165">
        <v>4.6749999999999998</v>
      </c>
      <c r="L264" s="165">
        <v>0</v>
      </c>
      <c r="M264" s="165">
        <v>5.4640000000000004</v>
      </c>
      <c r="N264" s="165">
        <v>1.7410000000000001</v>
      </c>
      <c r="O264" s="165">
        <v>15.244</v>
      </c>
      <c r="P264" s="165">
        <v>2.4529999999999998</v>
      </c>
      <c r="Q264" s="165">
        <v>6.6329999999999991</v>
      </c>
      <c r="R264" s="165">
        <v>13.722</v>
      </c>
      <c r="S264" s="165">
        <v>5.2449999999999992</v>
      </c>
      <c r="T264" s="165">
        <v>24.652000000000001</v>
      </c>
      <c r="U264" s="165">
        <v>0.88700000000000001</v>
      </c>
      <c r="V264" s="165">
        <v>3.6320000000000001</v>
      </c>
      <c r="W264" s="165">
        <v>2.71</v>
      </c>
      <c r="X264" s="165">
        <v>1.8160000000000001</v>
      </c>
      <c r="Y264" s="165">
        <v>0.91900000000000004</v>
      </c>
      <c r="Z264" s="165">
        <v>5.1059999999999999</v>
      </c>
      <c r="AA264" s="165">
        <v>16.555</v>
      </c>
      <c r="AB264" s="165">
        <v>1.665</v>
      </c>
      <c r="AC264" s="165">
        <v>1.6579999999999999</v>
      </c>
      <c r="AD264" s="165">
        <v>11.874000000000001</v>
      </c>
      <c r="AE264" s="165">
        <v>0.88400000000000001</v>
      </c>
      <c r="AF264" s="165">
        <v>4.4119999999999999</v>
      </c>
      <c r="AG264" s="165">
        <v>0</v>
      </c>
      <c r="AH264" s="165">
        <v>1.0069999999999999</v>
      </c>
      <c r="AI264" s="165">
        <v>3.0539999999999998</v>
      </c>
      <c r="AJ264" s="165">
        <v>6.524</v>
      </c>
      <c r="AK264" s="165">
        <v>2.75</v>
      </c>
      <c r="AL264" s="165">
        <v>15.553000000000001</v>
      </c>
      <c r="AM264" s="165">
        <v>2.8209999999999997</v>
      </c>
      <c r="AN264" s="165">
        <v>20.277000000000001</v>
      </c>
      <c r="AO264" s="165">
        <v>11.14</v>
      </c>
      <c r="AP264" s="165">
        <v>4.556</v>
      </c>
    </row>
    <row r="265" spans="1:42" ht="26.4" x14ac:dyDescent="0.25">
      <c r="A265" s="217" t="str">
        <f>IF('1'!$A$1=1,B265,C265)</f>
        <v>Придбання/вибуття невиробничих нефінансових активів</v>
      </c>
      <c r="B265" s="218" t="s">
        <v>359</v>
      </c>
      <c r="C265" s="218" t="s">
        <v>358</v>
      </c>
      <c r="D265" s="168">
        <v>-0.88100000000000023</v>
      </c>
      <c r="E265" s="168">
        <v>0</v>
      </c>
      <c r="F265" s="168">
        <v>44.414999999999999</v>
      </c>
      <c r="G265" s="168">
        <v>3.6799999999999997</v>
      </c>
      <c r="H265" s="168">
        <v>23.36</v>
      </c>
      <c r="I265" s="168">
        <v>11.491999999999999</v>
      </c>
      <c r="J265" s="168">
        <v>30.503</v>
      </c>
      <c r="K265" s="168">
        <v>9.8710000000000004</v>
      </c>
      <c r="L265" s="168">
        <v>4.6900000000000004</v>
      </c>
      <c r="M265" s="168">
        <v>-4.5720000000000001</v>
      </c>
      <c r="N265" s="168">
        <v>7.78</v>
      </c>
      <c r="O265" s="168">
        <v>-14.399000000000001</v>
      </c>
      <c r="P265" s="168">
        <v>0.81199999999999994</v>
      </c>
      <c r="Q265" s="168">
        <v>-4.923</v>
      </c>
      <c r="R265" s="168">
        <v>29.984999999999999</v>
      </c>
      <c r="S265" s="168">
        <v>-2.6169999999999995</v>
      </c>
      <c r="T265" s="168">
        <v>-11.45</v>
      </c>
      <c r="U265" s="168">
        <v>3.5760000000000001</v>
      </c>
      <c r="V265" s="168">
        <v>32.061999999999998</v>
      </c>
      <c r="W265" s="168">
        <v>0.90299999999999991</v>
      </c>
      <c r="X265" s="168">
        <v>1.8330000000000002</v>
      </c>
      <c r="Y265" s="168">
        <v>0</v>
      </c>
      <c r="Z265" s="168">
        <v>2.5700000000000003</v>
      </c>
      <c r="AA265" s="168">
        <v>-12.365</v>
      </c>
      <c r="AB265" s="168">
        <v>2.4860000000000002</v>
      </c>
      <c r="AC265" s="168">
        <v>2.4660000000000002</v>
      </c>
      <c r="AD265" s="168">
        <v>-5.0990000000000011</v>
      </c>
      <c r="AE265" s="168">
        <v>0</v>
      </c>
      <c r="AF265" s="168">
        <v>-9.9999999999988987E-4</v>
      </c>
      <c r="AG265" s="168">
        <v>2.7869999999999999</v>
      </c>
      <c r="AH265" s="168">
        <v>11.837999999999999</v>
      </c>
      <c r="AI265" s="168">
        <v>2.0350000000000006</v>
      </c>
      <c r="AJ265" s="168">
        <v>23.279999999999998</v>
      </c>
      <c r="AK265" s="168">
        <v>7.3239999999999998</v>
      </c>
      <c r="AL265" s="168">
        <v>10.881999999999998</v>
      </c>
      <c r="AM265" s="168">
        <v>2.81</v>
      </c>
      <c r="AN265" s="168">
        <v>10.956</v>
      </c>
      <c r="AO265" s="168">
        <v>-6.5040000000000013</v>
      </c>
      <c r="AP265" s="168">
        <v>6.4130000000000003</v>
      </c>
    </row>
    <row r="266" spans="1:42" x14ac:dyDescent="0.25">
      <c r="A266" s="215" t="str">
        <f>IF('1'!$A$1=1,B266,C266)</f>
        <v>Кредит</v>
      </c>
      <c r="B266" s="216" t="s">
        <v>210</v>
      </c>
      <c r="C266" s="216" t="s">
        <v>215</v>
      </c>
      <c r="D266" s="165">
        <v>3.56</v>
      </c>
      <c r="E266" s="165">
        <v>2.7160000000000002</v>
      </c>
      <c r="F266" s="165">
        <v>48.016000000000005</v>
      </c>
      <c r="G266" s="165">
        <v>6.4200000000000008</v>
      </c>
      <c r="H266" s="165">
        <v>33.384999999999998</v>
      </c>
      <c r="I266" s="165">
        <v>12.379999999999999</v>
      </c>
      <c r="J266" s="165">
        <v>32.298000000000002</v>
      </c>
      <c r="K266" s="165">
        <v>13.598000000000001</v>
      </c>
      <c r="L266" s="165">
        <v>4.6900000000000004</v>
      </c>
      <c r="M266" s="165">
        <v>0.89200000000000002</v>
      </c>
      <c r="N266" s="165">
        <v>9.5210000000000008</v>
      </c>
      <c r="O266" s="165">
        <v>0.84499999999999997</v>
      </c>
      <c r="P266" s="165">
        <v>3.2649999999999997</v>
      </c>
      <c r="Q266" s="165">
        <v>1.71</v>
      </c>
      <c r="R266" s="165">
        <v>43.707000000000001</v>
      </c>
      <c r="S266" s="165">
        <v>2.6280000000000001</v>
      </c>
      <c r="T266" s="165">
        <v>13.202</v>
      </c>
      <c r="U266" s="165">
        <v>4.4630000000000001</v>
      </c>
      <c r="V266" s="165">
        <v>35.694000000000003</v>
      </c>
      <c r="W266" s="165">
        <v>2.7119999999999997</v>
      </c>
      <c r="X266" s="165">
        <v>3.649</v>
      </c>
      <c r="Y266" s="165">
        <v>0.91900000000000004</v>
      </c>
      <c r="Z266" s="165">
        <v>6.83</v>
      </c>
      <c r="AA266" s="165">
        <v>2.5449999999999999</v>
      </c>
      <c r="AB266" s="165">
        <v>4.1509999999999998</v>
      </c>
      <c r="AC266" s="165">
        <v>4.1239999999999997</v>
      </c>
      <c r="AD266" s="165">
        <v>6.7749999999999995</v>
      </c>
      <c r="AE266" s="165">
        <v>0.88400000000000001</v>
      </c>
      <c r="AF266" s="165">
        <v>4.4109999999999996</v>
      </c>
      <c r="AG266" s="165">
        <v>2.7869999999999999</v>
      </c>
      <c r="AH266" s="165">
        <v>12.844999999999999</v>
      </c>
      <c r="AI266" s="165">
        <v>5.0890000000000004</v>
      </c>
      <c r="AJ266" s="165">
        <v>29.803999999999998</v>
      </c>
      <c r="AK266" s="165">
        <v>10.074</v>
      </c>
      <c r="AL266" s="165">
        <v>26.434999999999999</v>
      </c>
      <c r="AM266" s="165">
        <v>5.6310000000000002</v>
      </c>
      <c r="AN266" s="165">
        <v>31.233000000000001</v>
      </c>
      <c r="AO266" s="165">
        <v>4.6360000000000001</v>
      </c>
      <c r="AP266" s="165">
        <v>10.968999999999999</v>
      </c>
    </row>
    <row r="267" spans="1:42" x14ac:dyDescent="0.25">
      <c r="A267" s="215" t="str">
        <f>IF('1'!$A$1=1,B267,C267)</f>
        <v>Дебет</v>
      </c>
      <c r="B267" s="216" t="s">
        <v>212</v>
      </c>
      <c r="C267" s="216" t="s">
        <v>216</v>
      </c>
      <c r="D267" s="165">
        <v>4.4409999999999998</v>
      </c>
      <c r="E267" s="165">
        <v>2.7160000000000002</v>
      </c>
      <c r="F267" s="165">
        <v>3.601</v>
      </c>
      <c r="G267" s="165">
        <v>2.74</v>
      </c>
      <c r="H267" s="165">
        <v>10.025</v>
      </c>
      <c r="I267" s="165">
        <v>0.88800000000000001</v>
      </c>
      <c r="J267" s="165">
        <v>1.7949999999999999</v>
      </c>
      <c r="K267" s="165">
        <v>3.7270000000000003</v>
      </c>
      <c r="L267" s="165">
        <v>0</v>
      </c>
      <c r="M267" s="165">
        <v>5.4640000000000004</v>
      </c>
      <c r="N267" s="165">
        <v>1.7410000000000001</v>
      </c>
      <c r="O267" s="165">
        <v>15.244</v>
      </c>
      <c r="P267" s="165">
        <v>2.4529999999999998</v>
      </c>
      <c r="Q267" s="165">
        <v>6.6329999999999991</v>
      </c>
      <c r="R267" s="165">
        <v>13.722</v>
      </c>
      <c r="S267" s="165">
        <v>5.2449999999999992</v>
      </c>
      <c r="T267" s="165">
        <v>24.652000000000001</v>
      </c>
      <c r="U267" s="165">
        <v>0.88700000000000001</v>
      </c>
      <c r="V267" s="165">
        <v>3.6320000000000001</v>
      </c>
      <c r="W267" s="165">
        <v>1.8090000000000002</v>
      </c>
      <c r="X267" s="165">
        <v>1.8160000000000001</v>
      </c>
      <c r="Y267" s="165">
        <v>0.91900000000000004</v>
      </c>
      <c r="Z267" s="165">
        <v>4.26</v>
      </c>
      <c r="AA267" s="165">
        <v>14.91</v>
      </c>
      <c r="AB267" s="165">
        <v>1.665</v>
      </c>
      <c r="AC267" s="165">
        <v>1.6579999999999999</v>
      </c>
      <c r="AD267" s="165">
        <v>11.874000000000001</v>
      </c>
      <c r="AE267" s="165">
        <v>0.88400000000000001</v>
      </c>
      <c r="AF267" s="165">
        <v>4.4119999999999999</v>
      </c>
      <c r="AG267" s="165">
        <v>0</v>
      </c>
      <c r="AH267" s="165">
        <v>1.0069999999999999</v>
      </c>
      <c r="AI267" s="165">
        <v>3.0539999999999998</v>
      </c>
      <c r="AJ267" s="165">
        <v>6.524</v>
      </c>
      <c r="AK267" s="165">
        <v>2.75</v>
      </c>
      <c r="AL267" s="165">
        <v>15.553000000000001</v>
      </c>
      <c r="AM267" s="165">
        <v>2.8209999999999997</v>
      </c>
      <c r="AN267" s="165">
        <v>20.277000000000001</v>
      </c>
      <c r="AO267" s="165">
        <v>11.14</v>
      </c>
      <c r="AP267" s="165">
        <v>4.556</v>
      </c>
    </row>
    <row r="268" spans="1:42" x14ac:dyDescent="0.25">
      <c r="A268" s="217" t="str">
        <f>IF('1'!$A$1=1,B268,C268)</f>
        <v>Капітальні трансферти</v>
      </c>
      <c r="B268" s="218" t="s">
        <v>361</v>
      </c>
      <c r="C268" s="218" t="s">
        <v>360</v>
      </c>
      <c r="D268" s="168">
        <v>227.749</v>
      </c>
      <c r="E268" s="168">
        <v>132.75399999999999</v>
      </c>
      <c r="F268" s="168">
        <v>4.5270000000000001</v>
      </c>
      <c r="G268" s="168">
        <v>1.819</v>
      </c>
      <c r="H268" s="168">
        <v>1.823</v>
      </c>
      <c r="I268" s="168">
        <v>1.766</v>
      </c>
      <c r="J268" s="168">
        <v>1.784</v>
      </c>
      <c r="K268" s="168">
        <v>1.83</v>
      </c>
      <c r="L268" s="168">
        <v>0.94299999999999995</v>
      </c>
      <c r="M268" s="168">
        <v>0.93400000000000005</v>
      </c>
      <c r="N268" s="168">
        <v>0</v>
      </c>
      <c r="O268" s="168">
        <v>1.694</v>
      </c>
      <c r="P268" s="168">
        <v>0.80900000000000005</v>
      </c>
      <c r="Q268" s="168">
        <v>1.669</v>
      </c>
      <c r="R268" s="168">
        <v>2.5870000000000002</v>
      </c>
      <c r="S268" s="168">
        <v>3.5070000000000001</v>
      </c>
      <c r="T268" s="168">
        <v>1.76</v>
      </c>
      <c r="U268" s="168">
        <v>2.6710000000000003</v>
      </c>
      <c r="V268" s="168">
        <v>2.6799999999999997</v>
      </c>
      <c r="W268" s="168">
        <v>1.8090000000000002</v>
      </c>
      <c r="X268" s="168">
        <v>2.706</v>
      </c>
      <c r="Y268" s="168">
        <v>2.6970000000000001</v>
      </c>
      <c r="Z268" s="168">
        <v>0.84799999999999998</v>
      </c>
      <c r="AA268" s="168">
        <v>2.5999999999999912E-2</v>
      </c>
      <c r="AB268" s="168">
        <v>2.4859999999999998</v>
      </c>
      <c r="AC268" s="168">
        <v>3.32</v>
      </c>
      <c r="AD268" s="168">
        <v>3.3940000000000001</v>
      </c>
      <c r="AE268" s="168">
        <v>3.4859999999999998</v>
      </c>
      <c r="AF268" s="168">
        <v>51.128</v>
      </c>
      <c r="AG268" s="168">
        <v>12.269</v>
      </c>
      <c r="AH268" s="168">
        <v>31.749000000000002</v>
      </c>
      <c r="AI268" s="168">
        <v>60.186</v>
      </c>
      <c r="AJ268" s="168">
        <v>23.323</v>
      </c>
      <c r="AK268" s="168">
        <v>28.411999999999999</v>
      </c>
      <c r="AL268" s="168">
        <v>12.896000000000001</v>
      </c>
      <c r="AM268" s="168">
        <v>25.055999999999997</v>
      </c>
      <c r="AN268" s="168">
        <v>42.305999999999997</v>
      </c>
      <c r="AO268" s="168">
        <v>92.799000000000007</v>
      </c>
      <c r="AP268" s="168">
        <v>50.140999999999998</v>
      </c>
    </row>
    <row r="269" spans="1:42" x14ac:dyDescent="0.25">
      <c r="A269" s="215" t="str">
        <f>IF('1'!$A$1=1,B269,C269)</f>
        <v>Кредит</v>
      </c>
      <c r="B269" s="216" t="s">
        <v>210</v>
      </c>
      <c r="C269" s="216" t="s">
        <v>215</v>
      </c>
      <c r="D269" s="165">
        <v>227.749</v>
      </c>
      <c r="E269" s="165">
        <v>132.75399999999999</v>
      </c>
      <c r="F269" s="165">
        <v>4.5270000000000001</v>
      </c>
      <c r="G269" s="165">
        <v>1.819</v>
      </c>
      <c r="H269" s="165">
        <v>1.823</v>
      </c>
      <c r="I269" s="165">
        <v>1.766</v>
      </c>
      <c r="J269" s="165">
        <v>1.784</v>
      </c>
      <c r="K269" s="165">
        <v>2.778</v>
      </c>
      <c r="L269" s="165">
        <v>0.94299999999999995</v>
      </c>
      <c r="M269" s="165">
        <v>0.93400000000000005</v>
      </c>
      <c r="N269" s="165">
        <v>0</v>
      </c>
      <c r="O269" s="165">
        <v>1.694</v>
      </c>
      <c r="P269" s="165">
        <v>0.80900000000000005</v>
      </c>
      <c r="Q269" s="165">
        <v>1.669</v>
      </c>
      <c r="R269" s="165">
        <v>2.5870000000000002</v>
      </c>
      <c r="S269" s="165">
        <v>3.5070000000000001</v>
      </c>
      <c r="T269" s="165">
        <v>1.76</v>
      </c>
      <c r="U269" s="165">
        <v>2.6710000000000003</v>
      </c>
      <c r="V269" s="165">
        <v>2.6799999999999997</v>
      </c>
      <c r="W269" s="165">
        <v>2.71</v>
      </c>
      <c r="X269" s="165">
        <v>2.706</v>
      </c>
      <c r="Y269" s="165">
        <v>2.6970000000000001</v>
      </c>
      <c r="Z269" s="165">
        <v>1.694</v>
      </c>
      <c r="AA269" s="165">
        <v>1.6709999999999998</v>
      </c>
      <c r="AB269" s="165">
        <v>2.4859999999999998</v>
      </c>
      <c r="AC269" s="165">
        <v>3.32</v>
      </c>
      <c r="AD269" s="165">
        <v>3.3940000000000001</v>
      </c>
      <c r="AE269" s="165">
        <v>3.4859999999999998</v>
      </c>
      <c r="AF269" s="165">
        <v>51.128</v>
      </c>
      <c r="AG269" s="165">
        <v>12.269</v>
      </c>
      <c r="AH269" s="165">
        <v>31.749000000000002</v>
      </c>
      <c r="AI269" s="165">
        <v>60.186</v>
      </c>
      <c r="AJ269" s="165">
        <v>23.323</v>
      </c>
      <c r="AK269" s="165">
        <v>28.411999999999999</v>
      </c>
      <c r="AL269" s="165">
        <v>12.896000000000001</v>
      </c>
      <c r="AM269" s="165">
        <v>25.055999999999997</v>
      </c>
      <c r="AN269" s="165">
        <v>42.305999999999997</v>
      </c>
      <c r="AO269" s="165">
        <v>92.799000000000007</v>
      </c>
      <c r="AP269" s="165">
        <v>50.140999999999998</v>
      </c>
    </row>
    <row r="270" spans="1:42" x14ac:dyDescent="0.25">
      <c r="A270" s="215" t="str">
        <f>IF('1'!$A$1=1,B270,C270)</f>
        <v>Дебет</v>
      </c>
      <c r="B270" s="216" t="s">
        <v>212</v>
      </c>
      <c r="C270" s="216" t="s">
        <v>216</v>
      </c>
      <c r="D270" s="165">
        <v>0</v>
      </c>
      <c r="E270" s="165">
        <v>0</v>
      </c>
      <c r="F270" s="165">
        <v>0</v>
      </c>
      <c r="G270" s="165">
        <v>0</v>
      </c>
      <c r="H270" s="165">
        <v>0</v>
      </c>
      <c r="I270" s="165">
        <v>0</v>
      </c>
      <c r="J270" s="165">
        <v>0</v>
      </c>
      <c r="K270" s="165">
        <v>0.94799999999999995</v>
      </c>
      <c r="L270" s="165">
        <v>0</v>
      </c>
      <c r="M270" s="165">
        <v>0</v>
      </c>
      <c r="N270" s="165">
        <v>0</v>
      </c>
      <c r="O270" s="165">
        <v>0</v>
      </c>
      <c r="P270" s="165">
        <v>0</v>
      </c>
      <c r="Q270" s="165">
        <v>0</v>
      </c>
      <c r="R270" s="165">
        <v>0</v>
      </c>
      <c r="S270" s="165">
        <v>0</v>
      </c>
      <c r="T270" s="165">
        <v>0</v>
      </c>
      <c r="U270" s="165">
        <v>0</v>
      </c>
      <c r="V270" s="165">
        <v>0</v>
      </c>
      <c r="W270" s="165">
        <v>0.90100000000000002</v>
      </c>
      <c r="X270" s="165">
        <v>0</v>
      </c>
      <c r="Y270" s="165">
        <v>0</v>
      </c>
      <c r="Z270" s="165">
        <v>0.84599999999999997</v>
      </c>
      <c r="AA270" s="165">
        <v>1.645</v>
      </c>
      <c r="AB270" s="165">
        <v>0</v>
      </c>
      <c r="AC270" s="165">
        <v>0</v>
      </c>
      <c r="AD270" s="165">
        <v>0</v>
      </c>
      <c r="AE270" s="165">
        <v>0</v>
      </c>
      <c r="AF270" s="165">
        <v>0</v>
      </c>
      <c r="AG270" s="165">
        <v>0</v>
      </c>
      <c r="AH270" s="165">
        <v>0</v>
      </c>
      <c r="AI270" s="165">
        <v>0</v>
      </c>
      <c r="AJ270" s="165">
        <v>0</v>
      </c>
      <c r="AK270" s="165">
        <v>0</v>
      </c>
      <c r="AL270" s="165">
        <v>0</v>
      </c>
      <c r="AM270" s="165">
        <v>0</v>
      </c>
      <c r="AN270" s="165">
        <v>0</v>
      </c>
      <c r="AO270" s="165">
        <v>0</v>
      </c>
      <c r="AP270" s="165">
        <v>0</v>
      </c>
    </row>
    <row r="271" spans="1:42" x14ac:dyDescent="0.25">
      <c r="A271" s="219" t="str">
        <f>IF('1'!$A$1=1,B271,C271)</f>
        <v>Сектор загального державного управління</v>
      </c>
      <c r="B271" s="220" t="s">
        <v>342</v>
      </c>
      <c r="C271" s="220" t="s">
        <v>362</v>
      </c>
      <c r="D271" s="165">
        <v>0</v>
      </c>
      <c r="E271" s="165">
        <v>0.92800000000000005</v>
      </c>
      <c r="F271" s="165">
        <v>0</v>
      </c>
      <c r="G271" s="165">
        <v>0</v>
      </c>
      <c r="H271" s="165">
        <v>0</v>
      </c>
      <c r="I271" s="165">
        <v>0</v>
      </c>
      <c r="J271" s="165">
        <v>0</v>
      </c>
      <c r="K271" s="165">
        <v>0</v>
      </c>
      <c r="L271" s="165">
        <v>0</v>
      </c>
      <c r="M271" s="165">
        <v>0</v>
      </c>
      <c r="N271" s="165">
        <v>0</v>
      </c>
      <c r="O271" s="165">
        <v>0</v>
      </c>
      <c r="P271" s="165">
        <v>0</v>
      </c>
      <c r="Q271" s="165">
        <v>0</v>
      </c>
      <c r="R271" s="165">
        <v>0</v>
      </c>
      <c r="S271" s="165">
        <v>0</v>
      </c>
      <c r="T271" s="165">
        <v>0</v>
      </c>
      <c r="U271" s="165">
        <v>0</v>
      </c>
      <c r="V271" s="165">
        <v>0</v>
      </c>
      <c r="W271" s="165">
        <v>0</v>
      </c>
      <c r="X271" s="165">
        <v>0</v>
      </c>
      <c r="Y271" s="165">
        <v>0</v>
      </c>
      <c r="Z271" s="165">
        <v>0</v>
      </c>
      <c r="AA271" s="165">
        <v>0</v>
      </c>
      <c r="AB271" s="165">
        <v>0</v>
      </c>
      <c r="AC271" s="165">
        <v>0</v>
      </c>
      <c r="AD271" s="165">
        <v>0</v>
      </c>
      <c r="AE271" s="165">
        <v>0</v>
      </c>
      <c r="AF271" s="165">
        <v>0</v>
      </c>
      <c r="AG271" s="165">
        <v>0</v>
      </c>
      <c r="AH271" s="165">
        <v>0</v>
      </c>
      <c r="AI271" s="165">
        <v>0</v>
      </c>
      <c r="AJ271" s="165">
        <v>0</v>
      </c>
      <c r="AK271" s="165">
        <v>0</v>
      </c>
      <c r="AL271" s="165">
        <v>0</v>
      </c>
      <c r="AM271" s="165">
        <v>0</v>
      </c>
      <c r="AN271" s="165">
        <v>0</v>
      </c>
      <c r="AO271" s="165">
        <v>0</v>
      </c>
      <c r="AP271" s="165">
        <v>0</v>
      </c>
    </row>
    <row r="272" spans="1:42" x14ac:dyDescent="0.25">
      <c r="A272" s="215" t="str">
        <f>IF('1'!$A$1=1,B272,C272)</f>
        <v>Кредит</v>
      </c>
      <c r="B272" s="216" t="s">
        <v>210</v>
      </c>
      <c r="C272" s="221" t="s">
        <v>225</v>
      </c>
      <c r="D272" s="165">
        <v>0</v>
      </c>
      <c r="E272" s="165">
        <v>0.92800000000000005</v>
      </c>
      <c r="F272" s="165">
        <v>0</v>
      </c>
      <c r="G272" s="165">
        <v>0</v>
      </c>
      <c r="H272" s="165">
        <v>0</v>
      </c>
      <c r="I272" s="165">
        <v>0</v>
      </c>
      <c r="J272" s="165">
        <v>0</v>
      </c>
      <c r="K272" s="165">
        <v>0</v>
      </c>
      <c r="L272" s="165">
        <v>0</v>
      </c>
      <c r="M272" s="165">
        <v>0</v>
      </c>
      <c r="N272" s="165">
        <v>0</v>
      </c>
      <c r="O272" s="165">
        <v>0</v>
      </c>
      <c r="P272" s="165">
        <v>0</v>
      </c>
      <c r="Q272" s="165">
        <v>0</v>
      </c>
      <c r="R272" s="165">
        <v>0</v>
      </c>
      <c r="S272" s="165">
        <v>0</v>
      </c>
      <c r="T272" s="165">
        <v>0</v>
      </c>
      <c r="U272" s="165">
        <v>0</v>
      </c>
      <c r="V272" s="165">
        <v>0</v>
      </c>
      <c r="W272" s="165">
        <v>0</v>
      </c>
      <c r="X272" s="165">
        <v>0</v>
      </c>
      <c r="Y272" s="165">
        <v>0</v>
      </c>
      <c r="Z272" s="165">
        <v>0</v>
      </c>
      <c r="AA272" s="165">
        <v>0</v>
      </c>
      <c r="AB272" s="165">
        <v>0</v>
      </c>
      <c r="AC272" s="165">
        <v>0</v>
      </c>
      <c r="AD272" s="165">
        <v>0</v>
      </c>
      <c r="AE272" s="165">
        <v>0</v>
      </c>
      <c r="AF272" s="165">
        <v>0</v>
      </c>
      <c r="AG272" s="165">
        <v>0</v>
      </c>
      <c r="AH272" s="165">
        <v>0</v>
      </c>
      <c r="AI272" s="165">
        <v>0</v>
      </c>
      <c r="AJ272" s="165">
        <v>0</v>
      </c>
      <c r="AK272" s="165">
        <v>0</v>
      </c>
      <c r="AL272" s="165">
        <v>0</v>
      </c>
      <c r="AM272" s="165">
        <v>0</v>
      </c>
      <c r="AN272" s="165">
        <v>0</v>
      </c>
      <c r="AO272" s="165">
        <v>0</v>
      </c>
      <c r="AP272" s="165">
        <v>0</v>
      </c>
    </row>
    <row r="273" spans="1:42" x14ac:dyDescent="0.25">
      <c r="A273" s="215" t="str">
        <f>IF('1'!$A$1=1,B273,C273)</f>
        <v>Дебет</v>
      </c>
      <c r="B273" s="216" t="s">
        <v>212</v>
      </c>
      <c r="C273" s="221" t="s">
        <v>226</v>
      </c>
      <c r="D273" s="165">
        <v>0</v>
      </c>
      <c r="E273" s="165">
        <v>0</v>
      </c>
      <c r="F273" s="165">
        <v>0</v>
      </c>
      <c r="G273" s="165">
        <v>0</v>
      </c>
      <c r="H273" s="165">
        <v>0</v>
      </c>
      <c r="I273" s="165">
        <v>0</v>
      </c>
      <c r="J273" s="165">
        <v>0</v>
      </c>
      <c r="K273" s="165">
        <v>0</v>
      </c>
      <c r="L273" s="165">
        <v>0</v>
      </c>
      <c r="M273" s="165">
        <v>0</v>
      </c>
      <c r="N273" s="165">
        <v>0</v>
      </c>
      <c r="O273" s="165">
        <v>0</v>
      </c>
      <c r="P273" s="165">
        <v>0</v>
      </c>
      <c r="Q273" s="165">
        <v>0</v>
      </c>
      <c r="R273" s="165">
        <v>0</v>
      </c>
      <c r="S273" s="165">
        <v>0</v>
      </c>
      <c r="T273" s="165">
        <v>0</v>
      </c>
      <c r="U273" s="165">
        <v>0</v>
      </c>
      <c r="V273" s="165">
        <v>0</v>
      </c>
      <c r="W273" s="165">
        <v>0</v>
      </c>
      <c r="X273" s="165">
        <v>0</v>
      </c>
      <c r="Y273" s="165">
        <v>0</v>
      </c>
      <c r="Z273" s="165">
        <v>0</v>
      </c>
      <c r="AA273" s="165">
        <v>0</v>
      </c>
      <c r="AB273" s="165">
        <v>0</v>
      </c>
      <c r="AC273" s="165">
        <v>0</v>
      </c>
      <c r="AD273" s="165">
        <v>0</v>
      </c>
      <c r="AE273" s="165">
        <v>0</v>
      </c>
      <c r="AF273" s="165">
        <v>0</v>
      </c>
      <c r="AG273" s="165">
        <v>0</v>
      </c>
      <c r="AH273" s="165">
        <v>0</v>
      </c>
      <c r="AI273" s="165">
        <v>0</v>
      </c>
      <c r="AJ273" s="165">
        <v>0</v>
      </c>
      <c r="AK273" s="165">
        <v>0</v>
      </c>
      <c r="AL273" s="165">
        <v>0</v>
      </c>
      <c r="AM273" s="165">
        <v>0</v>
      </c>
      <c r="AN273" s="165">
        <v>0</v>
      </c>
      <c r="AO273" s="165">
        <v>0</v>
      </c>
      <c r="AP273" s="165">
        <v>0</v>
      </c>
    </row>
    <row r="274" spans="1:42" x14ac:dyDescent="0.25">
      <c r="A274" s="222" t="str">
        <f>IF('1'!$A$1=1,B274,C274)</f>
        <v>Інші капітальні трансферти</v>
      </c>
      <c r="B274" s="223" t="s">
        <v>364</v>
      </c>
      <c r="C274" s="223" t="s">
        <v>363</v>
      </c>
      <c r="D274" s="165">
        <v>0</v>
      </c>
      <c r="E274" s="165">
        <v>0.92800000000000005</v>
      </c>
      <c r="F274" s="165">
        <v>0</v>
      </c>
      <c r="G274" s="165">
        <v>0</v>
      </c>
      <c r="H274" s="165">
        <v>0</v>
      </c>
      <c r="I274" s="165">
        <v>0</v>
      </c>
      <c r="J274" s="165">
        <v>0</v>
      </c>
      <c r="K274" s="165">
        <v>0</v>
      </c>
      <c r="L274" s="165">
        <v>0</v>
      </c>
      <c r="M274" s="165">
        <v>0</v>
      </c>
      <c r="N274" s="165">
        <v>0</v>
      </c>
      <c r="O274" s="165">
        <v>0</v>
      </c>
      <c r="P274" s="165">
        <v>0</v>
      </c>
      <c r="Q274" s="165">
        <v>0</v>
      </c>
      <c r="R274" s="165">
        <v>0</v>
      </c>
      <c r="S274" s="165">
        <v>0</v>
      </c>
      <c r="T274" s="165">
        <v>0</v>
      </c>
      <c r="U274" s="165">
        <v>0</v>
      </c>
      <c r="V274" s="165">
        <v>0</v>
      </c>
      <c r="W274" s="165">
        <v>0</v>
      </c>
      <c r="X274" s="165">
        <v>0</v>
      </c>
      <c r="Y274" s="165">
        <v>0</v>
      </c>
      <c r="Z274" s="165">
        <v>0</v>
      </c>
      <c r="AA274" s="165">
        <v>0</v>
      </c>
      <c r="AB274" s="165">
        <v>0</v>
      </c>
      <c r="AC274" s="165">
        <v>0</v>
      </c>
      <c r="AD274" s="165">
        <v>0</v>
      </c>
      <c r="AE274" s="165">
        <v>0</v>
      </c>
      <c r="AF274" s="165">
        <v>0</v>
      </c>
      <c r="AG274" s="165">
        <v>0</v>
      </c>
      <c r="AH274" s="165">
        <v>0</v>
      </c>
      <c r="AI274" s="165">
        <v>0</v>
      </c>
      <c r="AJ274" s="165">
        <v>0</v>
      </c>
      <c r="AK274" s="165">
        <v>0</v>
      </c>
      <c r="AL274" s="165">
        <v>0</v>
      </c>
      <c r="AM274" s="165">
        <v>0</v>
      </c>
      <c r="AN274" s="165">
        <v>0</v>
      </c>
      <c r="AO274" s="165">
        <v>0</v>
      </c>
      <c r="AP274" s="165">
        <v>0</v>
      </c>
    </row>
    <row r="275" spans="1:42" x14ac:dyDescent="0.25">
      <c r="A275" s="215" t="str">
        <f>IF('1'!$A$1=1,B275,C275)</f>
        <v>Кредит</v>
      </c>
      <c r="B275" s="216" t="s">
        <v>210</v>
      </c>
      <c r="C275" s="221" t="s">
        <v>225</v>
      </c>
      <c r="D275" s="165">
        <v>0</v>
      </c>
      <c r="E275" s="165">
        <v>0.92800000000000005</v>
      </c>
      <c r="F275" s="165">
        <v>0</v>
      </c>
      <c r="G275" s="165">
        <v>0</v>
      </c>
      <c r="H275" s="165">
        <v>0</v>
      </c>
      <c r="I275" s="165">
        <v>0</v>
      </c>
      <c r="J275" s="165">
        <v>0</v>
      </c>
      <c r="K275" s="165">
        <v>0</v>
      </c>
      <c r="L275" s="165">
        <v>0</v>
      </c>
      <c r="M275" s="165">
        <v>0</v>
      </c>
      <c r="N275" s="165">
        <v>0</v>
      </c>
      <c r="O275" s="165">
        <v>0</v>
      </c>
      <c r="P275" s="165">
        <v>0</v>
      </c>
      <c r="Q275" s="165">
        <v>0</v>
      </c>
      <c r="R275" s="165">
        <v>0</v>
      </c>
      <c r="S275" s="165">
        <v>0</v>
      </c>
      <c r="T275" s="165">
        <v>0</v>
      </c>
      <c r="U275" s="165">
        <v>0</v>
      </c>
      <c r="V275" s="165">
        <v>0</v>
      </c>
      <c r="W275" s="165">
        <v>0</v>
      </c>
      <c r="X275" s="165">
        <v>0</v>
      </c>
      <c r="Y275" s="165">
        <v>0</v>
      </c>
      <c r="Z275" s="165">
        <v>0</v>
      </c>
      <c r="AA275" s="165">
        <v>0</v>
      </c>
      <c r="AB275" s="165">
        <v>0</v>
      </c>
      <c r="AC275" s="165">
        <v>0</v>
      </c>
      <c r="AD275" s="165">
        <v>0</v>
      </c>
      <c r="AE275" s="165">
        <v>0</v>
      </c>
      <c r="AF275" s="165">
        <v>0</v>
      </c>
      <c r="AG275" s="165">
        <v>0</v>
      </c>
      <c r="AH275" s="165">
        <v>0</v>
      </c>
      <c r="AI275" s="165">
        <v>0</v>
      </c>
      <c r="AJ275" s="165">
        <v>0</v>
      </c>
      <c r="AK275" s="165">
        <v>0</v>
      </c>
      <c r="AL275" s="165">
        <v>0</v>
      </c>
      <c r="AM275" s="165">
        <v>0</v>
      </c>
      <c r="AN275" s="165">
        <v>0</v>
      </c>
      <c r="AO275" s="165">
        <v>0</v>
      </c>
      <c r="AP275" s="165">
        <v>0</v>
      </c>
    </row>
    <row r="276" spans="1:42" x14ac:dyDescent="0.25">
      <c r="A276" s="215" t="str">
        <f>IF('1'!$A$1=1,B276,C276)</f>
        <v>Дебет</v>
      </c>
      <c r="B276" s="216" t="s">
        <v>212</v>
      </c>
      <c r="C276" s="221" t="s">
        <v>226</v>
      </c>
      <c r="D276" s="165">
        <v>0</v>
      </c>
      <c r="E276" s="165">
        <v>0</v>
      </c>
      <c r="F276" s="165">
        <v>0</v>
      </c>
      <c r="G276" s="165">
        <v>0</v>
      </c>
      <c r="H276" s="165">
        <v>0</v>
      </c>
      <c r="I276" s="165">
        <v>0</v>
      </c>
      <c r="J276" s="165">
        <v>0</v>
      </c>
      <c r="K276" s="165">
        <v>0</v>
      </c>
      <c r="L276" s="165">
        <v>0</v>
      </c>
      <c r="M276" s="165">
        <v>0</v>
      </c>
      <c r="N276" s="165">
        <v>0</v>
      </c>
      <c r="O276" s="165">
        <v>0</v>
      </c>
      <c r="P276" s="165">
        <v>0</v>
      </c>
      <c r="Q276" s="165">
        <v>0</v>
      </c>
      <c r="R276" s="165">
        <v>0</v>
      </c>
      <c r="S276" s="165">
        <v>0</v>
      </c>
      <c r="T276" s="165">
        <v>0</v>
      </c>
      <c r="U276" s="165">
        <v>0</v>
      </c>
      <c r="V276" s="165">
        <v>0</v>
      </c>
      <c r="W276" s="165">
        <v>0</v>
      </c>
      <c r="X276" s="165">
        <v>0</v>
      </c>
      <c r="Y276" s="165">
        <v>0</v>
      </c>
      <c r="Z276" s="165">
        <v>0</v>
      </c>
      <c r="AA276" s="165">
        <v>0</v>
      </c>
      <c r="AB276" s="165">
        <v>0</v>
      </c>
      <c r="AC276" s="165">
        <v>0</v>
      </c>
      <c r="AD276" s="165">
        <v>0</v>
      </c>
      <c r="AE276" s="165">
        <v>0</v>
      </c>
      <c r="AF276" s="165">
        <v>0</v>
      </c>
      <c r="AG276" s="165">
        <v>0</v>
      </c>
      <c r="AH276" s="165">
        <v>0</v>
      </c>
      <c r="AI276" s="165">
        <v>0</v>
      </c>
      <c r="AJ276" s="165">
        <v>0</v>
      </c>
      <c r="AK276" s="165">
        <v>0</v>
      </c>
      <c r="AL276" s="165">
        <v>0</v>
      </c>
      <c r="AM276" s="165">
        <v>0</v>
      </c>
      <c r="AN276" s="165">
        <v>0</v>
      </c>
      <c r="AO276" s="165">
        <v>0</v>
      </c>
      <c r="AP276" s="165">
        <v>0</v>
      </c>
    </row>
    <row r="277" spans="1:42" ht="52.8" x14ac:dyDescent="0.25">
      <c r="A277" s="219" t="str">
        <f>IF('1'!$A$1=1,B277,C277)</f>
        <v xml:space="preserve">Фінансові корпорації, нефінансові корпорації, домашні господарства і некомерційні організації, що обслуговують домашні господарства (НКОДГ) </v>
      </c>
      <c r="B277" s="220" t="s">
        <v>365</v>
      </c>
      <c r="C277" s="220" t="s">
        <v>347</v>
      </c>
      <c r="D277" s="165">
        <v>227.749</v>
      </c>
      <c r="E277" s="165">
        <v>131.82599999999999</v>
      </c>
      <c r="F277" s="165">
        <v>4.5270000000000001</v>
      </c>
      <c r="G277" s="165">
        <v>1.819</v>
      </c>
      <c r="H277" s="165">
        <v>1.823</v>
      </c>
      <c r="I277" s="165">
        <v>1.766</v>
      </c>
      <c r="J277" s="165">
        <v>1.784</v>
      </c>
      <c r="K277" s="165">
        <v>1.83</v>
      </c>
      <c r="L277" s="165">
        <v>0.94299999999999995</v>
      </c>
      <c r="M277" s="165">
        <v>0.93400000000000005</v>
      </c>
      <c r="N277" s="165">
        <v>0</v>
      </c>
      <c r="O277" s="165">
        <v>1.694</v>
      </c>
      <c r="P277" s="165">
        <v>0.80900000000000005</v>
      </c>
      <c r="Q277" s="165">
        <v>1.669</v>
      </c>
      <c r="R277" s="165">
        <v>2.5870000000000002</v>
      </c>
      <c r="S277" s="165">
        <v>3.5070000000000001</v>
      </c>
      <c r="T277" s="165">
        <v>1.76</v>
      </c>
      <c r="U277" s="165">
        <v>2.6710000000000003</v>
      </c>
      <c r="V277" s="165">
        <v>2.6799999999999997</v>
      </c>
      <c r="W277" s="165">
        <v>1.8090000000000002</v>
      </c>
      <c r="X277" s="165">
        <v>2.706</v>
      </c>
      <c r="Y277" s="165">
        <v>2.6970000000000001</v>
      </c>
      <c r="Z277" s="165">
        <v>0.84799999999999998</v>
      </c>
      <c r="AA277" s="165">
        <v>2.5999999999999912E-2</v>
      </c>
      <c r="AB277" s="165">
        <v>2.4859999999999998</v>
      </c>
      <c r="AC277" s="165">
        <v>3.32</v>
      </c>
      <c r="AD277" s="165">
        <v>3.3940000000000001</v>
      </c>
      <c r="AE277" s="165">
        <v>3.4859999999999998</v>
      </c>
      <c r="AF277" s="165">
        <v>51.128</v>
      </c>
      <c r="AG277" s="165">
        <v>12.269</v>
      </c>
      <c r="AH277" s="165">
        <v>31.749000000000002</v>
      </c>
      <c r="AI277" s="165">
        <v>60.186</v>
      </c>
      <c r="AJ277" s="165">
        <v>23.323</v>
      </c>
      <c r="AK277" s="165">
        <v>28.411999999999999</v>
      </c>
      <c r="AL277" s="165">
        <v>12.896000000000001</v>
      </c>
      <c r="AM277" s="165">
        <v>25.055999999999997</v>
      </c>
      <c r="AN277" s="165">
        <v>42.305999999999997</v>
      </c>
      <c r="AO277" s="165">
        <v>92.799000000000007</v>
      </c>
      <c r="AP277" s="165">
        <v>50.140999999999998</v>
      </c>
    </row>
    <row r="278" spans="1:42" x14ac:dyDescent="0.25">
      <c r="A278" s="224" t="str">
        <f>IF('1'!$A$1=1,B278,C278)</f>
        <v>Кредит</v>
      </c>
      <c r="B278" s="221" t="s">
        <v>210</v>
      </c>
      <c r="C278" s="221" t="s">
        <v>219</v>
      </c>
      <c r="D278" s="165">
        <v>227.749</v>
      </c>
      <c r="E278" s="165">
        <v>131.82599999999999</v>
      </c>
      <c r="F278" s="165">
        <v>4.5270000000000001</v>
      </c>
      <c r="G278" s="165">
        <v>1.819</v>
      </c>
      <c r="H278" s="165">
        <v>1.823</v>
      </c>
      <c r="I278" s="165">
        <v>1.766</v>
      </c>
      <c r="J278" s="165">
        <v>1.784</v>
      </c>
      <c r="K278" s="165">
        <v>2.778</v>
      </c>
      <c r="L278" s="165">
        <v>0.94299999999999995</v>
      </c>
      <c r="M278" s="165">
        <v>0.93400000000000005</v>
      </c>
      <c r="N278" s="165">
        <v>0</v>
      </c>
      <c r="O278" s="165">
        <v>1.694</v>
      </c>
      <c r="P278" s="165">
        <v>0.80900000000000005</v>
      </c>
      <c r="Q278" s="165">
        <v>1.669</v>
      </c>
      <c r="R278" s="165">
        <v>2.5870000000000002</v>
      </c>
      <c r="S278" s="165">
        <v>3.5070000000000001</v>
      </c>
      <c r="T278" s="165">
        <v>1.76</v>
      </c>
      <c r="U278" s="165">
        <v>2.6710000000000003</v>
      </c>
      <c r="V278" s="165">
        <v>2.6799999999999997</v>
      </c>
      <c r="W278" s="165">
        <v>2.71</v>
      </c>
      <c r="X278" s="165">
        <v>2.706</v>
      </c>
      <c r="Y278" s="165">
        <v>2.6970000000000001</v>
      </c>
      <c r="Z278" s="165">
        <v>1.694</v>
      </c>
      <c r="AA278" s="165">
        <v>1.6709999999999998</v>
      </c>
      <c r="AB278" s="165">
        <v>2.4859999999999998</v>
      </c>
      <c r="AC278" s="165">
        <v>3.32</v>
      </c>
      <c r="AD278" s="165">
        <v>3.3940000000000001</v>
      </c>
      <c r="AE278" s="165">
        <v>3.4859999999999998</v>
      </c>
      <c r="AF278" s="165">
        <v>51.128</v>
      </c>
      <c r="AG278" s="165">
        <v>12.269</v>
      </c>
      <c r="AH278" s="165">
        <v>31.749000000000002</v>
      </c>
      <c r="AI278" s="165">
        <v>60.186</v>
      </c>
      <c r="AJ278" s="165">
        <v>23.323</v>
      </c>
      <c r="AK278" s="165">
        <v>28.411999999999999</v>
      </c>
      <c r="AL278" s="165">
        <v>12.896000000000001</v>
      </c>
      <c r="AM278" s="165">
        <v>25.055999999999997</v>
      </c>
      <c r="AN278" s="165">
        <v>42.305999999999997</v>
      </c>
      <c r="AO278" s="165">
        <v>92.799000000000007</v>
      </c>
      <c r="AP278" s="165">
        <v>50.140999999999998</v>
      </c>
    </row>
    <row r="279" spans="1:42" x14ac:dyDescent="0.25">
      <c r="A279" s="224" t="str">
        <f>IF('1'!$A$1=1,B279,C279)</f>
        <v>Дебет</v>
      </c>
      <c r="B279" s="221" t="s">
        <v>212</v>
      </c>
      <c r="C279" s="221" t="s">
        <v>220</v>
      </c>
      <c r="D279" s="165">
        <v>0</v>
      </c>
      <c r="E279" s="165">
        <v>0</v>
      </c>
      <c r="F279" s="165">
        <v>0</v>
      </c>
      <c r="G279" s="165">
        <v>0</v>
      </c>
      <c r="H279" s="165">
        <v>0</v>
      </c>
      <c r="I279" s="165">
        <v>0</v>
      </c>
      <c r="J279" s="165">
        <v>0</v>
      </c>
      <c r="K279" s="165">
        <v>0.94799999999999995</v>
      </c>
      <c r="L279" s="165">
        <v>0</v>
      </c>
      <c r="M279" s="165">
        <v>0</v>
      </c>
      <c r="N279" s="165">
        <v>0</v>
      </c>
      <c r="O279" s="165">
        <v>0</v>
      </c>
      <c r="P279" s="165">
        <v>0</v>
      </c>
      <c r="Q279" s="165">
        <v>0</v>
      </c>
      <c r="R279" s="165">
        <v>0</v>
      </c>
      <c r="S279" s="165">
        <v>0</v>
      </c>
      <c r="T279" s="165">
        <v>0</v>
      </c>
      <c r="U279" s="165">
        <v>0</v>
      </c>
      <c r="V279" s="165">
        <v>0</v>
      </c>
      <c r="W279" s="165">
        <v>0.90100000000000002</v>
      </c>
      <c r="X279" s="165">
        <v>0</v>
      </c>
      <c r="Y279" s="165">
        <v>0</v>
      </c>
      <c r="Z279" s="165">
        <v>0.84599999999999997</v>
      </c>
      <c r="AA279" s="165">
        <v>1.645</v>
      </c>
      <c r="AB279" s="165">
        <v>0</v>
      </c>
      <c r="AC279" s="165">
        <v>0</v>
      </c>
      <c r="AD279" s="165">
        <v>0</v>
      </c>
      <c r="AE279" s="165">
        <v>0</v>
      </c>
      <c r="AF279" s="165">
        <v>0</v>
      </c>
      <c r="AG279" s="165">
        <v>0</v>
      </c>
      <c r="AH279" s="165">
        <v>0</v>
      </c>
      <c r="AI279" s="165">
        <v>0</v>
      </c>
      <c r="AJ279" s="165">
        <v>0</v>
      </c>
      <c r="AK279" s="165">
        <v>0</v>
      </c>
      <c r="AL279" s="165">
        <v>0</v>
      </c>
      <c r="AM279" s="165">
        <v>0</v>
      </c>
      <c r="AN279" s="165">
        <v>0</v>
      </c>
      <c r="AO279" s="165">
        <v>0</v>
      </c>
      <c r="AP279" s="165">
        <v>0</v>
      </c>
    </row>
    <row r="280" spans="1:42" s="9" customFormat="1" x14ac:dyDescent="0.25">
      <c r="A280" s="222" t="str">
        <f>IF('1'!$A$1=1,B280,C280)</f>
        <v>Прощення боргу</v>
      </c>
      <c r="B280" s="223" t="s">
        <v>367</v>
      </c>
      <c r="C280" s="223" t="s">
        <v>366</v>
      </c>
      <c r="D280" s="165">
        <v>225.91200000000001</v>
      </c>
      <c r="E280" s="165">
        <v>130.03800000000001</v>
      </c>
      <c r="F280" s="165">
        <v>0</v>
      </c>
      <c r="G280" s="165">
        <v>0</v>
      </c>
      <c r="H280" s="165">
        <v>0</v>
      </c>
      <c r="I280" s="165">
        <v>0</v>
      </c>
      <c r="J280" s="165">
        <v>0</v>
      </c>
      <c r="K280" s="165">
        <v>0</v>
      </c>
      <c r="L280" s="165">
        <v>0</v>
      </c>
      <c r="M280" s="165">
        <v>0</v>
      </c>
      <c r="N280" s="165">
        <v>0</v>
      </c>
      <c r="O280" s="165">
        <v>0</v>
      </c>
      <c r="P280" s="165">
        <v>0</v>
      </c>
      <c r="Q280" s="165">
        <v>0</v>
      </c>
      <c r="R280" s="165">
        <v>0</v>
      </c>
      <c r="S280" s="165">
        <v>0</v>
      </c>
      <c r="T280" s="165">
        <v>0</v>
      </c>
      <c r="U280" s="165">
        <v>0</v>
      </c>
      <c r="V280" s="165">
        <v>0</v>
      </c>
      <c r="W280" s="165">
        <v>0</v>
      </c>
      <c r="X280" s="165">
        <v>0</v>
      </c>
      <c r="Y280" s="165">
        <v>0</v>
      </c>
      <c r="Z280" s="165">
        <v>0</v>
      </c>
      <c r="AA280" s="165">
        <v>0</v>
      </c>
      <c r="AB280" s="165">
        <v>0</v>
      </c>
      <c r="AC280" s="165">
        <v>0</v>
      </c>
      <c r="AD280" s="165">
        <v>0</v>
      </c>
      <c r="AE280" s="165">
        <v>0</v>
      </c>
      <c r="AF280" s="165">
        <v>48.480000000000004</v>
      </c>
      <c r="AG280" s="165">
        <v>10.376999999999999</v>
      </c>
      <c r="AH280" s="165">
        <v>29.774000000000001</v>
      </c>
      <c r="AI280" s="165">
        <v>58.256</v>
      </c>
      <c r="AJ280" s="165">
        <v>22.387</v>
      </c>
      <c r="AK280" s="165">
        <v>26.575000000000003</v>
      </c>
      <c r="AL280" s="165">
        <v>11.057</v>
      </c>
      <c r="AM280" s="165">
        <v>22.297000000000001</v>
      </c>
      <c r="AN280" s="165">
        <v>39.542999999999999</v>
      </c>
      <c r="AO280" s="165">
        <v>91.87</v>
      </c>
      <c r="AP280" s="165">
        <v>48.295999999999999</v>
      </c>
    </row>
    <row r="281" spans="1:42" s="9" customFormat="1" x14ac:dyDescent="0.25">
      <c r="A281" s="224" t="str">
        <f>IF('1'!$A$1=1,B281,C281)</f>
        <v>Кредит</v>
      </c>
      <c r="B281" s="221" t="s">
        <v>210</v>
      </c>
      <c r="C281" s="221" t="s">
        <v>225</v>
      </c>
      <c r="D281" s="165">
        <v>225.91200000000001</v>
      </c>
      <c r="E281" s="165">
        <v>130.03800000000001</v>
      </c>
      <c r="F281" s="165">
        <v>0</v>
      </c>
      <c r="G281" s="165">
        <v>0</v>
      </c>
      <c r="H281" s="165">
        <v>0</v>
      </c>
      <c r="I281" s="165">
        <v>0</v>
      </c>
      <c r="J281" s="165">
        <v>0</v>
      </c>
      <c r="K281" s="165">
        <v>0</v>
      </c>
      <c r="L281" s="165">
        <v>0</v>
      </c>
      <c r="M281" s="165">
        <v>0</v>
      </c>
      <c r="N281" s="165">
        <v>0</v>
      </c>
      <c r="O281" s="165">
        <v>0</v>
      </c>
      <c r="P281" s="165">
        <v>0</v>
      </c>
      <c r="Q281" s="165">
        <v>0</v>
      </c>
      <c r="R281" s="165">
        <v>0</v>
      </c>
      <c r="S281" s="165">
        <v>0</v>
      </c>
      <c r="T281" s="165">
        <v>0</v>
      </c>
      <c r="U281" s="165">
        <v>0</v>
      </c>
      <c r="V281" s="165">
        <v>0</v>
      </c>
      <c r="W281" s="165">
        <v>0</v>
      </c>
      <c r="X281" s="165">
        <v>0</v>
      </c>
      <c r="Y281" s="165">
        <v>0</v>
      </c>
      <c r="Z281" s="165">
        <v>0</v>
      </c>
      <c r="AA281" s="165">
        <v>0</v>
      </c>
      <c r="AB281" s="165">
        <v>0</v>
      </c>
      <c r="AC281" s="165">
        <v>0</v>
      </c>
      <c r="AD281" s="165">
        <v>0</v>
      </c>
      <c r="AE281" s="165">
        <v>0</v>
      </c>
      <c r="AF281" s="165">
        <v>48.480000000000004</v>
      </c>
      <c r="AG281" s="165">
        <v>10.376999999999999</v>
      </c>
      <c r="AH281" s="165">
        <v>29.774000000000001</v>
      </c>
      <c r="AI281" s="165">
        <v>58.256</v>
      </c>
      <c r="AJ281" s="165">
        <v>22.387</v>
      </c>
      <c r="AK281" s="165">
        <v>26.575000000000003</v>
      </c>
      <c r="AL281" s="165">
        <v>11.057</v>
      </c>
      <c r="AM281" s="165">
        <v>22.297000000000001</v>
      </c>
      <c r="AN281" s="165">
        <v>39.542999999999999</v>
      </c>
      <c r="AO281" s="165">
        <v>91.87</v>
      </c>
      <c r="AP281" s="165">
        <v>48.295999999999999</v>
      </c>
    </row>
    <row r="282" spans="1:42" s="9" customFormat="1" x14ac:dyDescent="0.25">
      <c r="A282" s="224" t="str">
        <f>IF('1'!$A$1=1,B282,C282)</f>
        <v>Дебет</v>
      </c>
      <c r="B282" s="221" t="s">
        <v>212</v>
      </c>
      <c r="C282" s="221" t="s">
        <v>226</v>
      </c>
      <c r="D282" s="165">
        <v>0</v>
      </c>
      <c r="E282" s="165">
        <v>0</v>
      </c>
      <c r="F282" s="165">
        <v>0</v>
      </c>
      <c r="G282" s="165">
        <v>0</v>
      </c>
      <c r="H282" s="165">
        <v>0</v>
      </c>
      <c r="I282" s="165">
        <v>0</v>
      </c>
      <c r="J282" s="165">
        <v>0</v>
      </c>
      <c r="K282" s="165">
        <v>0</v>
      </c>
      <c r="L282" s="165">
        <v>0</v>
      </c>
      <c r="M282" s="165">
        <v>0</v>
      </c>
      <c r="N282" s="165">
        <v>0</v>
      </c>
      <c r="O282" s="165">
        <v>0</v>
      </c>
      <c r="P282" s="165">
        <v>0</v>
      </c>
      <c r="Q282" s="165">
        <v>0</v>
      </c>
      <c r="R282" s="165">
        <v>0</v>
      </c>
      <c r="S282" s="165">
        <v>0</v>
      </c>
      <c r="T282" s="165">
        <v>0</v>
      </c>
      <c r="U282" s="165">
        <v>0</v>
      </c>
      <c r="V282" s="165">
        <v>0</v>
      </c>
      <c r="W282" s="165">
        <v>0</v>
      </c>
      <c r="X282" s="165">
        <v>0</v>
      </c>
      <c r="Y282" s="165">
        <v>0</v>
      </c>
      <c r="Z282" s="165">
        <v>0</v>
      </c>
      <c r="AA282" s="165">
        <v>0</v>
      </c>
      <c r="AB282" s="165">
        <v>0</v>
      </c>
      <c r="AC282" s="165">
        <v>0</v>
      </c>
      <c r="AD282" s="165">
        <v>0</v>
      </c>
      <c r="AE282" s="165">
        <v>0</v>
      </c>
      <c r="AF282" s="165">
        <v>0</v>
      </c>
      <c r="AG282" s="165">
        <v>0</v>
      </c>
      <c r="AH282" s="165">
        <v>0</v>
      </c>
      <c r="AI282" s="165">
        <v>0</v>
      </c>
      <c r="AJ282" s="165">
        <v>0</v>
      </c>
      <c r="AK282" s="165">
        <v>0</v>
      </c>
      <c r="AL282" s="165">
        <v>0</v>
      </c>
      <c r="AM282" s="165">
        <v>0</v>
      </c>
      <c r="AN282" s="165">
        <v>0</v>
      </c>
      <c r="AO282" s="165">
        <v>0</v>
      </c>
      <c r="AP282" s="165">
        <v>0</v>
      </c>
    </row>
    <row r="283" spans="1:42" s="9" customFormat="1" x14ac:dyDescent="0.25">
      <c r="A283" s="222" t="str">
        <f>IF('1'!$A$1=1,B283,C283)</f>
        <v>Інші капітальні трансферти</v>
      </c>
      <c r="B283" s="223" t="s">
        <v>364</v>
      </c>
      <c r="C283" s="223" t="s">
        <v>363</v>
      </c>
      <c r="D283" s="165">
        <v>1.837</v>
      </c>
      <c r="E283" s="165">
        <v>1.788</v>
      </c>
      <c r="F283" s="165">
        <v>4.5270000000000001</v>
      </c>
      <c r="G283" s="165">
        <v>1.819</v>
      </c>
      <c r="H283" s="165">
        <v>1.823</v>
      </c>
      <c r="I283" s="165">
        <v>1.766</v>
      </c>
      <c r="J283" s="165">
        <v>1.784</v>
      </c>
      <c r="K283" s="165">
        <v>1.83</v>
      </c>
      <c r="L283" s="165">
        <v>0.94299999999999995</v>
      </c>
      <c r="M283" s="165">
        <v>0.93400000000000005</v>
      </c>
      <c r="N283" s="165">
        <v>0</v>
      </c>
      <c r="O283" s="165">
        <v>1.694</v>
      </c>
      <c r="P283" s="165">
        <v>0.80900000000000005</v>
      </c>
      <c r="Q283" s="165">
        <v>1.669</v>
      </c>
      <c r="R283" s="165">
        <v>2.5870000000000002</v>
      </c>
      <c r="S283" s="165">
        <v>3.5070000000000001</v>
      </c>
      <c r="T283" s="165">
        <v>1.76</v>
      </c>
      <c r="U283" s="165">
        <v>2.6710000000000003</v>
      </c>
      <c r="V283" s="165">
        <v>2.6799999999999997</v>
      </c>
      <c r="W283" s="165">
        <v>1.8090000000000002</v>
      </c>
      <c r="X283" s="165">
        <v>2.706</v>
      </c>
      <c r="Y283" s="165">
        <v>2.6970000000000001</v>
      </c>
      <c r="Z283" s="165">
        <v>0.84799999999999998</v>
      </c>
      <c r="AA283" s="165">
        <v>2.5999999999999912E-2</v>
      </c>
      <c r="AB283" s="165">
        <v>2.4859999999999998</v>
      </c>
      <c r="AC283" s="165">
        <v>3.32</v>
      </c>
      <c r="AD283" s="165">
        <v>3.3940000000000001</v>
      </c>
      <c r="AE283" s="165">
        <v>3.4859999999999998</v>
      </c>
      <c r="AF283" s="165">
        <v>2.6479999999999997</v>
      </c>
      <c r="AG283" s="165">
        <v>1.8919999999999999</v>
      </c>
      <c r="AH283" s="165">
        <v>1.9750000000000001</v>
      </c>
      <c r="AI283" s="165">
        <v>1.93</v>
      </c>
      <c r="AJ283" s="165">
        <v>0.93600000000000005</v>
      </c>
      <c r="AK283" s="165">
        <v>1.8370000000000002</v>
      </c>
      <c r="AL283" s="165">
        <v>1.839</v>
      </c>
      <c r="AM283" s="165">
        <v>2.7590000000000003</v>
      </c>
      <c r="AN283" s="165">
        <v>2.7629999999999999</v>
      </c>
      <c r="AO283" s="165">
        <v>0.92900000000000005</v>
      </c>
      <c r="AP283" s="165">
        <v>1.845</v>
      </c>
    </row>
    <row r="284" spans="1:42" s="9" customFormat="1" x14ac:dyDescent="0.25">
      <c r="A284" s="224" t="str">
        <f>IF('1'!$A$1=1,B284,C284)</f>
        <v>Кредит</v>
      </c>
      <c r="B284" s="221" t="s">
        <v>210</v>
      </c>
      <c r="C284" s="221" t="s">
        <v>225</v>
      </c>
      <c r="D284" s="165">
        <v>1.837</v>
      </c>
      <c r="E284" s="165">
        <v>1.788</v>
      </c>
      <c r="F284" s="165">
        <v>4.5270000000000001</v>
      </c>
      <c r="G284" s="165">
        <v>1.819</v>
      </c>
      <c r="H284" s="165">
        <v>1.823</v>
      </c>
      <c r="I284" s="165">
        <v>1.766</v>
      </c>
      <c r="J284" s="165">
        <v>1.784</v>
      </c>
      <c r="K284" s="165">
        <v>2.778</v>
      </c>
      <c r="L284" s="165">
        <v>0.94299999999999995</v>
      </c>
      <c r="M284" s="165">
        <v>0.93400000000000005</v>
      </c>
      <c r="N284" s="165">
        <v>0</v>
      </c>
      <c r="O284" s="165">
        <v>1.694</v>
      </c>
      <c r="P284" s="165">
        <v>0.80900000000000005</v>
      </c>
      <c r="Q284" s="165">
        <v>1.669</v>
      </c>
      <c r="R284" s="165">
        <v>2.5870000000000002</v>
      </c>
      <c r="S284" s="165">
        <v>3.5070000000000001</v>
      </c>
      <c r="T284" s="165">
        <v>1.76</v>
      </c>
      <c r="U284" s="165">
        <v>2.6710000000000003</v>
      </c>
      <c r="V284" s="165">
        <v>2.6799999999999997</v>
      </c>
      <c r="W284" s="165">
        <v>2.71</v>
      </c>
      <c r="X284" s="165">
        <v>2.706</v>
      </c>
      <c r="Y284" s="165">
        <v>2.6970000000000001</v>
      </c>
      <c r="Z284" s="165">
        <v>1.694</v>
      </c>
      <c r="AA284" s="165">
        <v>1.6709999999999998</v>
      </c>
      <c r="AB284" s="165">
        <v>2.4859999999999998</v>
      </c>
      <c r="AC284" s="165">
        <v>3.32</v>
      </c>
      <c r="AD284" s="165">
        <v>3.3940000000000001</v>
      </c>
      <c r="AE284" s="165">
        <v>3.4859999999999998</v>
      </c>
      <c r="AF284" s="165">
        <v>2.6479999999999997</v>
      </c>
      <c r="AG284" s="165">
        <v>1.8919999999999999</v>
      </c>
      <c r="AH284" s="165">
        <v>1.9750000000000001</v>
      </c>
      <c r="AI284" s="165">
        <v>1.93</v>
      </c>
      <c r="AJ284" s="165">
        <v>0.93600000000000005</v>
      </c>
      <c r="AK284" s="165">
        <v>1.8370000000000002</v>
      </c>
      <c r="AL284" s="165">
        <v>1.839</v>
      </c>
      <c r="AM284" s="165">
        <v>2.7590000000000003</v>
      </c>
      <c r="AN284" s="165">
        <v>2.7629999999999999</v>
      </c>
      <c r="AO284" s="165">
        <v>0.92900000000000005</v>
      </c>
      <c r="AP284" s="165">
        <v>1.845</v>
      </c>
    </row>
    <row r="285" spans="1:42" x14ac:dyDescent="0.25">
      <c r="A285" s="224" t="str">
        <f>IF('1'!$A$1=1,B285,C285)</f>
        <v>Дебет</v>
      </c>
      <c r="B285" s="221" t="s">
        <v>212</v>
      </c>
      <c r="C285" s="221" t="s">
        <v>226</v>
      </c>
      <c r="D285" s="165">
        <v>0</v>
      </c>
      <c r="E285" s="165">
        <v>0</v>
      </c>
      <c r="F285" s="165">
        <v>0</v>
      </c>
      <c r="G285" s="165">
        <v>0</v>
      </c>
      <c r="H285" s="165">
        <v>0</v>
      </c>
      <c r="I285" s="165">
        <v>0</v>
      </c>
      <c r="J285" s="165">
        <v>0</v>
      </c>
      <c r="K285" s="165">
        <v>0.94799999999999995</v>
      </c>
      <c r="L285" s="165">
        <v>0</v>
      </c>
      <c r="M285" s="165">
        <v>0</v>
      </c>
      <c r="N285" s="165">
        <v>0</v>
      </c>
      <c r="O285" s="165">
        <v>0</v>
      </c>
      <c r="P285" s="165">
        <v>0</v>
      </c>
      <c r="Q285" s="165">
        <v>0</v>
      </c>
      <c r="R285" s="165">
        <v>0</v>
      </c>
      <c r="S285" s="165">
        <v>0</v>
      </c>
      <c r="T285" s="165">
        <v>0</v>
      </c>
      <c r="U285" s="165">
        <v>0</v>
      </c>
      <c r="V285" s="165">
        <v>0</v>
      </c>
      <c r="W285" s="165">
        <v>0.90100000000000002</v>
      </c>
      <c r="X285" s="165">
        <v>0</v>
      </c>
      <c r="Y285" s="165">
        <v>0</v>
      </c>
      <c r="Z285" s="165">
        <v>0.84599999999999997</v>
      </c>
      <c r="AA285" s="165">
        <v>1.645</v>
      </c>
      <c r="AB285" s="165">
        <v>0</v>
      </c>
      <c r="AC285" s="165">
        <v>0</v>
      </c>
      <c r="AD285" s="165">
        <v>0</v>
      </c>
      <c r="AE285" s="165">
        <v>0</v>
      </c>
      <c r="AF285" s="165">
        <v>0</v>
      </c>
      <c r="AG285" s="165">
        <v>0</v>
      </c>
      <c r="AH285" s="165">
        <v>0</v>
      </c>
      <c r="AI285" s="165">
        <v>0</v>
      </c>
      <c r="AJ285" s="165">
        <v>0</v>
      </c>
      <c r="AK285" s="165">
        <v>0</v>
      </c>
      <c r="AL285" s="165">
        <v>0</v>
      </c>
      <c r="AM285" s="165">
        <v>0</v>
      </c>
      <c r="AN285" s="165">
        <v>0</v>
      </c>
      <c r="AO285" s="165">
        <v>0</v>
      </c>
      <c r="AP285" s="165">
        <v>0</v>
      </c>
    </row>
    <row r="286" spans="1:42" ht="39.6" x14ac:dyDescent="0.25">
      <c r="A286" s="225" t="str">
        <f>IF('1'!$A$1=1,B286,C286)</f>
        <v>Чисте кредитування (+) /чисті запозичення(-) (баланс рахунку поточних операцій і рахунку операцій з капіталом)</v>
      </c>
      <c r="B286" s="226" t="s">
        <v>368</v>
      </c>
      <c r="C286" s="226" t="s">
        <v>59</v>
      </c>
      <c r="D286" s="168">
        <v>3474.3830000000007</v>
      </c>
      <c r="E286" s="168">
        <v>-1131.1319999999985</v>
      </c>
      <c r="F286" s="168">
        <v>613.24700000000121</v>
      </c>
      <c r="G286" s="168">
        <v>1969.9260000000011</v>
      </c>
      <c r="H286" s="168">
        <v>-134.80500000000029</v>
      </c>
      <c r="I286" s="168">
        <v>-200.36999999999924</v>
      </c>
      <c r="J286" s="168">
        <v>-1077.8079999999993</v>
      </c>
      <c r="K286" s="168">
        <v>-182.13400000000001</v>
      </c>
      <c r="L286" s="168">
        <v>-924.88100000000099</v>
      </c>
      <c r="M286" s="168">
        <v>-217.41599999999752</v>
      </c>
      <c r="N286" s="168">
        <v>-947.90599999999972</v>
      </c>
      <c r="O286" s="168">
        <v>-959.58700000000044</v>
      </c>
      <c r="P286" s="168">
        <v>-1587.6460000000015</v>
      </c>
      <c r="Q286" s="168">
        <v>-249.40499999999895</v>
      </c>
      <c r="R286" s="168">
        <v>-1745.4640000000009</v>
      </c>
      <c r="S286" s="168">
        <v>-1849.8530000000005</v>
      </c>
      <c r="T286" s="168">
        <v>-518.4079999999999</v>
      </c>
      <c r="U286" s="168">
        <v>-1125.5740000000001</v>
      </c>
      <c r="V286" s="168">
        <v>-3327.6090000000013</v>
      </c>
      <c r="W286" s="168">
        <v>1309.3440000000005</v>
      </c>
      <c r="X286" s="168">
        <v>1858.932</v>
      </c>
      <c r="Y286" s="168">
        <v>1837.700999999998</v>
      </c>
      <c r="Z286" s="168">
        <v>473.95799999999906</v>
      </c>
      <c r="AA286" s="168">
        <v>562.75400000000081</v>
      </c>
      <c r="AB286" s="168">
        <v>-411.5569999999995</v>
      </c>
      <c r="AC286" s="168">
        <v>272.98000000000138</v>
      </c>
      <c r="AD286" s="168">
        <v>-1159.1059999999979</v>
      </c>
      <c r="AE286" s="168">
        <v>-2059.4489999999969</v>
      </c>
      <c r="AF286" s="168">
        <v>2046.0366137077322</v>
      </c>
      <c r="AG286" s="168">
        <v>552.1895496466708</v>
      </c>
      <c r="AH286" s="168">
        <v>5102.4993937011459</v>
      </c>
      <c r="AI286" s="168">
        <v>107.01016248369382</v>
      </c>
      <c r="AJ286" s="168">
        <v>-1590.8445829957657</v>
      </c>
      <c r="AK286" s="168">
        <v>-41.822703358406088</v>
      </c>
      <c r="AL286" s="168">
        <v>-3915.6396379741309</v>
      </c>
      <c r="AM286" s="168">
        <v>-3164.2905556928135</v>
      </c>
      <c r="AN286" s="168">
        <v>-3111.2468745649412</v>
      </c>
      <c r="AO286" s="168">
        <v>-5594.6407484228384</v>
      </c>
      <c r="AP286" s="168">
        <v>-1335.9025318128579</v>
      </c>
    </row>
    <row r="287" spans="1:42" ht="26.4" x14ac:dyDescent="0.25">
      <c r="A287" s="225" t="str">
        <f>IF('1'!$A$1=1,B287,C287)</f>
        <v xml:space="preserve">ФИНАНСОВИЙ РАХУНОК (Чисте кредитування (+) /чисті запозичення(-) </v>
      </c>
      <c r="B287" s="226" t="s">
        <v>370</v>
      </c>
      <c r="C287" s="226" t="s">
        <v>369</v>
      </c>
      <c r="D287" s="168">
        <v>3435.2230000000009</v>
      </c>
      <c r="E287" s="168">
        <v>-1689.9570000000003</v>
      </c>
      <c r="F287" s="168">
        <v>-645.74199999999996</v>
      </c>
      <c r="G287" s="168">
        <v>3384.3820000000001</v>
      </c>
      <c r="H287" s="168">
        <v>-13.965000000000231</v>
      </c>
      <c r="I287" s="168">
        <v>-728.12000000000012</v>
      </c>
      <c r="J287" s="168">
        <v>-1459.4839999999997</v>
      </c>
      <c r="K287" s="168">
        <v>103.27599999999984</v>
      </c>
      <c r="L287" s="168">
        <v>-661.30399999999986</v>
      </c>
      <c r="M287" s="168">
        <v>-156.80699999999968</v>
      </c>
      <c r="N287" s="168">
        <v>-1436.3690000000004</v>
      </c>
      <c r="O287" s="168">
        <v>-413.37600000000015</v>
      </c>
      <c r="P287" s="168">
        <v>-793.87199999999996</v>
      </c>
      <c r="Q287" s="168">
        <v>-387.97099999999989</v>
      </c>
      <c r="R287" s="168">
        <v>-1036.6330000000003</v>
      </c>
      <c r="S287" s="168">
        <v>-1832.2120000000009</v>
      </c>
      <c r="T287" s="168">
        <v>-173.13300000000015</v>
      </c>
      <c r="U287" s="168">
        <v>-1424.8549999999996</v>
      </c>
      <c r="V287" s="168">
        <v>-2767.7910000000002</v>
      </c>
      <c r="W287" s="168">
        <v>1773.8559999999998</v>
      </c>
      <c r="X287" s="168">
        <v>2154.8339999999989</v>
      </c>
      <c r="Y287" s="168">
        <v>1929.9400000000005</v>
      </c>
      <c r="Z287" s="168">
        <v>693.85999999999945</v>
      </c>
      <c r="AA287" s="168">
        <v>629.38499999999999</v>
      </c>
      <c r="AB287" s="168">
        <v>-257.12100000000021</v>
      </c>
      <c r="AC287" s="168">
        <v>729.80200000000013</v>
      </c>
      <c r="AD287" s="168">
        <v>-509.93199999999973</v>
      </c>
      <c r="AE287" s="168">
        <v>-1799.875</v>
      </c>
      <c r="AF287" s="168">
        <v>1949.8451004394258</v>
      </c>
      <c r="AG287" s="168">
        <v>424.37074424562525</v>
      </c>
      <c r="AH287" s="168">
        <v>5408.2166515568615</v>
      </c>
      <c r="AI287" s="168">
        <v>-179.62876132291507</v>
      </c>
      <c r="AJ287" s="168">
        <v>-755.08539346023963</v>
      </c>
      <c r="AK287" s="168">
        <v>585.35509913435476</v>
      </c>
      <c r="AL287" s="168">
        <v>-4035.7736182557364</v>
      </c>
      <c r="AM287" s="168">
        <v>-2951.2499117069037</v>
      </c>
      <c r="AN287" s="168">
        <v>-2906.2615475306593</v>
      </c>
      <c r="AO287" s="168">
        <v>-5571.9853388203119</v>
      </c>
      <c r="AP287" s="168">
        <v>-1090.8893452318507</v>
      </c>
    </row>
    <row r="288" spans="1:42" x14ac:dyDescent="0.25">
      <c r="A288" s="227" t="str">
        <f>IF('1'!$A$1=1,B288,C288)</f>
        <v>Прямі інвестиції</v>
      </c>
      <c r="B288" s="228" t="s">
        <v>163</v>
      </c>
      <c r="C288" s="228" t="s">
        <v>162</v>
      </c>
      <c r="D288" s="168">
        <v>2993.9229999999998</v>
      </c>
      <c r="E288" s="168">
        <v>-2848.558</v>
      </c>
      <c r="F288" s="168">
        <v>-1054.5310000000002</v>
      </c>
      <c r="G288" s="168">
        <v>1070.0379999999998</v>
      </c>
      <c r="H288" s="168">
        <v>-416.69500000000005</v>
      </c>
      <c r="I288" s="168">
        <v>-1945.71</v>
      </c>
      <c r="J288" s="168">
        <v>-992.86999999999989</v>
      </c>
      <c r="K288" s="168">
        <v>-164.91400000000002</v>
      </c>
      <c r="L288" s="168">
        <v>-905.02499999999998</v>
      </c>
      <c r="M288" s="168">
        <v>-1240.7950000000001</v>
      </c>
      <c r="N288" s="168">
        <v>-332.92899999999997</v>
      </c>
      <c r="O288" s="168">
        <v>-608.13499999999999</v>
      </c>
      <c r="P288" s="168">
        <v>-1521.2240000000002</v>
      </c>
      <c r="Q288" s="168">
        <v>-770.11599999999999</v>
      </c>
      <c r="R288" s="168">
        <v>-18.454999999999991</v>
      </c>
      <c r="S288" s="168">
        <v>-1801.5430000000001</v>
      </c>
      <c r="T288" s="168">
        <v>-760.66000000000008</v>
      </c>
      <c r="U288" s="168">
        <v>-1271.1080000000002</v>
      </c>
      <c r="V288" s="168">
        <v>-1890.9939999999999</v>
      </c>
      <c r="W288" s="168">
        <v>-706.92600000000004</v>
      </c>
      <c r="X288" s="168">
        <v>1477.9649999999997</v>
      </c>
      <c r="Y288" s="168">
        <v>-1156.087</v>
      </c>
      <c r="Z288" s="168">
        <v>3.4620000000000033</v>
      </c>
      <c r="AA288" s="168">
        <v>-256.73399999999998</v>
      </c>
      <c r="AB288" s="168">
        <v>-1259.0119999999999</v>
      </c>
      <c r="AC288" s="168">
        <v>-993.41100000000006</v>
      </c>
      <c r="AD288" s="168">
        <v>-2140.2739999999999</v>
      </c>
      <c r="AE288" s="168">
        <v>-1998.86</v>
      </c>
      <c r="AF288" s="168">
        <v>720.61800000000005</v>
      </c>
      <c r="AG288" s="168">
        <v>-464.90499999999997</v>
      </c>
      <c r="AH288" s="168">
        <v>-376.072</v>
      </c>
      <c r="AI288" s="168">
        <v>-129.596</v>
      </c>
      <c r="AJ288" s="168">
        <v>-1067.529</v>
      </c>
      <c r="AK288" s="168">
        <v>-1196.7179999999998</v>
      </c>
      <c r="AL288" s="168">
        <v>-1504.413</v>
      </c>
      <c r="AM288" s="168">
        <v>-334.14299999999997</v>
      </c>
      <c r="AN288" s="168">
        <v>-1772.2469999999998</v>
      </c>
      <c r="AO288" s="168">
        <v>-1051.848</v>
      </c>
      <c r="AP288" s="168">
        <v>-158.16700000000003</v>
      </c>
    </row>
    <row r="289" spans="1:42" x14ac:dyDescent="0.25">
      <c r="A289" s="229" t="str">
        <f>IF('1'!$A$1=1,B289,C289)</f>
        <v>Активи</v>
      </c>
      <c r="B289" s="230" t="s">
        <v>138</v>
      </c>
      <c r="C289" s="230" t="s">
        <v>137</v>
      </c>
      <c r="D289" s="168">
        <v>127.95099999999999</v>
      </c>
      <c r="E289" s="168">
        <v>-49.719000000000001</v>
      </c>
      <c r="F289" s="168">
        <v>22.484999999999999</v>
      </c>
      <c r="G289" s="168">
        <v>-68.524000000000001</v>
      </c>
      <c r="H289" s="168">
        <v>20.038</v>
      </c>
      <c r="I289" s="168">
        <v>-8.8509999999999991</v>
      </c>
      <c r="J289" s="168">
        <v>68.039000000000001</v>
      </c>
      <c r="K289" s="168">
        <v>78.949999999999989</v>
      </c>
      <c r="L289" s="168">
        <v>0.94399999999999973</v>
      </c>
      <c r="M289" s="168">
        <v>-174.97299999999998</v>
      </c>
      <c r="N289" s="168">
        <v>204.624</v>
      </c>
      <c r="O289" s="168">
        <v>157.05099999999999</v>
      </c>
      <c r="P289" s="168">
        <v>-23.615000000000002</v>
      </c>
      <c r="Q289" s="168">
        <v>126.482</v>
      </c>
      <c r="R289" s="168">
        <v>4.327</v>
      </c>
      <c r="S289" s="168">
        <v>-9.64</v>
      </c>
      <c r="T289" s="168">
        <v>-48.403999999999996</v>
      </c>
      <c r="U289" s="168">
        <v>106.83799999999999</v>
      </c>
      <c r="V289" s="168">
        <v>9.0009999999999994</v>
      </c>
      <c r="W289" s="168">
        <v>491.65199999999993</v>
      </c>
      <c r="X289" s="168">
        <v>102.53100000000001</v>
      </c>
      <c r="Y289" s="168">
        <v>21.026</v>
      </c>
      <c r="Z289" s="168">
        <v>151.19299999999998</v>
      </c>
      <c r="AA289" s="168">
        <v>41.118000000000002</v>
      </c>
      <c r="AB289" s="168">
        <v>171.726</v>
      </c>
      <c r="AC289" s="168">
        <v>298.94400000000002</v>
      </c>
      <c r="AD289" s="168">
        <v>123.79500000000002</v>
      </c>
      <c r="AE289" s="168">
        <v>-241.97499999999999</v>
      </c>
      <c r="AF289" s="168">
        <v>182.96</v>
      </c>
      <c r="AG289" s="168">
        <v>-71.25</v>
      </c>
      <c r="AH289" s="168">
        <v>-145.15300000000002</v>
      </c>
      <c r="AI289" s="168">
        <v>48.219000000000001</v>
      </c>
      <c r="AJ289" s="168">
        <v>157.649</v>
      </c>
      <c r="AK289" s="168">
        <v>-21.052</v>
      </c>
      <c r="AL289" s="168">
        <v>-12.719000000000001</v>
      </c>
      <c r="AM289" s="168">
        <v>-2.79</v>
      </c>
      <c r="AN289" s="168">
        <v>116.92700000000001</v>
      </c>
      <c r="AO289" s="168">
        <v>24.150000000000002</v>
      </c>
      <c r="AP289" s="168">
        <v>166.65099999999998</v>
      </c>
    </row>
    <row r="290" spans="1:42" x14ac:dyDescent="0.25">
      <c r="A290" s="171" t="str">
        <f>IF('1'!$A$1=1,B290,C290)</f>
        <v xml:space="preserve">Інструменти участі в капіталі </v>
      </c>
      <c r="B290" s="172" t="s">
        <v>372</v>
      </c>
      <c r="C290" s="172" t="s">
        <v>371</v>
      </c>
      <c r="D290" s="168">
        <v>-38.280999999999999</v>
      </c>
      <c r="E290" s="168">
        <v>-4.4829999999999997</v>
      </c>
      <c r="F290" s="168">
        <v>0.88300000000000001</v>
      </c>
      <c r="G290" s="168">
        <v>-1.841</v>
      </c>
      <c r="H290" s="168">
        <v>4.6040000000000001</v>
      </c>
      <c r="I290" s="168">
        <v>0</v>
      </c>
      <c r="J290" s="168">
        <v>0.89200000000000002</v>
      </c>
      <c r="K290" s="168">
        <v>9.484</v>
      </c>
      <c r="L290" s="168">
        <v>-1.8740000000000001</v>
      </c>
      <c r="M290" s="168">
        <v>7.1379999999999999</v>
      </c>
      <c r="N290" s="168">
        <v>1.6879999999999999</v>
      </c>
      <c r="O290" s="168">
        <v>0</v>
      </c>
      <c r="P290" s="168">
        <v>1.6180000000000001</v>
      </c>
      <c r="Q290" s="168">
        <v>0</v>
      </c>
      <c r="R290" s="168">
        <v>-5.1320000000000006</v>
      </c>
      <c r="S290" s="168">
        <v>-0.878</v>
      </c>
      <c r="T290" s="168">
        <v>0.88400000000000001</v>
      </c>
      <c r="U290" s="168">
        <v>-0.88700000000000001</v>
      </c>
      <c r="V290" s="168">
        <v>0</v>
      </c>
      <c r="W290" s="168">
        <v>587.40099999999995</v>
      </c>
      <c r="X290" s="168">
        <v>9.972999999999999</v>
      </c>
      <c r="Y290" s="168">
        <v>1.9020000000000001</v>
      </c>
      <c r="Z290" s="168">
        <v>39.893000000000001</v>
      </c>
      <c r="AA290" s="168">
        <v>15.917999999999999</v>
      </c>
      <c r="AB290" s="168">
        <v>22.585000000000001</v>
      </c>
      <c r="AC290" s="168">
        <v>9.984</v>
      </c>
      <c r="AD290" s="168">
        <v>9.3260000000000005</v>
      </c>
      <c r="AE290" s="168">
        <v>16.812000000000001</v>
      </c>
      <c r="AF290" s="168">
        <v>29.975999999999999</v>
      </c>
      <c r="AG290" s="168">
        <v>-1.8660000000000001</v>
      </c>
      <c r="AH290" s="168">
        <v>-3</v>
      </c>
      <c r="AI290" s="168">
        <v>1.0559999999999998</v>
      </c>
      <c r="AJ290" s="168">
        <v>39.25</v>
      </c>
      <c r="AK290" s="168">
        <v>11.085000000000001</v>
      </c>
      <c r="AL290" s="168">
        <v>9.32</v>
      </c>
      <c r="AM290" s="168">
        <v>0</v>
      </c>
      <c r="AN290" s="168">
        <v>3.68</v>
      </c>
      <c r="AO290" s="168">
        <v>15.791</v>
      </c>
      <c r="AP290" s="168">
        <v>3.6240000000000001</v>
      </c>
    </row>
    <row r="291" spans="1:42" s="9" customFormat="1" x14ac:dyDescent="0.25">
      <c r="A291" s="175" t="str">
        <f>IF('1'!$A$1=1,B291,C291)</f>
        <v xml:space="preserve">Участь в капіталі </v>
      </c>
      <c r="B291" s="176" t="s">
        <v>374</v>
      </c>
      <c r="C291" s="176" t="s">
        <v>373</v>
      </c>
      <c r="D291" s="165">
        <v>-38.280999999999999</v>
      </c>
      <c r="E291" s="165">
        <v>-4.4829999999999997</v>
      </c>
      <c r="F291" s="165">
        <v>0.88300000000000001</v>
      </c>
      <c r="G291" s="165">
        <v>-1.841</v>
      </c>
      <c r="H291" s="165">
        <v>4.6040000000000001</v>
      </c>
      <c r="I291" s="165">
        <v>0</v>
      </c>
      <c r="J291" s="165">
        <v>0.89200000000000002</v>
      </c>
      <c r="K291" s="165">
        <v>9.484</v>
      </c>
      <c r="L291" s="165">
        <v>-1.8740000000000001</v>
      </c>
      <c r="M291" s="165">
        <v>7.1379999999999999</v>
      </c>
      <c r="N291" s="165">
        <v>1.6879999999999999</v>
      </c>
      <c r="O291" s="165">
        <v>0</v>
      </c>
      <c r="P291" s="165">
        <v>1.6180000000000001</v>
      </c>
      <c r="Q291" s="165">
        <v>0</v>
      </c>
      <c r="R291" s="165">
        <v>-5.1320000000000006</v>
      </c>
      <c r="S291" s="165">
        <v>-0.878</v>
      </c>
      <c r="T291" s="165">
        <v>0.88400000000000001</v>
      </c>
      <c r="U291" s="165">
        <v>-0.88700000000000001</v>
      </c>
      <c r="V291" s="165">
        <v>0</v>
      </c>
      <c r="W291" s="165">
        <v>587.40099999999995</v>
      </c>
      <c r="X291" s="165">
        <v>9.972999999999999</v>
      </c>
      <c r="Y291" s="165">
        <v>1.9020000000000001</v>
      </c>
      <c r="Z291" s="165">
        <v>39.893000000000001</v>
      </c>
      <c r="AA291" s="165">
        <v>15.917999999999999</v>
      </c>
      <c r="AB291" s="165">
        <v>22.585000000000001</v>
      </c>
      <c r="AC291" s="165">
        <v>9.984</v>
      </c>
      <c r="AD291" s="165">
        <v>9.3260000000000005</v>
      </c>
      <c r="AE291" s="165">
        <v>16.812000000000001</v>
      </c>
      <c r="AF291" s="165">
        <v>29.975999999999999</v>
      </c>
      <c r="AG291" s="165">
        <v>-1.8660000000000001</v>
      </c>
      <c r="AH291" s="165">
        <v>-3</v>
      </c>
      <c r="AI291" s="165">
        <v>1.0559999999999998</v>
      </c>
      <c r="AJ291" s="165">
        <v>39.25</v>
      </c>
      <c r="AK291" s="165">
        <v>11.085000000000001</v>
      </c>
      <c r="AL291" s="165">
        <v>9.32</v>
      </c>
      <c r="AM291" s="165">
        <v>0</v>
      </c>
      <c r="AN291" s="165">
        <v>3.68</v>
      </c>
      <c r="AO291" s="165">
        <v>15.791</v>
      </c>
      <c r="AP291" s="165">
        <v>3.6240000000000001</v>
      </c>
    </row>
    <row r="292" spans="1:42" s="9" customFormat="1" ht="26.4" x14ac:dyDescent="0.25">
      <c r="A292" s="231" t="str">
        <f>IF('1'!$A$1=1,B292,C292)</f>
        <v>Інвестиції прямого інвестора в підприємства прямого інвестування</v>
      </c>
      <c r="B292" s="232" t="s">
        <v>375</v>
      </c>
      <c r="C292" s="232" t="s">
        <v>330</v>
      </c>
      <c r="D292" s="165">
        <v>-38.280999999999999</v>
      </c>
      <c r="E292" s="165">
        <v>-4.4829999999999997</v>
      </c>
      <c r="F292" s="165">
        <v>0.88300000000000001</v>
      </c>
      <c r="G292" s="165">
        <v>-1.841</v>
      </c>
      <c r="H292" s="165">
        <v>4.6040000000000001</v>
      </c>
      <c r="I292" s="165">
        <v>0</v>
      </c>
      <c r="J292" s="165">
        <v>0.89200000000000002</v>
      </c>
      <c r="K292" s="165">
        <v>9.484</v>
      </c>
      <c r="L292" s="165">
        <v>-1.8740000000000001</v>
      </c>
      <c r="M292" s="165">
        <v>7.1379999999999999</v>
      </c>
      <c r="N292" s="165">
        <v>1.6879999999999999</v>
      </c>
      <c r="O292" s="165">
        <v>0</v>
      </c>
      <c r="P292" s="165">
        <v>1.6180000000000001</v>
      </c>
      <c r="Q292" s="165">
        <v>0</v>
      </c>
      <c r="R292" s="165">
        <v>-5.1320000000000006</v>
      </c>
      <c r="S292" s="165">
        <v>-0.878</v>
      </c>
      <c r="T292" s="165">
        <v>0.88400000000000001</v>
      </c>
      <c r="U292" s="165">
        <v>-0.88700000000000001</v>
      </c>
      <c r="V292" s="165">
        <v>0</v>
      </c>
      <c r="W292" s="165">
        <v>587.40099999999995</v>
      </c>
      <c r="X292" s="165">
        <v>9.972999999999999</v>
      </c>
      <c r="Y292" s="165">
        <v>1.9020000000000001</v>
      </c>
      <c r="Z292" s="165">
        <v>39.893000000000001</v>
      </c>
      <c r="AA292" s="165">
        <v>15.917999999999999</v>
      </c>
      <c r="AB292" s="165">
        <v>22.585000000000001</v>
      </c>
      <c r="AC292" s="165">
        <v>9.984</v>
      </c>
      <c r="AD292" s="165">
        <v>9.3260000000000005</v>
      </c>
      <c r="AE292" s="165">
        <v>16.812000000000001</v>
      </c>
      <c r="AF292" s="165">
        <v>29.975999999999999</v>
      </c>
      <c r="AG292" s="165">
        <v>-1.8660000000000001</v>
      </c>
      <c r="AH292" s="165">
        <v>-3</v>
      </c>
      <c r="AI292" s="165">
        <v>1.0559999999999998</v>
      </c>
      <c r="AJ292" s="165">
        <v>39.25</v>
      </c>
      <c r="AK292" s="165">
        <v>11.085000000000001</v>
      </c>
      <c r="AL292" s="165">
        <v>9.32</v>
      </c>
      <c r="AM292" s="165">
        <v>0</v>
      </c>
      <c r="AN292" s="165">
        <v>3.68</v>
      </c>
      <c r="AO292" s="165">
        <v>15.791</v>
      </c>
      <c r="AP292" s="165">
        <v>3.6240000000000001</v>
      </c>
    </row>
    <row r="293" spans="1:42" s="9" customFormat="1" x14ac:dyDescent="0.25">
      <c r="A293" s="171" t="str">
        <f>IF('1'!$A$1=1,B293,C293)</f>
        <v>Боргові інструменти</v>
      </c>
      <c r="B293" s="172" t="s">
        <v>377</v>
      </c>
      <c r="C293" s="172" t="s">
        <v>376</v>
      </c>
      <c r="D293" s="168">
        <v>166.232</v>
      </c>
      <c r="E293" s="168">
        <v>-45.235999999999997</v>
      </c>
      <c r="F293" s="168">
        <v>21.602</v>
      </c>
      <c r="G293" s="168">
        <v>-66.682999999999993</v>
      </c>
      <c r="H293" s="168">
        <v>15.434000000000001</v>
      </c>
      <c r="I293" s="168">
        <v>-8.8509999999999991</v>
      </c>
      <c r="J293" s="168">
        <v>67.147000000000006</v>
      </c>
      <c r="K293" s="168">
        <v>69.465999999999994</v>
      </c>
      <c r="L293" s="168">
        <v>2.8179999999999996</v>
      </c>
      <c r="M293" s="168">
        <v>-182.11099999999999</v>
      </c>
      <c r="N293" s="168">
        <v>202.93599999999998</v>
      </c>
      <c r="O293" s="168">
        <v>157.05099999999999</v>
      </c>
      <c r="P293" s="168">
        <v>-25.233000000000001</v>
      </c>
      <c r="Q293" s="168">
        <v>126.482</v>
      </c>
      <c r="R293" s="168">
        <v>9.4589999999999996</v>
      </c>
      <c r="S293" s="168">
        <v>-8.7620000000000005</v>
      </c>
      <c r="T293" s="168">
        <v>-49.287999999999997</v>
      </c>
      <c r="U293" s="168">
        <v>107.72499999999999</v>
      </c>
      <c r="V293" s="168">
        <v>9.0009999999999994</v>
      </c>
      <c r="W293" s="168">
        <v>-95.748999999999995</v>
      </c>
      <c r="X293" s="168">
        <v>92.558000000000007</v>
      </c>
      <c r="Y293" s="168">
        <v>19.123999999999999</v>
      </c>
      <c r="Z293" s="168">
        <v>111.30000000000001</v>
      </c>
      <c r="AA293" s="168">
        <v>25.2</v>
      </c>
      <c r="AB293" s="168">
        <v>149.14100000000002</v>
      </c>
      <c r="AC293" s="168">
        <v>288.95999999999998</v>
      </c>
      <c r="AD293" s="168">
        <v>114.46899999999999</v>
      </c>
      <c r="AE293" s="168">
        <v>-258.78699999999998</v>
      </c>
      <c r="AF293" s="168">
        <v>152.98400000000001</v>
      </c>
      <c r="AG293" s="168">
        <v>-69.384</v>
      </c>
      <c r="AH293" s="168">
        <v>-142.15299999999999</v>
      </c>
      <c r="AI293" s="168">
        <v>47.162999999999997</v>
      </c>
      <c r="AJ293" s="168">
        <v>118.399</v>
      </c>
      <c r="AK293" s="168">
        <v>-32.137</v>
      </c>
      <c r="AL293" s="168">
        <v>-22.039000000000001</v>
      </c>
      <c r="AM293" s="168">
        <v>-2.79</v>
      </c>
      <c r="AN293" s="168">
        <v>113.24700000000001</v>
      </c>
      <c r="AO293" s="168">
        <v>8.359</v>
      </c>
      <c r="AP293" s="168">
        <v>163.02699999999999</v>
      </c>
    </row>
    <row r="294" spans="1:42" ht="26.4" x14ac:dyDescent="0.25">
      <c r="A294" s="175" t="str">
        <f>IF('1'!$A$1=1,B294,C294)</f>
        <v>Інвестиції прямого інвестора в підприємства прямого інвестування</v>
      </c>
      <c r="B294" s="176" t="s">
        <v>375</v>
      </c>
      <c r="C294" s="176" t="s">
        <v>330</v>
      </c>
      <c r="D294" s="165">
        <v>0</v>
      </c>
      <c r="E294" s="165">
        <v>0</v>
      </c>
      <c r="F294" s="165">
        <v>0</v>
      </c>
      <c r="G294" s="165">
        <v>0</v>
      </c>
      <c r="H294" s="165">
        <v>0</v>
      </c>
      <c r="I294" s="165">
        <v>0</v>
      </c>
      <c r="J294" s="165">
        <v>0</v>
      </c>
      <c r="K294" s="165">
        <v>0</v>
      </c>
      <c r="L294" s="165">
        <v>0</v>
      </c>
      <c r="M294" s="165">
        <v>0</v>
      </c>
      <c r="N294" s="165">
        <v>0</v>
      </c>
      <c r="O294" s="165">
        <v>0</v>
      </c>
      <c r="P294" s="165">
        <v>0</v>
      </c>
      <c r="Q294" s="165">
        <v>0</v>
      </c>
      <c r="R294" s="165">
        <v>0</v>
      </c>
      <c r="S294" s="165">
        <v>0</v>
      </c>
      <c r="T294" s="165">
        <v>0</v>
      </c>
      <c r="U294" s="165">
        <v>0</v>
      </c>
      <c r="V294" s="165">
        <v>0</v>
      </c>
      <c r="W294" s="165">
        <v>-3.6040000000000001</v>
      </c>
      <c r="X294" s="165">
        <v>0</v>
      </c>
      <c r="Y294" s="165">
        <v>0.92</v>
      </c>
      <c r="Z294" s="165">
        <v>0.84799999999999998</v>
      </c>
      <c r="AA294" s="165">
        <v>0.84899999999999998</v>
      </c>
      <c r="AB294" s="165">
        <v>0.83899999999999997</v>
      </c>
      <c r="AC294" s="165">
        <v>0.83799999999999997</v>
      </c>
      <c r="AD294" s="165">
        <v>3.3929999999999998</v>
      </c>
      <c r="AE294" s="165">
        <v>5.2539999999999996</v>
      </c>
      <c r="AF294" s="165">
        <v>6.1639999999999997</v>
      </c>
      <c r="AG294" s="165">
        <v>0</v>
      </c>
      <c r="AH294" s="165">
        <v>0</v>
      </c>
      <c r="AI294" s="165">
        <v>0</v>
      </c>
      <c r="AJ294" s="165">
        <v>0</v>
      </c>
      <c r="AK294" s="165">
        <v>0</v>
      </c>
      <c r="AL294" s="165">
        <v>0</v>
      </c>
      <c r="AM294" s="165">
        <v>0</v>
      </c>
      <c r="AN294" s="165">
        <v>0</v>
      </c>
      <c r="AO294" s="165">
        <v>0</v>
      </c>
      <c r="AP294" s="165">
        <v>0</v>
      </c>
    </row>
    <row r="295" spans="1:42" ht="39.6" x14ac:dyDescent="0.25">
      <c r="A295" s="175" t="str">
        <f>IF('1'!$A$1=1,B295,C295)</f>
        <v xml:space="preserve">Інвестиції підприємств прямого інвестування в прямого інвестора (зворотне інвестування)  </v>
      </c>
      <c r="B295" s="176" t="s">
        <v>378</v>
      </c>
      <c r="C295" s="176" t="s">
        <v>332</v>
      </c>
      <c r="D295" s="165">
        <v>166.232</v>
      </c>
      <c r="E295" s="165">
        <v>-45.235999999999997</v>
      </c>
      <c r="F295" s="165">
        <v>21.602</v>
      </c>
      <c r="G295" s="165">
        <v>-66.682999999999993</v>
      </c>
      <c r="H295" s="165">
        <v>15.434000000000001</v>
      </c>
      <c r="I295" s="165">
        <v>-8.8509999999999991</v>
      </c>
      <c r="J295" s="165">
        <v>67.147000000000006</v>
      </c>
      <c r="K295" s="165">
        <v>69.465999999999994</v>
      </c>
      <c r="L295" s="165">
        <v>2.8179999999999996</v>
      </c>
      <c r="M295" s="165">
        <v>-182.11099999999999</v>
      </c>
      <c r="N295" s="165">
        <v>202.93599999999998</v>
      </c>
      <c r="O295" s="165">
        <v>157.05099999999999</v>
      </c>
      <c r="P295" s="165">
        <v>-25.233000000000001</v>
      </c>
      <c r="Q295" s="165">
        <v>126.482</v>
      </c>
      <c r="R295" s="165">
        <v>9.4589999999999996</v>
      </c>
      <c r="S295" s="165">
        <v>-8.7620000000000005</v>
      </c>
      <c r="T295" s="165">
        <v>-49.287999999999997</v>
      </c>
      <c r="U295" s="165">
        <v>107.72499999999999</v>
      </c>
      <c r="V295" s="165">
        <v>9.0009999999999994</v>
      </c>
      <c r="W295" s="165">
        <v>-92.144999999999996</v>
      </c>
      <c r="X295" s="165">
        <v>92.558000000000007</v>
      </c>
      <c r="Y295" s="165">
        <v>18.204000000000001</v>
      </c>
      <c r="Z295" s="165">
        <v>110.45200000000001</v>
      </c>
      <c r="AA295" s="165">
        <v>24.351000000000003</v>
      </c>
      <c r="AB295" s="165">
        <v>148.30200000000002</v>
      </c>
      <c r="AC295" s="165">
        <v>288.12200000000001</v>
      </c>
      <c r="AD295" s="165">
        <v>111.07599999999999</v>
      </c>
      <c r="AE295" s="165">
        <v>-264.041</v>
      </c>
      <c r="AF295" s="165">
        <v>146.82</v>
      </c>
      <c r="AG295" s="165">
        <v>-69.384</v>
      </c>
      <c r="AH295" s="165">
        <v>-142.15299999999999</v>
      </c>
      <c r="AI295" s="165">
        <v>47.162999999999997</v>
      </c>
      <c r="AJ295" s="165">
        <v>118.399</v>
      </c>
      <c r="AK295" s="165">
        <v>-32.137</v>
      </c>
      <c r="AL295" s="165">
        <v>-22.039000000000001</v>
      </c>
      <c r="AM295" s="165">
        <v>-2.79</v>
      </c>
      <c r="AN295" s="165">
        <v>113.24700000000001</v>
      </c>
      <c r="AO295" s="165">
        <v>8.359</v>
      </c>
      <c r="AP295" s="165">
        <v>163.02699999999999</v>
      </c>
    </row>
    <row r="296" spans="1:42" s="9" customFormat="1" x14ac:dyDescent="0.25">
      <c r="A296" s="229" t="str">
        <f>IF('1'!$A$1=1,B296,C296)</f>
        <v>Пасиви</v>
      </c>
      <c r="B296" s="230" t="s">
        <v>140</v>
      </c>
      <c r="C296" s="230" t="s">
        <v>139</v>
      </c>
      <c r="D296" s="168">
        <v>-2865.9719999999998</v>
      </c>
      <c r="E296" s="168">
        <v>2798.8389999999999</v>
      </c>
      <c r="F296" s="168">
        <v>1077.0160000000001</v>
      </c>
      <c r="G296" s="168">
        <v>-1138.5619999999999</v>
      </c>
      <c r="H296" s="168">
        <v>436.73300000000006</v>
      </c>
      <c r="I296" s="168">
        <v>1936.8590000000002</v>
      </c>
      <c r="J296" s="168">
        <v>1060.9089999999999</v>
      </c>
      <c r="K296" s="168">
        <v>243.864</v>
      </c>
      <c r="L296" s="168">
        <v>905.96900000000005</v>
      </c>
      <c r="M296" s="168">
        <v>1065.8220000000001</v>
      </c>
      <c r="N296" s="168">
        <v>537.553</v>
      </c>
      <c r="O296" s="168">
        <v>765.18600000000004</v>
      </c>
      <c r="P296" s="168">
        <v>1497.6089999999999</v>
      </c>
      <c r="Q296" s="168">
        <v>896.59799999999996</v>
      </c>
      <c r="R296" s="168">
        <v>22.781999999999996</v>
      </c>
      <c r="S296" s="168">
        <v>1791.903</v>
      </c>
      <c r="T296" s="168">
        <v>712.25600000000009</v>
      </c>
      <c r="U296" s="168">
        <v>1377.9459999999999</v>
      </c>
      <c r="V296" s="168">
        <v>1899.9949999999999</v>
      </c>
      <c r="W296" s="168">
        <v>1198.578</v>
      </c>
      <c r="X296" s="168">
        <v>-1375.434</v>
      </c>
      <c r="Y296" s="168">
        <v>1177.1129999999998</v>
      </c>
      <c r="Z296" s="168">
        <v>147.73099999999999</v>
      </c>
      <c r="AA296" s="168">
        <v>297.85199999999998</v>
      </c>
      <c r="AB296" s="168">
        <v>1430.7379999999998</v>
      </c>
      <c r="AC296" s="168">
        <v>1292.355</v>
      </c>
      <c r="AD296" s="168">
        <v>2264.069</v>
      </c>
      <c r="AE296" s="168">
        <v>1756.8849999999998</v>
      </c>
      <c r="AF296" s="168">
        <v>-537.65800000000002</v>
      </c>
      <c r="AG296" s="168">
        <v>393.65499999999997</v>
      </c>
      <c r="AH296" s="168">
        <v>230.91900000000004</v>
      </c>
      <c r="AI296" s="168">
        <v>177.815</v>
      </c>
      <c r="AJ296" s="168">
        <v>1225.1779999999999</v>
      </c>
      <c r="AK296" s="168">
        <v>1175.6659999999999</v>
      </c>
      <c r="AL296" s="168">
        <v>1491.694</v>
      </c>
      <c r="AM296" s="168">
        <v>331.35299999999995</v>
      </c>
      <c r="AN296" s="168">
        <v>1889.174</v>
      </c>
      <c r="AO296" s="168">
        <v>1075.998</v>
      </c>
      <c r="AP296" s="168">
        <v>324.81799999999998</v>
      </c>
    </row>
    <row r="297" spans="1:42" s="9" customFormat="1" x14ac:dyDescent="0.25">
      <c r="A297" s="171" t="str">
        <f>IF('1'!$A$1=1,B297,C297)</f>
        <v xml:space="preserve">Інструменти участі в капіталі </v>
      </c>
      <c r="B297" s="172" t="s">
        <v>372</v>
      </c>
      <c r="C297" s="172" t="s">
        <v>371</v>
      </c>
      <c r="D297" s="168">
        <v>-3011.152</v>
      </c>
      <c r="E297" s="168">
        <v>2955.192</v>
      </c>
      <c r="F297" s="168">
        <v>1531.452</v>
      </c>
      <c r="G297" s="168">
        <v>-888.82899999999995</v>
      </c>
      <c r="H297" s="168">
        <v>655.07700000000011</v>
      </c>
      <c r="I297" s="168">
        <v>1867.0460000000003</v>
      </c>
      <c r="J297" s="168">
        <v>933.61400000000003</v>
      </c>
      <c r="K297" s="168">
        <v>176.43</v>
      </c>
      <c r="L297" s="168">
        <v>709.07099999999991</v>
      </c>
      <c r="M297" s="168">
        <v>1030.1019999999999</v>
      </c>
      <c r="N297" s="168">
        <v>487.16099999999994</v>
      </c>
      <c r="O297" s="168">
        <v>472.94900000000001</v>
      </c>
      <c r="P297" s="168">
        <v>1389.221</v>
      </c>
      <c r="Q297" s="168">
        <v>756.74499999999989</v>
      </c>
      <c r="R297" s="168">
        <v>-365.31200000000001</v>
      </c>
      <c r="S297" s="168">
        <v>1655.171</v>
      </c>
      <c r="T297" s="168">
        <v>822.98500000000001</v>
      </c>
      <c r="U297" s="168">
        <v>1120.9970000000001</v>
      </c>
      <c r="V297" s="168">
        <v>1383.2439999999999</v>
      </c>
      <c r="W297" s="168">
        <v>1064.451</v>
      </c>
      <c r="X297" s="168">
        <v>-1360.4929999999999</v>
      </c>
      <c r="Y297" s="168">
        <v>1124.1120000000001</v>
      </c>
      <c r="Z297" s="168">
        <v>-94.960000000000008</v>
      </c>
      <c r="AA297" s="168">
        <v>545.298</v>
      </c>
      <c r="AB297" s="168">
        <v>1687.4359999999999</v>
      </c>
      <c r="AC297" s="168">
        <v>1623.413</v>
      </c>
      <c r="AD297" s="168">
        <v>1770.6130000000001</v>
      </c>
      <c r="AE297" s="168">
        <v>44.491999999999962</v>
      </c>
      <c r="AF297" s="168">
        <v>215.29200000000003</v>
      </c>
      <c r="AG297" s="168">
        <v>296.85399999999998</v>
      </c>
      <c r="AH297" s="168">
        <v>-48.124999999999993</v>
      </c>
      <c r="AI297" s="168">
        <v>248.23400000000001</v>
      </c>
      <c r="AJ297" s="168">
        <v>1159.0309999999999</v>
      </c>
      <c r="AK297" s="168">
        <v>954.69799999999998</v>
      </c>
      <c r="AL297" s="168">
        <v>1397.6529999999998</v>
      </c>
      <c r="AM297" s="168">
        <v>233.05799999999994</v>
      </c>
      <c r="AN297" s="168">
        <v>1478.4850000000001</v>
      </c>
      <c r="AO297" s="168">
        <v>968.04399999999998</v>
      </c>
      <c r="AP297" s="168">
        <v>435.32299999999998</v>
      </c>
    </row>
    <row r="298" spans="1:42" x14ac:dyDescent="0.25">
      <c r="A298" s="175" t="str">
        <f>IF('1'!$A$1=1,B298,C298)</f>
        <v xml:space="preserve">Участь в капіталі </v>
      </c>
      <c r="B298" s="176" t="s">
        <v>374</v>
      </c>
      <c r="C298" s="176" t="s">
        <v>373</v>
      </c>
      <c r="D298" s="165">
        <v>288.03500000000003</v>
      </c>
      <c r="E298" s="165">
        <v>965.36300000000006</v>
      </c>
      <c r="F298" s="165">
        <v>1418.0430000000001</v>
      </c>
      <c r="G298" s="165">
        <v>945.9860000000001</v>
      </c>
      <c r="H298" s="165">
        <v>1461.232</v>
      </c>
      <c r="I298" s="165">
        <v>671.71600000000001</v>
      </c>
      <c r="J298" s="165">
        <v>929.91300000000001</v>
      </c>
      <c r="K298" s="165">
        <v>120.61</v>
      </c>
      <c r="L298" s="165">
        <v>112.76700000000001</v>
      </c>
      <c r="M298" s="165">
        <v>600.24300000000005</v>
      </c>
      <c r="N298" s="165">
        <v>417.74700000000001</v>
      </c>
      <c r="O298" s="165">
        <v>216.67</v>
      </c>
      <c r="P298" s="165">
        <v>175.32499999999999</v>
      </c>
      <c r="Q298" s="165">
        <v>467.9</v>
      </c>
      <c r="R298" s="165">
        <v>124.43300000000001</v>
      </c>
      <c r="S298" s="165">
        <v>490.39300000000003</v>
      </c>
      <c r="T298" s="165">
        <v>295.75299999999999</v>
      </c>
      <c r="U298" s="165">
        <v>378.339</v>
      </c>
      <c r="V298" s="165">
        <v>109.759</v>
      </c>
      <c r="W298" s="165">
        <v>700.678</v>
      </c>
      <c r="X298" s="165">
        <v>256.66300000000001</v>
      </c>
      <c r="Y298" s="165">
        <v>170.61700000000002</v>
      </c>
      <c r="Z298" s="165">
        <v>4.9500000000000028</v>
      </c>
      <c r="AA298" s="165">
        <v>240.72399999999999</v>
      </c>
      <c r="AB298" s="165">
        <v>196.899</v>
      </c>
      <c r="AC298" s="165">
        <v>181.16499999999999</v>
      </c>
      <c r="AD298" s="165">
        <v>126.35299999999998</v>
      </c>
      <c r="AE298" s="165">
        <v>512.63599999999997</v>
      </c>
      <c r="AF298" s="165">
        <v>89.213999999999999</v>
      </c>
      <c r="AG298" s="165">
        <v>5.6210000000000004</v>
      </c>
      <c r="AH298" s="165">
        <v>93.295999999999992</v>
      </c>
      <c r="AI298" s="165">
        <v>231.881</v>
      </c>
      <c r="AJ298" s="165">
        <v>119.29200000000002</v>
      </c>
      <c r="AK298" s="165">
        <v>48.870999999999995</v>
      </c>
      <c r="AL298" s="165">
        <v>246.25199999999998</v>
      </c>
      <c r="AM298" s="165">
        <v>185.755</v>
      </c>
      <c r="AN298" s="165">
        <v>294.49099999999999</v>
      </c>
      <c r="AO298" s="165">
        <v>119.916</v>
      </c>
      <c r="AP298" s="165">
        <v>172.22900000000001</v>
      </c>
    </row>
    <row r="299" spans="1:42" ht="26.4" x14ac:dyDescent="0.25">
      <c r="A299" s="231" t="str">
        <f>IF('1'!$A$1=1,B299,C299)</f>
        <v>Інвестиції прямого інвестора в підприємства прямого інвестування</v>
      </c>
      <c r="B299" s="232" t="s">
        <v>375</v>
      </c>
      <c r="C299" s="232" t="s">
        <v>330</v>
      </c>
      <c r="D299" s="165">
        <v>288.03500000000003</v>
      </c>
      <c r="E299" s="165">
        <v>965.36300000000006</v>
      </c>
      <c r="F299" s="165">
        <v>1418.0430000000001</v>
      </c>
      <c r="G299" s="165">
        <v>945.9860000000001</v>
      </c>
      <c r="H299" s="165">
        <v>1461.232</v>
      </c>
      <c r="I299" s="165">
        <v>671.71600000000001</v>
      </c>
      <c r="J299" s="165">
        <v>929.91300000000001</v>
      </c>
      <c r="K299" s="165">
        <v>120.61</v>
      </c>
      <c r="L299" s="165">
        <v>112.76700000000001</v>
      </c>
      <c r="M299" s="165">
        <v>600.24300000000005</v>
      </c>
      <c r="N299" s="165">
        <v>417.74700000000001</v>
      </c>
      <c r="O299" s="165">
        <v>216.67</v>
      </c>
      <c r="P299" s="165">
        <v>175.32499999999999</v>
      </c>
      <c r="Q299" s="165">
        <v>467.9</v>
      </c>
      <c r="R299" s="165">
        <v>124.43300000000001</v>
      </c>
      <c r="S299" s="165">
        <v>490.39300000000003</v>
      </c>
      <c r="T299" s="165">
        <v>295.75299999999999</v>
      </c>
      <c r="U299" s="165">
        <v>378.339</v>
      </c>
      <c r="V299" s="165">
        <v>109.759</v>
      </c>
      <c r="W299" s="165">
        <v>700.678</v>
      </c>
      <c r="X299" s="165">
        <v>256.66300000000001</v>
      </c>
      <c r="Y299" s="165">
        <v>170.61700000000002</v>
      </c>
      <c r="Z299" s="165">
        <v>4.9500000000000028</v>
      </c>
      <c r="AA299" s="165">
        <v>240.72399999999999</v>
      </c>
      <c r="AB299" s="165">
        <v>196.899</v>
      </c>
      <c r="AC299" s="165">
        <v>181.16499999999999</v>
      </c>
      <c r="AD299" s="165">
        <v>126.35299999999998</v>
      </c>
      <c r="AE299" s="165">
        <v>512.63599999999997</v>
      </c>
      <c r="AF299" s="165">
        <v>89.213999999999999</v>
      </c>
      <c r="AG299" s="165">
        <v>5.6210000000000004</v>
      </c>
      <c r="AH299" s="165">
        <v>93.295999999999992</v>
      </c>
      <c r="AI299" s="165">
        <v>231.881</v>
      </c>
      <c r="AJ299" s="165">
        <v>119.29200000000002</v>
      </c>
      <c r="AK299" s="165">
        <v>48.870999999999995</v>
      </c>
      <c r="AL299" s="165">
        <v>246.25199999999998</v>
      </c>
      <c r="AM299" s="165">
        <v>185.755</v>
      </c>
      <c r="AN299" s="165">
        <v>294.49099999999999</v>
      </c>
      <c r="AO299" s="165">
        <v>119.916</v>
      </c>
      <c r="AP299" s="165">
        <v>172.22900000000001</v>
      </c>
    </row>
    <row r="300" spans="1:42" x14ac:dyDescent="0.25">
      <c r="A300" s="231" t="str">
        <f>IF('1'!$A$1=1,B300,C300)</f>
        <v xml:space="preserve">Реінвестування доходів </v>
      </c>
      <c r="B300" s="176" t="s">
        <v>380</v>
      </c>
      <c r="C300" s="176" t="s">
        <v>379</v>
      </c>
      <c r="D300" s="165">
        <v>-3299.1869999999999</v>
      </c>
      <c r="E300" s="165">
        <v>1989.8290000000002</v>
      </c>
      <c r="F300" s="165">
        <v>113.40899999999999</v>
      </c>
      <c r="G300" s="165">
        <v>-1834.8150000000001</v>
      </c>
      <c r="H300" s="165">
        <v>-806.15499999999997</v>
      </c>
      <c r="I300" s="165">
        <v>1195.33</v>
      </c>
      <c r="J300" s="165">
        <v>3.7009999999999987</v>
      </c>
      <c r="K300" s="165">
        <v>55.82</v>
      </c>
      <c r="L300" s="165">
        <v>596.30399999999997</v>
      </c>
      <c r="M300" s="165">
        <v>429.85899999999992</v>
      </c>
      <c r="N300" s="165">
        <v>69.413999999999987</v>
      </c>
      <c r="O300" s="165">
        <v>256.279</v>
      </c>
      <c r="P300" s="165">
        <v>1213.896</v>
      </c>
      <c r="Q300" s="165">
        <v>288.84500000000003</v>
      </c>
      <c r="R300" s="165">
        <v>-489.745</v>
      </c>
      <c r="S300" s="165">
        <v>1164.778</v>
      </c>
      <c r="T300" s="165">
        <v>527.23199999999997</v>
      </c>
      <c r="U300" s="165">
        <v>742.65800000000002</v>
      </c>
      <c r="V300" s="165">
        <v>1273.4850000000001</v>
      </c>
      <c r="W300" s="165">
        <v>363.77300000000002</v>
      </c>
      <c r="X300" s="165">
        <v>-1617.1559999999999</v>
      </c>
      <c r="Y300" s="165">
        <v>953.495</v>
      </c>
      <c r="Z300" s="165">
        <v>-99.910000000000011</v>
      </c>
      <c r="AA300" s="165">
        <v>304.57399999999996</v>
      </c>
      <c r="AB300" s="165">
        <v>1490.537</v>
      </c>
      <c r="AC300" s="165">
        <v>1442.248</v>
      </c>
      <c r="AD300" s="165">
        <v>1644.2600000000002</v>
      </c>
      <c r="AE300" s="165">
        <v>-468.14400000000001</v>
      </c>
      <c r="AF300" s="165">
        <v>126.078</v>
      </c>
      <c r="AG300" s="165">
        <v>291.23299999999995</v>
      </c>
      <c r="AH300" s="165">
        <v>-141.42099999999999</v>
      </c>
      <c r="AI300" s="165">
        <v>16.353000000000002</v>
      </c>
      <c r="AJ300" s="165">
        <v>1039.739</v>
      </c>
      <c r="AK300" s="165">
        <v>905.827</v>
      </c>
      <c r="AL300" s="165">
        <v>1151.4009999999998</v>
      </c>
      <c r="AM300" s="165">
        <v>47.302999999999997</v>
      </c>
      <c r="AN300" s="165">
        <v>1183.9940000000001</v>
      </c>
      <c r="AO300" s="165">
        <v>848.12799999999993</v>
      </c>
      <c r="AP300" s="165">
        <v>263.09400000000005</v>
      </c>
    </row>
    <row r="301" spans="1:42" s="9" customFormat="1" x14ac:dyDescent="0.25">
      <c r="A301" s="233" t="str">
        <f>IF('1'!$A$1=1,B301,C301)</f>
        <v>Боргові інструменти</v>
      </c>
      <c r="B301" s="234" t="s">
        <v>377</v>
      </c>
      <c r="C301" s="234" t="s">
        <v>376</v>
      </c>
      <c r="D301" s="168">
        <v>145.18</v>
      </c>
      <c r="E301" s="168">
        <v>-156.35300000000001</v>
      </c>
      <c r="F301" s="168">
        <v>-454.43600000000004</v>
      </c>
      <c r="G301" s="168">
        <v>-249.733</v>
      </c>
      <c r="H301" s="168">
        <v>-218.34399999999999</v>
      </c>
      <c r="I301" s="168">
        <v>69.813000000000002</v>
      </c>
      <c r="J301" s="168">
        <v>127.29499999999999</v>
      </c>
      <c r="K301" s="168">
        <v>67.433999999999997</v>
      </c>
      <c r="L301" s="168">
        <v>196.89800000000002</v>
      </c>
      <c r="M301" s="168">
        <v>35.720000000000013</v>
      </c>
      <c r="N301" s="168">
        <v>50.392000000000003</v>
      </c>
      <c r="O301" s="168">
        <v>292.23699999999997</v>
      </c>
      <c r="P301" s="168">
        <v>108.38800000000001</v>
      </c>
      <c r="Q301" s="168">
        <v>139.85300000000001</v>
      </c>
      <c r="R301" s="168">
        <v>388.09399999999999</v>
      </c>
      <c r="S301" s="168">
        <v>136.732</v>
      </c>
      <c r="T301" s="168">
        <v>-110.72900000000001</v>
      </c>
      <c r="U301" s="168">
        <v>256.94899999999996</v>
      </c>
      <c r="V301" s="168">
        <v>516.75099999999998</v>
      </c>
      <c r="W301" s="168">
        <v>134.12699999999998</v>
      </c>
      <c r="X301" s="168">
        <v>-14.940999999999988</v>
      </c>
      <c r="Y301" s="168">
        <v>53.001000000000005</v>
      </c>
      <c r="Z301" s="168">
        <v>242.691</v>
      </c>
      <c r="AA301" s="168">
        <v>-247.44600000000003</v>
      </c>
      <c r="AB301" s="168">
        <v>-256.69799999999998</v>
      </c>
      <c r="AC301" s="168">
        <v>-331.05799999999999</v>
      </c>
      <c r="AD301" s="168">
        <v>493.45600000000002</v>
      </c>
      <c r="AE301" s="168">
        <v>1712.393</v>
      </c>
      <c r="AF301" s="168">
        <v>-752.95</v>
      </c>
      <c r="AG301" s="168">
        <v>96.801000000000002</v>
      </c>
      <c r="AH301" s="168">
        <v>279.04399999999998</v>
      </c>
      <c r="AI301" s="168">
        <v>-70.418999999999997</v>
      </c>
      <c r="AJ301" s="168">
        <v>66.146999999999991</v>
      </c>
      <c r="AK301" s="168">
        <v>220.96799999999996</v>
      </c>
      <c r="AL301" s="168">
        <v>94.040999999999997</v>
      </c>
      <c r="AM301" s="168">
        <v>98.294999999999987</v>
      </c>
      <c r="AN301" s="168">
        <v>410.68899999999996</v>
      </c>
      <c r="AO301" s="168">
        <v>107.95399999999998</v>
      </c>
      <c r="AP301" s="168">
        <v>-110.505</v>
      </c>
    </row>
    <row r="302" spans="1:42" ht="26.4" x14ac:dyDescent="0.25">
      <c r="A302" s="235" t="str">
        <f>IF('1'!$A$1=1,B302,C302)</f>
        <v>Інвестиції прямого інвестора в підприємства прямого інвестування</v>
      </c>
      <c r="B302" s="236" t="s">
        <v>375</v>
      </c>
      <c r="C302" s="236" t="s">
        <v>330</v>
      </c>
      <c r="D302" s="165">
        <v>189.34800000000001</v>
      </c>
      <c r="E302" s="165">
        <v>-205.233</v>
      </c>
      <c r="F302" s="165">
        <v>-593.048</v>
      </c>
      <c r="G302" s="165">
        <v>-282.613</v>
      </c>
      <c r="H302" s="165">
        <v>-211.976</v>
      </c>
      <c r="I302" s="165">
        <v>-13.357000000000001</v>
      </c>
      <c r="J302" s="165">
        <v>43.131</v>
      </c>
      <c r="K302" s="165">
        <v>88.713999999999999</v>
      </c>
      <c r="L302" s="165">
        <v>319.94799999999998</v>
      </c>
      <c r="M302" s="165">
        <v>153.196</v>
      </c>
      <c r="N302" s="165">
        <v>76.813000000000002</v>
      </c>
      <c r="O302" s="165">
        <v>225.16899999999998</v>
      </c>
      <c r="P302" s="165">
        <v>22.138000000000002</v>
      </c>
      <c r="Q302" s="165">
        <v>129.804</v>
      </c>
      <c r="R302" s="165">
        <v>104.41200000000001</v>
      </c>
      <c r="S302" s="165">
        <v>90.314999999999998</v>
      </c>
      <c r="T302" s="165">
        <v>-46.491</v>
      </c>
      <c r="U302" s="165">
        <v>216.88400000000001</v>
      </c>
      <c r="V302" s="165">
        <v>392.65899999999999</v>
      </c>
      <c r="W302" s="165">
        <v>179.303</v>
      </c>
      <c r="X302" s="165">
        <v>2.3100000000000094</v>
      </c>
      <c r="Y302" s="165">
        <v>77.549000000000007</v>
      </c>
      <c r="Z302" s="165">
        <v>151.94499999999999</v>
      </c>
      <c r="AA302" s="165">
        <v>-241.58799999999999</v>
      </c>
      <c r="AB302" s="165">
        <v>-258.03300000000002</v>
      </c>
      <c r="AC302" s="165">
        <v>-212.27</v>
      </c>
      <c r="AD302" s="165">
        <v>18.756</v>
      </c>
      <c r="AE302" s="165">
        <v>1785.2829999999999</v>
      </c>
      <c r="AF302" s="165">
        <v>-729.62800000000016</v>
      </c>
      <c r="AG302" s="165">
        <v>99.168000000000006</v>
      </c>
      <c r="AH302" s="165">
        <v>269.17499999999995</v>
      </c>
      <c r="AI302" s="165">
        <v>60.664000000000001</v>
      </c>
      <c r="AJ302" s="165">
        <v>31.660999999999998</v>
      </c>
      <c r="AK302" s="165">
        <v>140.32799999999997</v>
      </c>
      <c r="AL302" s="165">
        <v>37.858000000000004</v>
      </c>
      <c r="AM302" s="165">
        <v>88.058000000000007</v>
      </c>
      <c r="AN302" s="165">
        <v>295.64499999999998</v>
      </c>
      <c r="AO302" s="165">
        <v>66.953000000000003</v>
      </c>
      <c r="AP302" s="165">
        <v>-158.375</v>
      </c>
    </row>
    <row r="303" spans="1:42" ht="39.6" x14ac:dyDescent="0.25">
      <c r="A303" s="237" t="str">
        <f>IF('1'!$A$1=1,B303,C303)</f>
        <v xml:space="preserve">Інвестиції підприємств прямого інвестування в прямого інвестора (зворотне інвестування)  </v>
      </c>
      <c r="B303" s="236" t="s">
        <v>378</v>
      </c>
      <c r="C303" s="236" t="s">
        <v>332</v>
      </c>
      <c r="D303" s="165">
        <v>0</v>
      </c>
      <c r="E303" s="165">
        <v>0</v>
      </c>
      <c r="F303" s="165">
        <v>0</v>
      </c>
      <c r="G303" s="165">
        <v>0</v>
      </c>
      <c r="H303" s="165">
        <v>0</v>
      </c>
      <c r="I303" s="165">
        <v>0</v>
      </c>
      <c r="J303" s="165">
        <v>0</v>
      </c>
      <c r="K303" s="165">
        <v>0</v>
      </c>
      <c r="L303" s="165">
        <v>0</v>
      </c>
      <c r="M303" s="165">
        <v>0</v>
      </c>
      <c r="N303" s="165">
        <v>0</v>
      </c>
      <c r="O303" s="165">
        <v>0</v>
      </c>
      <c r="P303" s="165">
        <v>0</v>
      </c>
      <c r="Q303" s="165">
        <v>0</v>
      </c>
      <c r="R303" s="165">
        <v>0</v>
      </c>
      <c r="S303" s="165">
        <v>0</v>
      </c>
      <c r="T303" s="165">
        <v>0</v>
      </c>
      <c r="U303" s="165">
        <v>0</v>
      </c>
      <c r="V303" s="165">
        <v>0</v>
      </c>
      <c r="W303" s="165">
        <v>0</v>
      </c>
      <c r="X303" s="165">
        <v>0</v>
      </c>
      <c r="Y303" s="165">
        <v>0</v>
      </c>
      <c r="Z303" s="165">
        <v>0</v>
      </c>
      <c r="AA303" s="165">
        <v>0</v>
      </c>
      <c r="AB303" s="165">
        <v>0</v>
      </c>
      <c r="AC303" s="165">
        <v>0</v>
      </c>
      <c r="AD303" s="165">
        <v>11.869</v>
      </c>
      <c r="AE303" s="165">
        <v>9.7240000000000002</v>
      </c>
      <c r="AF303" s="165">
        <v>2.6419999999999999</v>
      </c>
      <c r="AG303" s="165">
        <v>4.7309999999999999</v>
      </c>
      <c r="AH303" s="165">
        <v>0</v>
      </c>
      <c r="AI303" s="165">
        <v>0</v>
      </c>
      <c r="AJ303" s="165">
        <v>0</v>
      </c>
      <c r="AK303" s="165">
        <v>1.843</v>
      </c>
      <c r="AL303" s="165">
        <v>0.93500000000000005</v>
      </c>
      <c r="AM303" s="165">
        <v>0.91600000000000004</v>
      </c>
      <c r="AN303" s="165">
        <v>60.720999999999997</v>
      </c>
      <c r="AO303" s="165">
        <v>-2.7789999999999999</v>
      </c>
      <c r="AP303" s="165">
        <v>-1.845</v>
      </c>
    </row>
    <row r="304" spans="1:42" ht="26.4" x14ac:dyDescent="0.25">
      <c r="A304" s="238" t="str">
        <f>IF('1'!$A$1=1,B304,C304)</f>
        <v>Інвестиції між сестринськими підприємствами</v>
      </c>
      <c r="B304" s="240" t="s">
        <v>335</v>
      </c>
      <c r="C304" s="239" t="s">
        <v>334</v>
      </c>
      <c r="D304" s="165">
        <v>-44.167999999999999</v>
      </c>
      <c r="E304" s="165">
        <v>48.879999999999995</v>
      </c>
      <c r="F304" s="165">
        <v>138.61199999999999</v>
      </c>
      <c r="G304" s="165">
        <v>32.880000000000003</v>
      </c>
      <c r="H304" s="165">
        <v>-6.3680000000000003</v>
      </c>
      <c r="I304" s="165">
        <v>83.17</v>
      </c>
      <c r="J304" s="165">
        <v>84.164000000000001</v>
      </c>
      <c r="K304" s="165">
        <v>-21.28</v>
      </c>
      <c r="L304" s="165">
        <v>-123.05</v>
      </c>
      <c r="M304" s="165">
        <v>-117.476</v>
      </c>
      <c r="N304" s="165">
        <v>-26.420999999999999</v>
      </c>
      <c r="O304" s="165">
        <v>67.067999999999998</v>
      </c>
      <c r="P304" s="165">
        <v>86.25</v>
      </c>
      <c r="Q304" s="165">
        <v>10.048999999999998</v>
      </c>
      <c r="R304" s="165">
        <v>283.68200000000002</v>
      </c>
      <c r="S304" s="165">
        <v>46.417000000000002</v>
      </c>
      <c r="T304" s="165">
        <v>-64.238</v>
      </c>
      <c r="U304" s="165">
        <v>40.064999999999998</v>
      </c>
      <c r="V304" s="165">
        <v>124.09199999999998</v>
      </c>
      <c r="W304" s="165">
        <v>-45.175999999999995</v>
      </c>
      <c r="X304" s="165">
        <v>-17.250999999999998</v>
      </c>
      <c r="Y304" s="165">
        <v>-24.547999999999998</v>
      </c>
      <c r="Z304" s="165">
        <v>90.746000000000009</v>
      </c>
      <c r="AA304" s="165">
        <v>-5.8580000000000041</v>
      </c>
      <c r="AB304" s="165">
        <v>1.3349999999999973</v>
      </c>
      <c r="AC304" s="165">
        <v>-118.788</v>
      </c>
      <c r="AD304" s="165">
        <v>462.83100000000002</v>
      </c>
      <c r="AE304" s="165">
        <v>-82.61399999999999</v>
      </c>
      <c r="AF304" s="165">
        <v>-25.963999999999992</v>
      </c>
      <c r="AG304" s="165">
        <v>-7.0980000000000061</v>
      </c>
      <c r="AH304" s="165">
        <v>9.8689999999999998</v>
      </c>
      <c r="AI304" s="165">
        <v>-131.083</v>
      </c>
      <c r="AJ304" s="165">
        <v>34.486000000000004</v>
      </c>
      <c r="AK304" s="165">
        <v>78.796999999999997</v>
      </c>
      <c r="AL304" s="165">
        <v>55.247999999999998</v>
      </c>
      <c r="AM304" s="165">
        <v>9.3209999999999944</v>
      </c>
      <c r="AN304" s="165">
        <v>54.323000000000008</v>
      </c>
      <c r="AO304" s="165">
        <v>43.779999999999994</v>
      </c>
      <c r="AP304" s="165">
        <v>49.715000000000003</v>
      </c>
    </row>
    <row r="305" spans="1:42" ht="26.4" x14ac:dyDescent="0.25">
      <c r="A305" s="60" t="str">
        <f>IF('1'!$A$1=1,B305,C305)</f>
        <v>Кінцева контролююча материнська компанія-резидент</v>
      </c>
      <c r="B305" s="242" t="s">
        <v>382</v>
      </c>
      <c r="C305" s="241" t="s">
        <v>381</v>
      </c>
      <c r="D305" s="165">
        <v>-54.777000000000001</v>
      </c>
      <c r="E305" s="165">
        <v>28.980999999999998</v>
      </c>
      <c r="F305" s="165">
        <v>58.513999999999996</v>
      </c>
      <c r="G305" s="165">
        <v>8.2200000000000006</v>
      </c>
      <c r="H305" s="165">
        <v>7.2460000000000004</v>
      </c>
      <c r="I305" s="165">
        <v>0.88800000000000001</v>
      </c>
      <c r="J305" s="165">
        <v>-3.5779999999999998</v>
      </c>
      <c r="K305" s="165">
        <v>-82.41</v>
      </c>
      <c r="L305" s="165">
        <v>-86.417000000000002</v>
      </c>
      <c r="M305" s="165">
        <v>-93.781000000000006</v>
      </c>
      <c r="N305" s="165">
        <v>-85.259999999999991</v>
      </c>
      <c r="O305" s="165">
        <v>18.670999999999999</v>
      </c>
      <c r="P305" s="165">
        <v>-13.837</v>
      </c>
      <c r="Q305" s="165">
        <v>54.421000000000006</v>
      </c>
      <c r="R305" s="165">
        <v>48.999999999999993</v>
      </c>
      <c r="S305" s="165">
        <v>14.895000000000001</v>
      </c>
      <c r="T305" s="165">
        <v>-57.201000000000008</v>
      </c>
      <c r="U305" s="165">
        <v>-9.7970000000000006</v>
      </c>
      <c r="V305" s="165">
        <v>35.976999999999997</v>
      </c>
      <c r="W305" s="165">
        <v>-142.73699999999999</v>
      </c>
      <c r="X305" s="165">
        <v>11.789000000000001</v>
      </c>
      <c r="Y305" s="165">
        <v>48.210000000000008</v>
      </c>
      <c r="Z305" s="165">
        <v>94.19</v>
      </c>
      <c r="AA305" s="165">
        <v>-97.353999999999999</v>
      </c>
      <c r="AB305" s="165">
        <v>3.306</v>
      </c>
      <c r="AC305" s="165">
        <v>4.1529999999999996</v>
      </c>
      <c r="AD305" s="165">
        <v>117.858</v>
      </c>
      <c r="AE305" s="165">
        <v>93.119</v>
      </c>
      <c r="AF305" s="165">
        <v>-60.559999999999988</v>
      </c>
      <c r="AG305" s="165">
        <v>17.820999999999998</v>
      </c>
      <c r="AH305" s="165">
        <v>-79.662000000000006</v>
      </c>
      <c r="AI305" s="165">
        <v>-186.30999999999997</v>
      </c>
      <c r="AJ305" s="165">
        <v>5.6080000000000005</v>
      </c>
      <c r="AK305" s="165">
        <v>24.798999999999999</v>
      </c>
      <c r="AL305" s="165">
        <v>20.238</v>
      </c>
      <c r="AM305" s="165">
        <v>-34.370000000000005</v>
      </c>
      <c r="AN305" s="165">
        <v>23.015000000000001</v>
      </c>
      <c r="AO305" s="165">
        <v>27.966999999999999</v>
      </c>
      <c r="AP305" s="165">
        <v>17.154</v>
      </c>
    </row>
    <row r="306" spans="1:42" ht="26.4" x14ac:dyDescent="0.25">
      <c r="A306" s="60" t="str">
        <f>IF('1'!$A$1=1,B306,C306)</f>
        <v>Кінцева контролююча материнська компанія-нерезидент</v>
      </c>
      <c r="B306" s="242" t="s">
        <v>384</v>
      </c>
      <c r="C306" s="241" t="s">
        <v>383</v>
      </c>
      <c r="D306" s="165">
        <v>10.609</v>
      </c>
      <c r="E306" s="165">
        <v>19.899000000000001</v>
      </c>
      <c r="F306" s="165">
        <v>80.098000000000013</v>
      </c>
      <c r="G306" s="165">
        <v>24.66</v>
      </c>
      <c r="H306" s="165">
        <v>-13.614000000000001</v>
      </c>
      <c r="I306" s="165">
        <v>82.281999999999996</v>
      </c>
      <c r="J306" s="165">
        <v>87.742000000000004</v>
      </c>
      <c r="K306" s="165">
        <v>61.129999999999995</v>
      </c>
      <c r="L306" s="165">
        <v>-36.632999999999996</v>
      </c>
      <c r="M306" s="165">
        <v>-23.695</v>
      </c>
      <c r="N306" s="165">
        <v>58.838999999999999</v>
      </c>
      <c r="O306" s="165">
        <v>36.507000000000005</v>
      </c>
      <c r="P306" s="165">
        <v>84.628999999999991</v>
      </c>
      <c r="Q306" s="165">
        <v>-56.934000000000005</v>
      </c>
      <c r="R306" s="165">
        <v>183.10400000000001</v>
      </c>
      <c r="S306" s="165">
        <v>38.536000000000001</v>
      </c>
      <c r="T306" s="165">
        <v>-7.9209999999999994</v>
      </c>
      <c r="U306" s="165">
        <v>60.545000000000002</v>
      </c>
      <c r="V306" s="165">
        <v>81.820999999999998</v>
      </c>
      <c r="W306" s="165">
        <v>93.949999999999989</v>
      </c>
      <c r="X306" s="165">
        <v>-78.040999999999997</v>
      </c>
      <c r="Y306" s="165">
        <v>-68.192000000000007</v>
      </c>
      <c r="Z306" s="165">
        <v>-12.843</v>
      </c>
      <c r="AA306" s="165">
        <v>93.141000000000005</v>
      </c>
      <c r="AB306" s="165">
        <v>15.43</v>
      </c>
      <c r="AC306" s="165">
        <v>-162.79599999999999</v>
      </c>
      <c r="AD306" s="165">
        <v>277.98699999999997</v>
      </c>
      <c r="AE306" s="165">
        <v>-180.40100000000001</v>
      </c>
      <c r="AF306" s="165">
        <v>33.454999999999998</v>
      </c>
      <c r="AG306" s="165">
        <v>-28.675999999999995</v>
      </c>
      <c r="AH306" s="165">
        <v>86.531000000000006</v>
      </c>
      <c r="AI306" s="165">
        <v>44.381999999999998</v>
      </c>
      <c r="AJ306" s="165">
        <v>24.216000000000001</v>
      </c>
      <c r="AK306" s="165">
        <v>44.814999999999998</v>
      </c>
      <c r="AL306" s="165">
        <v>29.541000000000004</v>
      </c>
      <c r="AM306" s="165">
        <v>36.216999999999999</v>
      </c>
      <c r="AN306" s="165">
        <v>30.391999999999999</v>
      </c>
      <c r="AO306" s="165">
        <v>16.736999999999998</v>
      </c>
      <c r="AP306" s="165">
        <v>32.561</v>
      </c>
    </row>
    <row r="307" spans="1:42" ht="26.4" x14ac:dyDescent="0.25">
      <c r="A307" s="60" t="str">
        <f>IF('1'!$A$1=1,B307,C307)</f>
        <v>Кінцева контролююча материнська компанія невідома</v>
      </c>
      <c r="B307" s="242" t="s">
        <v>386</v>
      </c>
      <c r="C307" s="241" t="s">
        <v>385</v>
      </c>
      <c r="D307" s="165">
        <v>0</v>
      </c>
      <c r="E307" s="165">
        <v>0</v>
      </c>
      <c r="F307" s="165">
        <v>0</v>
      </c>
      <c r="G307" s="165">
        <v>0</v>
      </c>
      <c r="H307" s="165">
        <v>0</v>
      </c>
      <c r="I307" s="165">
        <v>0</v>
      </c>
      <c r="J307" s="165">
        <v>0</v>
      </c>
      <c r="K307" s="165">
        <v>0</v>
      </c>
      <c r="L307" s="165">
        <v>0</v>
      </c>
      <c r="M307" s="165">
        <v>0</v>
      </c>
      <c r="N307" s="165">
        <v>0</v>
      </c>
      <c r="O307" s="165">
        <v>11.889999999999999</v>
      </c>
      <c r="P307" s="165">
        <v>15.457999999999998</v>
      </c>
      <c r="Q307" s="165">
        <v>12.562000000000001</v>
      </c>
      <c r="R307" s="165">
        <v>51.578000000000003</v>
      </c>
      <c r="S307" s="165">
        <v>-7.0139999999999993</v>
      </c>
      <c r="T307" s="165">
        <v>0.88400000000000001</v>
      </c>
      <c r="U307" s="165">
        <v>-10.683</v>
      </c>
      <c r="V307" s="165">
        <v>6.2939999999999996</v>
      </c>
      <c r="W307" s="165">
        <v>3.6110000000000002</v>
      </c>
      <c r="X307" s="165">
        <v>49.000999999999998</v>
      </c>
      <c r="Y307" s="165">
        <v>-4.5659999999999998</v>
      </c>
      <c r="Z307" s="165">
        <v>9.3990000000000009</v>
      </c>
      <c r="AA307" s="165">
        <v>-1.645</v>
      </c>
      <c r="AB307" s="165">
        <v>-17.401000000000003</v>
      </c>
      <c r="AC307" s="165">
        <v>39.854999999999997</v>
      </c>
      <c r="AD307" s="165">
        <v>66.986000000000004</v>
      </c>
      <c r="AE307" s="165">
        <v>4.6680000000000028</v>
      </c>
      <c r="AF307" s="165">
        <v>1.1409999999999982</v>
      </c>
      <c r="AG307" s="165">
        <v>3.7569999999999997</v>
      </c>
      <c r="AH307" s="165">
        <v>3</v>
      </c>
      <c r="AI307" s="165">
        <v>10.844999999999999</v>
      </c>
      <c r="AJ307" s="165">
        <v>4.6619999999999999</v>
      </c>
      <c r="AK307" s="165">
        <v>9.1829999999999998</v>
      </c>
      <c r="AL307" s="165">
        <v>5.4689999999999994</v>
      </c>
      <c r="AM307" s="165">
        <v>7.4739999999999993</v>
      </c>
      <c r="AN307" s="165">
        <v>0.91600000000000004</v>
      </c>
      <c r="AO307" s="165">
        <v>-0.92400000000000004</v>
      </c>
      <c r="AP307" s="165">
        <v>0</v>
      </c>
    </row>
    <row r="308" spans="1:42" s="9" customFormat="1" x14ac:dyDescent="0.25">
      <c r="A308" s="227" t="str">
        <f>IF('1'!$A$1=1,B308,C308)</f>
        <v>Портфельні інвестиції</v>
      </c>
      <c r="B308" s="228" t="s">
        <v>142</v>
      </c>
      <c r="C308" s="228" t="s">
        <v>141</v>
      </c>
      <c r="D308" s="168">
        <v>296.42700000000002</v>
      </c>
      <c r="E308" s="168">
        <v>-401.57200000000012</v>
      </c>
      <c r="F308" s="168">
        <v>88.330000000000027</v>
      </c>
      <c r="G308" s="168">
        <v>-301.42399999999998</v>
      </c>
      <c r="H308" s="168">
        <v>52.312000000000005</v>
      </c>
      <c r="I308" s="168">
        <v>4.4209999999999976</v>
      </c>
      <c r="J308" s="168">
        <v>-730.13800000000003</v>
      </c>
      <c r="K308" s="168">
        <v>426.07100000000003</v>
      </c>
      <c r="L308" s="168">
        <v>63.773000000000003</v>
      </c>
      <c r="M308" s="168">
        <v>-248.25299999999999</v>
      </c>
      <c r="N308" s="168">
        <v>-1212.056</v>
      </c>
      <c r="O308" s="168">
        <v>-128.274</v>
      </c>
      <c r="P308" s="168">
        <v>-426.42899999999997</v>
      </c>
      <c r="Q308" s="168">
        <v>49.757000000000012</v>
      </c>
      <c r="R308" s="168">
        <v>-385.05900000000014</v>
      </c>
      <c r="S308" s="168">
        <v>-1029.2270000000003</v>
      </c>
      <c r="T308" s="168">
        <v>-164.43900000000005</v>
      </c>
      <c r="U308" s="168">
        <v>-1015.3219999999999</v>
      </c>
      <c r="V308" s="168">
        <v>-2131.5119999999997</v>
      </c>
      <c r="W308" s="168">
        <v>-1264.4459999999999</v>
      </c>
      <c r="X308" s="168">
        <v>-1596.2339999999999</v>
      </c>
      <c r="Y308" s="168">
        <v>1739.5160000000003</v>
      </c>
      <c r="Z308" s="168">
        <v>735.51799999999992</v>
      </c>
      <c r="AA308" s="168">
        <v>-155.05899999999986</v>
      </c>
      <c r="AB308" s="168">
        <v>-280.16399999999999</v>
      </c>
      <c r="AC308" s="168">
        <v>-1781.0839999999998</v>
      </c>
      <c r="AD308" s="168">
        <v>1575.4100000000003</v>
      </c>
      <c r="AE308" s="168">
        <v>-352.76000000000005</v>
      </c>
      <c r="AF308" s="168">
        <v>885.96400000000006</v>
      </c>
      <c r="AG308" s="168">
        <v>237.98999999999998</v>
      </c>
      <c r="AH308" s="168">
        <v>178.83800000000002</v>
      </c>
      <c r="AI308" s="168">
        <v>580.87400000000002</v>
      </c>
      <c r="AJ308" s="168">
        <v>509.37400000000002</v>
      </c>
      <c r="AK308" s="168">
        <v>529.02699999999993</v>
      </c>
      <c r="AL308" s="168">
        <v>784.57</v>
      </c>
      <c r="AM308" s="168">
        <v>700.43600000000004</v>
      </c>
      <c r="AN308" s="168">
        <v>-42.031000000000006</v>
      </c>
      <c r="AO308" s="168">
        <v>432.048</v>
      </c>
      <c r="AP308" s="168">
        <v>962.173</v>
      </c>
    </row>
    <row r="309" spans="1:42" s="9" customFormat="1" x14ac:dyDescent="0.25">
      <c r="A309" s="243" t="str">
        <f>IF('1'!$A$1=1,B309,C309)</f>
        <v>Активи</v>
      </c>
      <c r="B309" s="230" t="s">
        <v>138</v>
      </c>
      <c r="C309" s="230" t="s">
        <v>137</v>
      </c>
      <c r="D309" s="168">
        <v>0.91800000000000004</v>
      </c>
      <c r="E309" s="168">
        <v>1.7809999999999999</v>
      </c>
      <c r="F309" s="168">
        <v>0</v>
      </c>
      <c r="G309" s="168">
        <v>0</v>
      </c>
      <c r="H309" s="168">
        <v>0</v>
      </c>
      <c r="I309" s="168">
        <v>0</v>
      </c>
      <c r="J309" s="168">
        <v>0</v>
      </c>
      <c r="K309" s="168">
        <v>-71.225999999999999</v>
      </c>
      <c r="L309" s="168">
        <v>0</v>
      </c>
      <c r="M309" s="168">
        <v>0</v>
      </c>
      <c r="N309" s="168">
        <v>0.84799999999999998</v>
      </c>
      <c r="O309" s="168">
        <v>1.69</v>
      </c>
      <c r="P309" s="168">
        <v>2.4550000000000001</v>
      </c>
      <c r="Q309" s="168">
        <v>5.9819999999999993</v>
      </c>
      <c r="R309" s="168">
        <v>6.0150000000000006</v>
      </c>
      <c r="S309" s="168">
        <v>14.065</v>
      </c>
      <c r="T309" s="168">
        <v>19.423000000000002</v>
      </c>
      <c r="U309" s="168">
        <v>29.428999999999998</v>
      </c>
      <c r="V309" s="168">
        <v>334.24300000000005</v>
      </c>
      <c r="W309" s="168">
        <v>-15.775999999999982</v>
      </c>
      <c r="X309" s="168">
        <v>-104.136</v>
      </c>
      <c r="Y309" s="168">
        <v>61.586000000000041</v>
      </c>
      <c r="Z309" s="168">
        <v>25.631999999999998</v>
      </c>
      <c r="AA309" s="168">
        <v>134.69</v>
      </c>
      <c r="AB309" s="168">
        <v>-91.444999999999979</v>
      </c>
      <c r="AC309" s="168">
        <v>-60.596999999999994</v>
      </c>
      <c r="AD309" s="168">
        <v>26.305</v>
      </c>
      <c r="AE309" s="168">
        <v>72.149000000000001</v>
      </c>
      <c r="AF309" s="168">
        <v>58.096000000000004</v>
      </c>
      <c r="AG309" s="168">
        <v>81.013000000000005</v>
      </c>
      <c r="AH309" s="168">
        <v>101.782</v>
      </c>
      <c r="AI309" s="168">
        <v>373.70000000000005</v>
      </c>
      <c r="AJ309" s="168">
        <v>361.85199999999998</v>
      </c>
      <c r="AK309" s="168">
        <v>506.93200000000002</v>
      </c>
      <c r="AL309" s="168">
        <v>647.36399999999992</v>
      </c>
      <c r="AM309" s="168">
        <v>560.93200000000002</v>
      </c>
      <c r="AN309" s="168">
        <v>-172.19000000000003</v>
      </c>
      <c r="AO309" s="168">
        <v>126.208</v>
      </c>
      <c r="AP309" s="168">
        <v>435.21299999999997</v>
      </c>
    </row>
    <row r="310" spans="1:42" s="9" customFormat="1" x14ac:dyDescent="0.25">
      <c r="A310" s="233" t="str">
        <f>IF('1'!$A$1=1,B310,C310)</f>
        <v xml:space="preserve">Інструменти участі  у капіталі </v>
      </c>
      <c r="B310" s="234" t="s">
        <v>387</v>
      </c>
      <c r="C310" s="234" t="s">
        <v>371</v>
      </c>
      <c r="D310" s="168">
        <v>0.91800000000000004</v>
      </c>
      <c r="E310" s="168">
        <v>1.7809999999999999</v>
      </c>
      <c r="F310" s="168">
        <v>0</v>
      </c>
      <c r="G310" s="168">
        <v>0</v>
      </c>
      <c r="H310" s="168">
        <v>0</v>
      </c>
      <c r="I310" s="168">
        <v>0</v>
      </c>
      <c r="J310" s="168">
        <v>0</v>
      </c>
      <c r="K310" s="168">
        <v>-71.225999999999999</v>
      </c>
      <c r="L310" s="168">
        <v>0</v>
      </c>
      <c r="M310" s="168">
        <v>0</v>
      </c>
      <c r="N310" s="168">
        <v>0.84799999999999998</v>
      </c>
      <c r="O310" s="168">
        <v>0.84499999999999997</v>
      </c>
      <c r="P310" s="168">
        <v>0.81100000000000005</v>
      </c>
      <c r="Q310" s="168">
        <v>0.84399999999999997</v>
      </c>
      <c r="R310" s="168">
        <v>0.85599999999999998</v>
      </c>
      <c r="S310" s="168">
        <v>2.6280000000000001</v>
      </c>
      <c r="T310" s="168">
        <v>2.64</v>
      </c>
      <c r="U310" s="168">
        <v>2.6710000000000003</v>
      </c>
      <c r="V310" s="168">
        <v>4.5140000000000002</v>
      </c>
      <c r="W310" s="168">
        <v>9.9260000000000002</v>
      </c>
      <c r="X310" s="168">
        <v>17.246000000000002</v>
      </c>
      <c r="Y310" s="168">
        <v>19.096</v>
      </c>
      <c r="Z310" s="168">
        <v>20.521000000000001</v>
      </c>
      <c r="AA310" s="168">
        <v>11.477</v>
      </c>
      <c r="AB310" s="168">
        <v>48.93</v>
      </c>
      <c r="AC310" s="168">
        <v>34.953000000000003</v>
      </c>
      <c r="AD310" s="168">
        <v>36.463000000000001</v>
      </c>
      <c r="AE310" s="168">
        <v>57.004000000000005</v>
      </c>
      <c r="AF310" s="168">
        <v>62.597999999999999</v>
      </c>
      <c r="AG310" s="168">
        <v>-6.5229999999999997</v>
      </c>
      <c r="AH310" s="168">
        <v>-1.954</v>
      </c>
      <c r="AI310" s="168">
        <v>-36.082000000000001</v>
      </c>
      <c r="AJ310" s="168">
        <v>-1.8660000000000001</v>
      </c>
      <c r="AK310" s="168">
        <v>-1.8320000000000001</v>
      </c>
      <c r="AL310" s="168">
        <v>-8.1820000000000004</v>
      </c>
      <c r="AM310" s="168">
        <v>-1.863</v>
      </c>
      <c r="AN310" s="168">
        <v>-1.843</v>
      </c>
      <c r="AO310" s="168">
        <v>-2.7860000000000005</v>
      </c>
      <c r="AP310" s="168">
        <v>-17.135999999999999</v>
      </c>
    </row>
    <row r="311" spans="1:42" ht="26.4" x14ac:dyDescent="0.25">
      <c r="A311" s="237" t="str">
        <f>IF('1'!$A$1=1,B311,C311)</f>
        <v>Депозитні корпорації (крім центрального банку)</v>
      </c>
      <c r="B311" s="236" t="s">
        <v>389</v>
      </c>
      <c r="C311" s="236" t="s">
        <v>388</v>
      </c>
      <c r="D311" s="165">
        <v>0.91800000000000004</v>
      </c>
      <c r="E311" s="165">
        <v>1.7809999999999999</v>
      </c>
      <c r="F311" s="165">
        <v>0</v>
      </c>
      <c r="G311" s="165">
        <v>0</v>
      </c>
      <c r="H311" s="165">
        <v>0</v>
      </c>
      <c r="I311" s="165">
        <v>0</v>
      </c>
      <c r="J311" s="165">
        <v>0</v>
      </c>
      <c r="K311" s="165">
        <v>-71.225999999999999</v>
      </c>
      <c r="L311" s="165">
        <v>0</v>
      </c>
      <c r="M311" s="165">
        <v>0</v>
      </c>
      <c r="N311" s="165">
        <v>0</v>
      </c>
      <c r="O311" s="165">
        <v>0</v>
      </c>
      <c r="P311" s="165">
        <v>0.81100000000000005</v>
      </c>
      <c r="Q311" s="165">
        <v>0</v>
      </c>
      <c r="R311" s="165">
        <v>0.85599999999999998</v>
      </c>
      <c r="S311" s="165">
        <v>0</v>
      </c>
      <c r="T311" s="165">
        <v>0</v>
      </c>
      <c r="U311" s="165">
        <v>0</v>
      </c>
      <c r="V311" s="165">
        <v>0</v>
      </c>
      <c r="W311" s="165">
        <v>0</v>
      </c>
      <c r="X311" s="165">
        <v>0</v>
      </c>
      <c r="Y311" s="165">
        <v>0</v>
      </c>
      <c r="Z311" s="165">
        <v>0</v>
      </c>
      <c r="AA311" s="165">
        <v>0</v>
      </c>
      <c r="AB311" s="165">
        <v>0</v>
      </c>
      <c r="AC311" s="165">
        <v>0</v>
      </c>
      <c r="AD311" s="165">
        <v>0</v>
      </c>
      <c r="AE311" s="165">
        <v>0</v>
      </c>
      <c r="AF311" s="165">
        <v>0</v>
      </c>
      <c r="AG311" s="165">
        <v>0</v>
      </c>
      <c r="AH311" s="165">
        <v>0</v>
      </c>
      <c r="AI311" s="165">
        <v>0</v>
      </c>
      <c r="AJ311" s="165">
        <v>0</v>
      </c>
      <c r="AK311" s="165">
        <v>0</v>
      </c>
      <c r="AL311" s="165">
        <v>0</v>
      </c>
      <c r="AM311" s="165">
        <v>0</v>
      </c>
      <c r="AN311" s="165">
        <v>0</v>
      </c>
      <c r="AO311" s="165">
        <v>0</v>
      </c>
      <c r="AP311" s="165">
        <v>-16.213999999999999</v>
      </c>
    </row>
    <row r="312" spans="1:42" x14ac:dyDescent="0.25">
      <c r="A312" s="237" t="str">
        <f>IF('1'!$A$1=1,B312,C312)</f>
        <v>Інші сектори</v>
      </c>
      <c r="B312" s="236" t="s">
        <v>88</v>
      </c>
      <c r="C312" s="236" t="s">
        <v>89</v>
      </c>
      <c r="D312" s="165">
        <v>0</v>
      </c>
      <c r="E312" s="165">
        <v>0</v>
      </c>
      <c r="F312" s="165">
        <v>0</v>
      </c>
      <c r="G312" s="165">
        <v>0</v>
      </c>
      <c r="H312" s="165">
        <v>0</v>
      </c>
      <c r="I312" s="165">
        <v>0</v>
      </c>
      <c r="J312" s="165">
        <v>0</v>
      </c>
      <c r="K312" s="165">
        <v>0</v>
      </c>
      <c r="L312" s="165">
        <v>0</v>
      </c>
      <c r="M312" s="165">
        <v>0</v>
      </c>
      <c r="N312" s="165">
        <v>0.84799999999999998</v>
      </c>
      <c r="O312" s="165">
        <v>0.84499999999999997</v>
      </c>
      <c r="P312" s="165">
        <v>0</v>
      </c>
      <c r="Q312" s="165">
        <v>0.84399999999999997</v>
      </c>
      <c r="R312" s="165">
        <v>0</v>
      </c>
      <c r="S312" s="165">
        <v>2.6280000000000001</v>
      </c>
      <c r="T312" s="165">
        <v>2.64</v>
      </c>
      <c r="U312" s="165">
        <v>2.6710000000000003</v>
      </c>
      <c r="V312" s="165">
        <v>4.5140000000000002</v>
      </c>
      <c r="W312" s="165">
        <v>9.9260000000000002</v>
      </c>
      <c r="X312" s="165">
        <v>17.246000000000002</v>
      </c>
      <c r="Y312" s="165">
        <v>19.096</v>
      </c>
      <c r="Z312" s="165">
        <v>20.521000000000001</v>
      </c>
      <c r="AA312" s="165">
        <v>11.477</v>
      </c>
      <c r="AB312" s="165">
        <v>48.93</v>
      </c>
      <c r="AC312" s="165">
        <v>34.953000000000003</v>
      </c>
      <c r="AD312" s="165">
        <v>36.463000000000001</v>
      </c>
      <c r="AE312" s="165">
        <v>57.004000000000005</v>
      </c>
      <c r="AF312" s="165">
        <v>62.597999999999999</v>
      </c>
      <c r="AG312" s="165">
        <v>-6.5229999999999997</v>
      </c>
      <c r="AH312" s="165">
        <v>-1.954</v>
      </c>
      <c r="AI312" s="165">
        <v>-36.082000000000001</v>
      </c>
      <c r="AJ312" s="165">
        <v>-1.8660000000000001</v>
      </c>
      <c r="AK312" s="165">
        <v>-1.8320000000000001</v>
      </c>
      <c r="AL312" s="165">
        <v>-8.1820000000000004</v>
      </c>
      <c r="AM312" s="165">
        <v>-1.863</v>
      </c>
      <c r="AN312" s="165">
        <v>-1.843</v>
      </c>
      <c r="AO312" s="165">
        <v>-2.7860000000000005</v>
      </c>
      <c r="AP312" s="165">
        <v>-0.92200000000000004</v>
      </c>
    </row>
    <row r="313" spans="1:42" s="9" customFormat="1" x14ac:dyDescent="0.25">
      <c r="A313" s="233" t="str">
        <f>IF('1'!$A$1=1,B313,C313)</f>
        <v>Боргові цінні папери</v>
      </c>
      <c r="B313" s="234" t="s">
        <v>153</v>
      </c>
      <c r="C313" s="234" t="s">
        <v>83</v>
      </c>
      <c r="D313" s="168">
        <v>0</v>
      </c>
      <c r="E313" s="168">
        <v>0</v>
      </c>
      <c r="F313" s="168">
        <v>0</v>
      </c>
      <c r="G313" s="168">
        <v>0</v>
      </c>
      <c r="H313" s="168">
        <v>0</v>
      </c>
      <c r="I313" s="168">
        <v>0</v>
      </c>
      <c r="J313" s="168">
        <v>0</v>
      </c>
      <c r="K313" s="168">
        <v>0</v>
      </c>
      <c r="L313" s="168">
        <v>0</v>
      </c>
      <c r="M313" s="168">
        <v>0</v>
      </c>
      <c r="N313" s="168">
        <v>0</v>
      </c>
      <c r="O313" s="168">
        <v>0.84499999999999997</v>
      </c>
      <c r="P313" s="168">
        <v>1.6439999999999999</v>
      </c>
      <c r="Q313" s="168">
        <v>5.1379999999999999</v>
      </c>
      <c r="R313" s="168">
        <v>5.1589999999999998</v>
      </c>
      <c r="S313" s="168">
        <v>11.436999999999999</v>
      </c>
      <c r="T313" s="168">
        <v>16.783000000000001</v>
      </c>
      <c r="U313" s="168">
        <v>26.757999999999999</v>
      </c>
      <c r="V313" s="168">
        <v>329.72899999999998</v>
      </c>
      <c r="W313" s="168">
        <v>-25.701999999999984</v>
      </c>
      <c r="X313" s="168">
        <v>-121.38199999999999</v>
      </c>
      <c r="Y313" s="168">
        <v>42.490000000000023</v>
      </c>
      <c r="Z313" s="168">
        <v>5.1110000000000007</v>
      </c>
      <c r="AA313" s="168">
        <v>123.21299999999999</v>
      </c>
      <c r="AB313" s="168">
        <v>-140.375</v>
      </c>
      <c r="AC313" s="168">
        <v>-95.55</v>
      </c>
      <c r="AD313" s="168">
        <v>-10.158000000000001</v>
      </c>
      <c r="AE313" s="168">
        <v>15.145</v>
      </c>
      <c r="AF313" s="168">
        <v>-4.5020000000000024</v>
      </c>
      <c r="AG313" s="168">
        <v>87.536000000000001</v>
      </c>
      <c r="AH313" s="168">
        <v>103.73599999999999</v>
      </c>
      <c r="AI313" s="168">
        <v>409.78200000000004</v>
      </c>
      <c r="AJ313" s="168">
        <v>363.71799999999996</v>
      </c>
      <c r="AK313" s="168">
        <v>508.76400000000001</v>
      </c>
      <c r="AL313" s="168">
        <v>655.54600000000005</v>
      </c>
      <c r="AM313" s="168">
        <v>562.79500000000007</v>
      </c>
      <c r="AN313" s="168">
        <v>-170.34700000000001</v>
      </c>
      <c r="AO313" s="168">
        <v>128.994</v>
      </c>
      <c r="AP313" s="168">
        <v>452.34899999999999</v>
      </c>
    </row>
    <row r="314" spans="1:42" ht="26.4" x14ac:dyDescent="0.25">
      <c r="A314" s="237" t="str">
        <f>IF('1'!$A$1=1,B314,C314)</f>
        <v>Депозитні корпорації (крім центрального банку)</v>
      </c>
      <c r="B314" s="236" t="s">
        <v>389</v>
      </c>
      <c r="C314" s="236" t="s">
        <v>388</v>
      </c>
      <c r="D314" s="165">
        <v>0</v>
      </c>
      <c r="E314" s="165">
        <v>0</v>
      </c>
      <c r="F314" s="165">
        <v>0</v>
      </c>
      <c r="G314" s="165">
        <v>0</v>
      </c>
      <c r="H314" s="165">
        <v>0</v>
      </c>
      <c r="I314" s="165">
        <v>0</v>
      </c>
      <c r="J314" s="165">
        <v>0</v>
      </c>
      <c r="K314" s="165">
        <v>0</v>
      </c>
      <c r="L314" s="165">
        <v>0</v>
      </c>
      <c r="M314" s="165">
        <v>0</v>
      </c>
      <c r="N314" s="165">
        <v>0</v>
      </c>
      <c r="O314" s="165">
        <v>0.84499999999999997</v>
      </c>
      <c r="P314" s="165">
        <v>1.6439999999999999</v>
      </c>
      <c r="Q314" s="165">
        <v>5.1379999999999999</v>
      </c>
      <c r="R314" s="165">
        <v>5.1589999999999998</v>
      </c>
      <c r="S314" s="165">
        <v>11.436999999999999</v>
      </c>
      <c r="T314" s="165">
        <v>15.907</v>
      </c>
      <c r="U314" s="165">
        <v>27.648</v>
      </c>
      <c r="V314" s="165">
        <v>329.72899999999998</v>
      </c>
      <c r="W314" s="165">
        <v>-26.60599999999998</v>
      </c>
      <c r="X314" s="165">
        <v>-121.38199999999999</v>
      </c>
      <c r="Y314" s="165">
        <v>41.601000000000013</v>
      </c>
      <c r="Z314" s="165">
        <v>2.5129999999999999</v>
      </c>
      <c r="AA314" s="165">
        <v>123.21299999999999</v>
      </c>
      <c r="AB314" s="165">
        <v>-152.88200000000001</v>
      </c>
      <c r="AC314" s="165">
        <v>-96.373999999999995</v>
      </c>
      <c r="AD314" s="165">
        <v>-11.849</v>
      </c>
      <c r="AE314" s="165">
        <v>14.268999999999998</v>
      </c>
      <c r="AF314" s="165">
        <v>-6.2630000000000017</v>
      </c>
      <c r="AG314" s="165">
        <v>87.536000000000001</v>
      </c>
      <c r="AH314" s="165">
        <v>103.73599999999999</v>
      </c>
      <c r="AI314" s="165">
        <v>352.56000000000006</v>
      </c>
      <c r="AJ314" s="165">
        <v>311.58299999999997</v>
      </c>
      <c r="AK314" s="165">
        <v>349.89300000000003</v>
      </c>
      <c r="AL314" s="165">
        <v>618.495</v>
      </c>
      <c r="AM314" s="165">
        <v>560.02499999999998</v>
      </c>
      <c r="AN314" s="165">
        <v>-171.25800000000004</v>
      </c>
      <c r="AO314" s="165">
        <v>128.994</v>
      </c>
      <c r="AP314" s="165">
        <v>454.17999999999995</v>
      </c>
    </row>
    <row r="315" spans="1:42" x14ac:dyDescent="0.25">
      <c r="A315" s="244" t="str">
        <f>IF('1'!$A$1=1,B315,C315)</f>
        <v>Короткострокові</v>
      </c>
      <c r="B315" s="245" t="s">
        <v>168</v>
      </c>
      <c r="C315" s="245" t="s">
        <v>167</v>
      </c>
      <c r="D315" s="165">
        <v>0</v>
      </c>
      <c r="E315" s="165">
        <v>0</v>
      </c>
      <c r="F315" s="165">
        <v>0</v>
      </c>
      <c r="G315" s="165">
        <v>0</v>
      </c>
      <c r="H315" s="165">
        <v>0</v>
      </c>
      <c r="I315" s="165">
        <v>0</v>
      </c>
      <c r="J315" s="165">
        <v>0</v>
      </c>
      <c r="K315" s="165">
        <v>0</v>
      </c>
      <c r="L315" s="165">
        <v>0</v>
      </c>
      <c r="M315" s="165">
        <v>0</v>
      </c>
      <c r="N315" s="165">
        <v>0</v>
      </c>
      <c r="O315" s="165">
        <v>0.84499999999999997</v>
      </c>
      <c r="P315" s="165">
        <v>1.6439999999999999</v>
      </c>
      <c r="Q315" s="165">
        <v>5.1379999999999999</v>
      </c>
      <c r="R315" s="165">
        <v>-3.444</v>
      </c>
      <c r="S315" s="165">
        <v>-3.4710000000000001</v>
      </c>
      <c r="T315" s="165">
        <v>-0.88</v>
      </c>
      <c r="U315" s="165">
        <v>21.382000000000001</v>
      </c>
      <c r="V315" s="165">
        <v>328.80400000000003</v>
      </c>
      <c r="W315" s="165">
        <v>-81.815999999999988</v>
      </c>
      <c r="X315" s="165">
        <v>-119.54899999999999</v>
      </c>
      <c r="Y315" s="165">
        <v>-159.97499999999999</v>
      </c>
      <c r="Z315" s="165">
        <v>0</v>
      </c>
      <c r="AA315" s="165">
        <v>98.68</v>
      </c>
      <c r="AB315" s="165">
        <v>-65.653999999999996</v>
      </c>
      <c r="AC315" s="165">
        <v>-0.82899999999999996</v>
      </c>
      <c r="AD315" s="165">
        <v>0.84599999999999997</v>
      </c>
      <c r="AE315" s="165">
        <v>17.681000000000001</v>
      </c>
      <c r="AF315" s="165">
        <v>-8.8350000000000009</v>
      </c>
      <c r="AG315" s="165">
        <v>-17.013000000000002</v>
      </c>
      <c r="AH315" s="165">
        <v>39.474000000000004</v>
      </c>
      <c r="AI315" s="165">
        <v>300.14400000000001</v>
      </c>
      <c r="AJ315" s="165">
        <v>26.006</v>
      </c>
      <c r="AK315" s="165">
        <v>194.59899999999999</v>
      </c>
      <c r="AL315" s="165">
        <v>384.15</v>
      </c>
      <c r="AM315" s="165">
        <v>278.03699999999998</v>
      </c>
      <c r="AN315" s="165">
        <v>-147.19900000000004</v>
      </c>
      <c r="AO315" s="165">
        <v>31.708999999999996</v>
      </c>
      <c r="AP315" s="165">
        <v>149.24099999999999</v>
      </c>
    </row>
    <row r="316" spans="1:42" x14ac:dyDescent="0.25">
      <c r="A316" s="244" t="str">
        <f>IF('1'!$A$1=1,B316,C316)</f>
        <v>Довгострокові</v>
      </c>
      <c r="B316" s="245" t="s">
        <v>170</v>
      </c>
      <c r="C316" s="245" t="s">
        <v>169</v>
      </c>
      <c r="D316" s="165">
        <v>0</v>
      </c>
      <c r="E316" s="165">
        <v>0</v>
      </c>
      <c r="F316" s="165">
        <v>0</v>
      </c>
      <c r="G316" s="165">
        <v>0</v>
      </c>
      <c r="H316" s="165">
        <v>0</v>
      </c>
      <c r="I316" s="165">
        <v>0</v>
      </c>
      <c r="J316" s="165">
        <v>0</v>
      </c>
      <c r="K316" s="165">
        <v>0</v>
      </c>
      <c r="L316" s="165">
        <v>0</v>
      </c>
      <c r="M316" s="165">
        <v>0</v>
      </c>
      <c r="N316" s="165">
        <v>0</v>
      </c>
      <c r="O316" s="165">
        <v>0</v>
      </c>
      <c r="P316" s="165">
        <v>0</v>
      </c>
      <c r="Q316" s="165">
        <v>0</v>
      </c>
      <c r="R316" s="165">
        <v>8.6030000000000015</v>
      </c>
      <c r="S316" s="165">
        <v>14.907999999999999</v>
      </c>
      <c r="T316" s="165">
        <v>16.786999999999999</v>
      </c>
      <c r="U316" s="165">
        <v>6.266</v>
      </c>
      <c r="V316" s="165">
        <v>0.92500000000000004</v>
      </c>
      <c r="W316" s="165">
        <v>55.21</v>
      </c>
      <c r="X316" s="165">
        <v>-1.833</v>
      </c>
      <c r="Y316" s="165">
        <v>201.57599999999999</v>
      </c>
      <c r="Z316" s="165">
        <v>2.5129999999999999</v>
      </c>
      <c r="AA316" s="165">
        <v>24.532999999999998</v>
      </c>
      <c r="AB316" s="165">
        <v>-87.227999999999994</v>
      </c>
      <c r="AC316" s="165">
        <v>-95.545000000000002</v>
      </c>
      <c r="AD316" s="165">
        <v>-12.695</v>
      </c>
      <c r="AE316" s="165">
        <v>-3.4119999999999999</v>
      </c>
      <c r="AF316" s="165">
        <v>2.5719999999999992</v>
      </c>
      <c r="AG316" s="165">
        <v>104.54900000000001</v>
      </c>
      <c r="AH316" s="165">
        <v>64.262</v>
      </c>
      <c r="AI316" s="165">
        <v>52.416000000000004</v>
      </c>
      <c r="AJ316" s="165">
        <v>285.577</v>
      </c>
      <c r="AK316" s="165">
        <v>155.29399999999998</v>
      </c>
      <c r="AL316" s="165">
        <v>234.345</v>
      </c>
      <c r="AM316" s="165">
        <v>281.988</v>
      </c>
      <c r="AN316" s="165">
        <v>-24.059000000000001</v>
      </c>
      <c r="AO316" s="165">
        <v>97.284999999999997</v>
      </c>
      <c r="AP316" s="165">
        <v>304.93899999999996</v>
      </c>
    </row>
    <row r="317" spans="1:42" x14ac:dyDescent="0.25">
      <c r="A317" s="237" t="str">
        <f>IF('1'!$A$1=1,B317,C317)</f>
        <v>Інші сектори</v>
      </c>
      <c r="B317" s="236" t="s">
        <v>88</v>
      </c>
      <c r="C317" s="236" t="s">
        <v>89</v>
      </c>
      <c r="D317" s="165">
        <v>0</v>
      </c>
      <c r="E317" s="165">
        <v>0</v>
      </c>
      <c r="F317" s="165">
        <v>0</v>
      </c>
      <c r="G317" s="165">
        <v>0</v>
      </c>
      <c r="H317" s="165">
        <v>0</v>
      </c>
      <c r="I317" s="165">
        <v>0</v>
      </c>
      <c r="J317" s="165">
        <v>0</v>
      </c>
      <c r="K317" s="165">
        <v>0</v>
      </c>
      <c r="L317" s="165">
        <v>0</v>
      </c>
      <c r="M317" s="165">
        <v>0</v>
      </c>
      <c r="N317" s="165">
        <v>0</v>
      </c>
      <c r="O317" s="165">
        <v>0</v>
      </c>
      <c r="P317" s="165">
        <v>0</v>
      </c>
      <c r="Q317" s="165">
        <v>0</v>
      </c>
      <c r="R317" s="165">
        <v>0</v>
      </c>
      <c r="S317" s="165">
        <v>0</v>
      </c>
      <c r="T317" s="165">
        <v>0.876</v>
      </c>
      <c r="U317" s="165">
        <v>-0.89</v>
      </c>
      <c r="V317" s="165">
        <v>0</v>
      </c>
      <c r="W317" s="165">
        <v>0.90400000000000003</v>
      </c>
      <c r="X317" s="165">
        <v>0</v>
      </c>
      <c r="Y317" s="165">
        <v>0.88900000000000001</v>
      </c>
      <c r="Z317" s="165">
        <v>2.5979999999999999</v>
      </c>
      <c r="AA317" s="165">
        <v>0</v>
      </c>
      <c r="AB317" s="165">
        <v>12.507000000000001</v>
      </c>
      <c r="AC317" s="165">
        <v>0.82399999999999995</v>
      </c>
      <c r="AD317" s="165">
        <v>1.6910000000000001</v>
      </c>
      <c r="AE317" s="165">
        <v>0.876</v>
      </c>
      <c r="AF317" s="165">
        <v>1.7609999999999999</v>
      </c>
      <c r="AG317" s="165">
        <v>0</v>
      </c>
      <c r="AH317" s="165">
        <v>0</v>
      </c>
      <c r="AI317" s="165">
        <v>57.222000000000001</v>
      </c>
      <c r="AJ317" s="165">
        <v>52.134999999999998</v>
      </c>
      <c r="AK317" s="165">
        <v>158.87100000000001</v>
      </c>
      <c r="AL317" s="165">
        <v>37.050999999999995</v>
      </c>
      <c r="AM317" s="165">
        <v>2.77</v>
      </c>
      <c r="AN317" s="165">
        <v>0.91099999999999992</v>
      </c>
      <c r="AO317" s="165">
        <v>0</v>
      </c>
      <c r="AP317" s="165">
        <v>-1.831</v>
      </c>
    </row>
    <row r="318" spans="1:42" x14ac:dyDescent="0.25">
      <c r="A318" s="244" t="str">
        <f>IF('1'!$A$1=1,B318,C318)</f>
        <v>Довгострокові</v>
      </c>
      <c r="B318" s="245" t="s">
        <v>170</v>
      </c>
      <c r="C318" s="245" t="s">
        <v>169</v>
      </c>
      <c r="D318" s="165">
        <v>0</v>
      </c>
      <c r="E318" s="165">
        <v>0</v>
      </c>
      <c r="F318" s="165">
        <v>0</v>
      </c>
      <c r="G318" s="165">
        <v>0</v>
      </c>
      <c r="H318" s="165">
        <v>0</v>
      </c>
      <c r="I318" s="165">
        <v>0</v>
      </c>
      <c r="J318" s="165">
        <v>0</v>
      </c>
      <c r="K318" s="165">
        <v>0</v>
      </c>
      <c r="L318" s="165">
        <v>0</v>
      </c>
      <c r="M318" s="165">
        <v>0</v>
      </c>
      <c r="N318" s="165">
        <v>0</v>
      </c>
      <c r="O318" s="165">
        <v>0</v>
      </c>
      <c r="P318" s="165">
        <v>0</v>
      </c>
      <c r="Q318" s="165">
        <v>0</v>
      </c>
      <c r="R318" s="165">
        <v>0</v>
      </c>
      <c r="S318" s="165">
        <v>0</v>
      </c>
      <c r="T318" s="165">
        <v>0.876</v>
      </c>
      <c r="U318" s="165">
        <v>-0.89</v>
      </c>
      <c r="V318" s="165">
        <v>0</v>
      </c>
      <c r="W318" s="165">
        <v>0.90400000000000003</v>
      </c>
      <c r="X318" s="165">
        <v>0</v>
      </c>
      <c r="Y318" s="165">
        <v>0.88900000000000001</v>
      </c>
      <c r="Z318" s="165">
        <v>2.5979999999999999</v>
      </c>
      <c r="AA318" s="165">
        <v>0</v>
      </c>
      <c r="AB318" s="165">
        <v>12.507000000000001</v>
      </c>
      <c r="AC318" s="165">
        <v>0.82399999999999995</v>
      </c>
      <c r="AD318" s="165">
        <v>1.6910000000000001</v>
      </c>
      <c r="AE318" s="165">
        <v>0.876</v>
      </c>
      <c r="AF318" s="165">
        <v>1.7609999999999999</v>
      </c>
      <c r="AG318" s="165">
        <v>0</v>
      </c>
      <c r="AH318" s="165">
        <v>0</v>
      </c>
      <c r="AI318" s="165">
        <v>57.222000000000001</v>
      </c>
      <c r="AJ318" s="165">
        <v>52.134999999999998</v>
      </c>
      <c r="AK318" s="165">
        <v>158.87100000000001</v>
      </c>
      <c r="AL318" s="165">
        <v>37.050999999999995</v>
      </c>
      <c r="AM318" s="165">
        <v>2.77</v>
      </c>
      <c r="AN318" s="165">
        <v>0.91099999999999992</v>
      </c>
      <c r="AO318" s="165">
        <v>0</v>
      </c>
      <c r="AP318" s="165">
        <v>-1.831</v>
      </c>
    </row>
    <row r="319" spans="1:42" s="9" customFormat="1" x14ac:dyDescent="0.25">
      <c r="A319" s="243" t="str">
        <f>IF('1'!$A$1=1,B319,C319)</f>
        <v>Пасиви</v>
      </c>
      <c r="B319" s="230" t="s">
        <v>140</v>
      </c>
      <c r="C319" s="230" t="s">
        <v>139</v>
      </c>
      <c r="D319" s="168">
        <v>-295.50900000000001</v>
      </c>
      <c r="E319" s="168">
        <v>403.35300000000007</v>
      </c>
      <c r="F319" s="168">
        <v>-88.330000000000027</v>
      </c>
      <c r="G319" s="168">
        <v>301.42399999999998</v>
      </c>
      <c r="H319" s="168">
        <v>-52.312000000000005</v>
      </c>
      <c r="I319" s="168">
        <v>-4.4209999999999976</v>
      </c>
      <c r="J319" s="168">
        <v>730.13800000000003</v>
      </c>
      <c r="K319" s="168">
        <v>-497.29700000000003</v>
      </c>
      <c r="L319" s="168">
        <v>-63.773000000000003</v>
      </c>
      <c r="M319" s="168">
        <v>248.25299999999999</v>
      </c>
      <c r="N319" s="168">
        <v>1212.9040000000002</v>
      </c>
      <c r="O319" s="168">
        <v>129.964</v>
      </c>
      <c r="P319" s="168">
        <v>428.88400000000001</v>
      </c>
      <c r="Q319" s="168">
        <v>-43.775000000000013</v>
      </c>
      <c r="R319" s="168">
        <v>391.07400000000007</v>
      </c>
      <c r="S319" s="168">
        <v>1043.2920000000001</v>
      </c>
      <c r="T319" s="168">
        <v>183.86200000000002</v>
      </c>
      <c r="U319" s="168">
        <v>1044.7510000000002</v>
      </c>
      <c r="V319" s="168">
        <v>2465.7550000000001</v>
      </c>
      <c r="W319" s="168">
        <v>1248.67</v>
      </c>
      <c r="X319" s="168">
        <v>1492.098</v>
      </c>
      <c r="Y319" s="168">
        <v>-1677.93</v>
      </c>
      <c r="Z319" s="168">
        <v>-709.88599999999997</v>
      </c>
      <c r="AA319" s="168">
        <v>289.74899999999991</v>
      </c>
      <c r="AB319" s="168">
        <v>188.71900000000002</v>
      </c>
      <c r="AC319" s="168">
        <v>1720.4869999999999</v>
      </c>
      <c r="AD319" s="168">
        <v>-1549.1050000000002</v>
      </c>
      <c r="AE319" s="168">
        <v>424.90900000000005</v>
      </c>
      <c r="AF319" s="168">
        <v>-827.86800000000017</v>
      </c>
      <c r="AG319" s="168">
        <v>-156.977</v>
      </c>
      <c r="AH319" s="168">
        <v>-77.056000000000012</v>
      </c>
      <c r="AI319" s="168">
        <v>-207.17400000000001</v>
      </c>
      <c r="AJ319" s="168">
        <v>-147.52200000000002</v>
      </c>
      <c r="AK319" s="168">
        <v>-22.094999999999999</v>
      </c>
      <c r="AL319" s="168">
        <v>-137.20599999999999</v>
      </c>
      <c r="AM319" s="168">
        <v>-139.50399999999999</v>
      </c>
      <c r="AN319" s="168">
        <v>-130.15899999999999</v>
      </c>
      <c r="AO319" s="168">
        <v>-305.83999999999997</v>
      </c>
      <c r="AP319" s="168">
        <v>-526.95999999999992</v>
      </c>
    </row>
    <row r="320" spans="1:42" s="9" customFormat="1" x14ac:dyDescent="0.25">
      <c r="A320" s="233" t="str">
        <f>IF('1'!$A$1=1,B320,C320)</f>
        <v xml:space="preserve">Інструменти участі  у капіталі </v>
      </c>
      <c r="B320" s="234" t="s">
        <v>387</v>
      </c>
      <c r="C320" s="234" t="s">
        <v>371</v>
      </c>
      <c r="D320" s="168">
        <v>125.72</v>
      </c>
      <c r="E320" s="168">
        <v>9.1189999999999998</v>
      </c>
      <c r="F320" s="168">
        <v>11.762</v>
      </c>
      <c r="G320" s="168">
        <v>11.75</v>
      </c>
      <c r="H320" s="168">
        <v>9.9310000000000009</v>
      </c>
      <c r="I320" s="168">
        <v>6.1970000000000001</v>
      </c>
      <c r="J320" s="168">
        <v>44.600999999999999</v>
      </c>
      <c r="K320" s="168">
        <v>0.92799999999999994</v>
      </c>
      <c r="L320" s="168">
        <v>1.875</v>
      </c>
      <c r="M320" s="168">
        <v>5.45</v>
      </c>
      <c r="N320" s="168">
        <v>22.936</v>
      </c>
      <c r="O320" s="168">
        <v>63.695999999999998</v>
      </c>
      <c r="P320" s="168">
        <v>7.2619999999999996</v>
      </c>
      <c r="Q320" s="168">
        <v>6.0670000000000002</v>
      </c>
      <c r="R320" s="168">
        <v>-5.3999999999999826E-2</v>
      </c>
      <c r="S320" s="168">
        <v>-21.875999999999998</v>
      </c>
      <c r="T320" s="168">
        <v>-0.82900000000000063</v>
      </c>
      <c r="U320" s="168">
        <v>23.084</v>
      </c>
      <c r="V320" s="168">
        <v>8.0139999999999993</v>
      </c>
      <c r="W320" s="168">
        <v>13.671999999999999</v>
      </c>
      <c r="X320" s="168">
        <v>21.698999999999998</v>
      </c>
      <c r="Y320" s="168">
        <v>15.448</v>
      </c>
      <c r="Z320" s="168">
        <v>106.042</v>
      </c>
      <c r="AA320" s="168">
        <v>7.3180000000000005</v>
      </c>
      <c r="AB320" s="168">
        <v>7.4499999999999993</v>
      </c>
      <c r="AC320" s="168">
        <v>-9.1470000000000002</v>
      </c>
      <c r="AD320" s="168">
        <v>-44.961000000000006</v>
      </c>
      <c r="AE320" s="168">
        <v>-15.425000000000001</v>
      </c>
      <c r="AF320" s="168">
        <v>-9.7040000000000006</v>
      </c>
      <c r="AG320" s="168">
        <v>0</v>
      </c>
      <c r="AH320" s="168">
        <v>0</v>
      </c>
      <c r="AI320" s="168">
        <v>0</v>
      </c>
      <c r="AJ320" s="168">
        <v>0</v>
      </c>
      <c r="AK320" s="168">
        <v>0</v>
      </c>
      <c r="AL320" s="168">
        <v>0.93500000000000005</v>
      </c>
      <c r="AM320" s="168">
        <v>0.91600000000000004</v>
      </c>
      <c r="AN320" s="168">
        <v>0.92</v>
      </c>
      <c r="AO320" s="168">
        <v>0.92900000000000005</v>
      </c>
      <c r="AP320" s="168">
        <v>1.802</v>
      </c>
    </row>
    <row r="321" spans="1:42" x14ac:dyDescent="0.25">
      <c r="A321" s="237" t="str">
        <f>IF('1'!$A$1=1,B321,C321)</f>
        <v>Інші сектори</v>
      </c>
      <c r="B321" s="236" t="s">
        <v>88</v>
      </c>
      <c r="C321" s="236" t="s">
        <v>89</v>
      </c>
      <c r="D321" s="165">
        <v>125.72</v>
      </c>
      <c r="E321" s="165">
        <v>9.1189999999999998</v>
      </c>
      <c r="F321" s="165">
        <v>11.762</v>
      </c>
      <c r="G321" s="165">
        <v>11.75</v>
      </c>
      <c r="H321" s="165">
        <v>9.9310000000000009</v>
      </c>
      <c r="I321" s="165">
        <v>6.1970000000000001</v>
      </c>
      <c r="J321" s="165">
        <v>44.600999999999999</v>
      </c>
      <c r="K321" s="165">
        <v>0.92799999999999994</v>
      </c>
      <c r="L321" s="165">
        <v>1.875</v>
      </c>
      <c r="M321" s="165">
        <v>5.45</v>
      </c>
      <c r="N321" s="165">
        <v>22.936</v>
      </c>
      <c r="O321" s="165">
        <v>63.695999999999998</v>
      </c>
      <c r="P321" s="165">
        <v>7.2619999999999996</v>
      </c>
      <c r="Q321" s="165">
        <v>6.0670000000000002</v>
      </c>
      <c r="R321" s="165">
        <v>-5.3999999999999826E-2</v>
      </c>
      <c r="S321" s="165">
        <v>-21.875999999999998</v>
      </c>
      <c r="T321" s="165">
        <v>-0.82900000000000063</v>
      </c>
      <c r="U321" s="165">
        <v>23.084</v>
      </c>
      <c r="V321" s="165">
        <v>8.0139999999999993</v>
      </c>
      <c r="W321" s="165">
        <v>13.671999999999999</v>
      </c>
      <c r="X321" s="165">
        <v>21.698999999999998</v>
      </c>
      <c r="Y321" s="165">
        <v>15.448</v>
      </c>
      <c r="Z321" s="165">
        <v>106.042</v>
      </c>
      <c r="AA321" s="165">
        <v>7.3180000000000005</v>
      </c>
      <c r="AB321" s="165">
        <v>7.4499999999999993</v>
      </c>
      <c r="AC321" s="165">
        <v>-9.1470000000000002</v>
      </c>
      <c r="AD321" s="165">
        <v>-44.961000000000006</v>
      </c>
      <c r="AE321" s="165">
        <v>-15.425000000000001</v>
      </c>
      <c r="AF321" s="165">
        <v>-9.7040000000000006</v>
      </c>
      <c r="AG321" s="165">
        <v>0</v>
      </c>
      <c r="AH321" s="165">
        <v>0</v>
      </c>
      <c r="AI321" s="165">
        <v>0</v>
      </c>
      <c r="AJ321" s="165">
        <v>0</v>
      </c>
      <c r="AK321" s="165">
        <v>0</v>
      </c>
      <c r="AL321" s="165">
        <v>0.93500000000000005</v>
      </c>
      <c r="AM321" s="165">
        <v>0.91600000000000004</v>
      </c>
      <c r="AN321" s="165">
        <v>0.92</v>
      </c>
      <c r="AO321" s="165">
        <v>0.92900000000000005</v>
      </c>
      <c r="AP321" s="165">
        <v>1.802</v>
      </c>
    </row>
    <row r="322" spans="1:42" x14ac:dyDescent="0.25">
      <c r="A322" s="233" t="str">
        <f>IF('1'!$A$1=1,B322,C322)</f>
        <v>Боргові цінні папери</v>
      </c>
      <c r="B322" s="234" t="s">
        <v>153</v>
      </c>
      <c r="C322" s="234" t="s">
        <v>83</v>
      </c>
      <c r="D322" s="168">
        <v>-421.22900000000004</v>
      </c>
      <c r="E322" s="168">
        <v>394.23400000000009</v>
      </c>
      <c r="F322" s="168">
        <v>-100.09200000000001</v>
      </c>
      <c r="G322" s="168">
        <v>289.67399999999998</v>
      </c>
      <c r="H322" s="168">
        <v>-62.243000000000002</v>
      </c>
      <c r="I322" s="168">
        <v>-10.617999999999999</v>
      </c>
      <c r="J322" s="168">
        <v>685.53700000000003</v>
      </c>
      <c r="K322" s="168">
        <v>-498.22500000000002</v>
      </c>
      <c r="L322" s="168">
        <v>-65.647999999999996</v>
      </c>
      <c r="M322" s="168">
        <v>242.803</v>
      </c>
      <c r="N322" s="168">
        <v>1189.9680000000001</v>
      </c>
      <c r="O322" s="168">
        <v>66.268000000000001</v>
      </c>
      <c r="P322" s="168">
        <v>421.62200000000001</v>
      </c>
      <c r="Q322" s="168">
        <v>-49.842000000000013</v>
      </c>
      <c r="R322" s="168">
        <v>391.1280000000001</v>
      </c>
      <c r="S322" s="168">
        <v>1065.1680000000001</v>
      </c>
      <c r="T322" s="168">
        <v>184.69100000000003</v>
      </c>
      <c r="U322" s="168">
        <v>1021.6670000000001</v>
      </c>
      <c r="V322" s="168">
        <v>2457.741</v>
      </c>
      <c r="W322" s="168">
        <v>1234.998</v>
      </c>
      <c r="X322" s="168">
        <v>1470.3989999999999</v>
      </c>
      <c r="Y322" s="168">
        <v>-1693.3780000000002</v>
      </c>
      <c r="Z322" s="168">
        <v>-815.928</v>
      </c>
      <c r="AA322" s="168">
        <v>282.43099999999993</v>
      </c>
      <c r="AB322" s="168">
        <v>181.26900000000001</v>
      </c>
      <c r="AC322" s="168">
        <v>1729.6339999999998</v>
      </c>
      <c r="AD322" s="168">
        <v>-1504.1440000000002</v>
      </c>
      <c r="AE322" s="168">
        <v>440.334</v>
      </c>
      <c r="AF322" s="168">
        <v>-818.1640000000001</v>
      </c>
      <c r="AG322" s="168">
        <v>-156.977</v>
      </c>
      <c r="AH322" s="168">
        <v>-77.056000000000012</v>
      </c>
      <c r="AI322" s="168">
        <v>-207.17400000000001</v>
      </c>
      <c r="AJ322" s="168">
        <v>-147.52200000000002</v>
      </c>
      <c r="AK322" s="168">
        <v>-22.094999999999999</v>
      </c>
      <c r="AL322" s="168">
        <v>-138.14099999999999</v>
      </c>
      <c r="AM322" s="168">
        <v>-140.41999999999999</v>
      </c>
      <c r="AN322" s="168">
        <v>-131.07900000000001</v>
      </c>
      <c r="AO322" s="168">
        <v>-306.76900000000001</v>
      </c>
      <c r="AP322" s="168">
        <v>-528.76199999999994</v>
      </c>
    </row>
    <row r="323" spans="1:42" ht="26.4" x14ac:dyDescent="0.25">
      <c r="A323" s="237" t="str">
        <f>IF('1'!$A$1=1,B323,C323)</f>
        <v>Депозитні корпорації (крім центрального банку)</v>
      </c>
      <c r="B323" s="236" t="s">
        <v>389</v>
      </c>
      <c r="C323" s="236" t="s">
        <v>388</v>
      </c>
      <c r="D323" s="165">
        <v>-290.26600000000002</v>
      </c>
      <c r="E323" s="165">
        <v>-250.74099999999999</v>
      </c>
      <c r="F323" s="165">
        <v>-70.941000000000003</v>
      </c>
      <c r="G323" s="165">
        <v>51.238</v>
      </c>
      <c r="H323" s="165">
        <v>8.1189999999999998</v>
      </c>
      <c r="I323" s="165">
        <v>-11.464</v>
      </c>
      <c r="J323" s="165">
        <v>-57.058</v>
      </c>
      <c r="K323" s="165">
        <v>-18.969000000000001</v>
      </c>
      <c r="L323" s="165">
        <v>-26.244999999999997</v>
      </c>
      <c r="M323" s="165">
        <v>-33.948999999999998</v>
      </c>
      <c r="N323" s="165">
        <v>-14.279</v>
      </c>
      <c r="O323" s="165">
        <v>-14.359</v>
      </c>
      <c r="P323" s="165">
        <v>107.80200000000001</v>
      </c>
      <c r="Q323" s="165">
        <v>-14.532999999999999</v>
      </c>
      <c r="R323" s="165">
        <v>-6.0220000000000002</v>
      </c>
      <c r="S323" s="165">
        <v>-14.93</v>
      </c>
      <c r="T323" s="165">
        <v>-371.08699999999999</v>
      </c>
      <c r="U323" s="165">
        <v>-340.98899999999998</v>
      </c>
      <c r="V323" s="165">
        <v>-31.783000000000001</v>
      </c>
      <c r="W323" s="165">
        <v>38.759999999999991</v>
      </c>
      <c r="X323" s="165">
        <v>-360.88599999999997</v>
      </c>
      <c r="Y323" s="165">
        <v>-57.034999999999997</v>
      </c>
      <c r="Z323" s="165">
        <v>-64.573999999999998</v>
      </c>
      <c r="AA323" s="165">
        <v>-322.42500000000001</v>
      </c>
      <c r="AB323" s="165">
        <v>-341.72700000000003</v>
      </c>
      <c r="AC323" s="165">
        <v>-28.491</v>
      </c>
      <c r="AD323" s="165">
        <v>-81.384999999999991</v>
      </c>
      <c r="AE323" s="165">
        <v>-27.571999999999999</v>
      </c>
      <c r="AF323" s="165">
        <v>-108.041</v>
      </c>
      <c r="AG323" s="165">
        <v>-31.308</v>
      </c>
      <c r="AH323" s="165">
        <v>-97</v>
      </c>
      <c r="AI323" s="165">
        <v>0</v>
      </c>
      <c r="AJ323" s="165">
        <v>-89.638000000000005</v>
      </c>
      <c r="AK323" s="165">
        <v>0</v>
      </c>
      <c r="AL323" s="165">
        <v>-46.878</v>
      </c>
      <c r="AM323" s="165">
        <v>0</v>
      </c>
      <c r="AN323" s="165">
        <v>-48.637</v>
      </c>
      <c r="AO323" s="165">
        <v>0</v>
      </c>
      <c r="AP323" s="165">
        <v>-41.887</v>
      </c>
    </row>
    <row r="324" spans="1:42" x14ac:dyDescent="0.25">
      <c r="A324" s="244" t="str">
        <f>IF('1'!$A$1=1,B324,C324)</f>
        <v>Короткострокові</v>
      </c>
      <c r="B324" s="245" t="s">
        <v>168</v>
      </c>
      <c r="C324" s="245" t="s">
        <v>167</v>
      </c>
      <c r="D324" s="165">
        <v>0</v>
      </c>
      <c r="E324" s="165">
        <v>0</v>
      </c>
      <c r="F324" s="165">
        <v>0</v>
      </c>
      <c r="G324" s="165">
        <v>0</v>
      </c>
      <c r="H324" s="165">
        <v>8.1189999999999998</v>
      </c>
      <c r="I324" s="165">
        <v>0</v>
      </c>
      <c r="J324" s="165">
        <v>-3.5659999999999998</v>
      </c>
      <c r="K324" s="165">
        <v>0</v>
      </c>
      <c r="L324" s="165">
        <v>-7.5049999999999999</v>
      </c>
      <c r="M324" s="165">
        <v>0</v>
      </c>
      <c r="N324" s="165">
        <v>0</v>
      </c>
      <c r="O324" s="165">
        <v>0</v>
      </c>
      <c r="P324" s="165">
        <v>0</v>
      </c>
      <c r="Q324" s="165">
        <v>0</v>
      </c>
      <c r="R324" s="165">
        <v>0</v>
      </c>
      <c r="S324" s="165">
        <v>0</v>
      </c>
      <c r="T324" s="165">
        <v>0</v>
      </c>
      <c r="U324" s="165">
        <v>0</v>
      </c>
      <c r="V324" s="165">
        <v>0</v>
      </c>
      <c r="W324" s="165">
        <v>0</v>
      </c>
      <c r="X324" s="165">
        <v>0</v>
      </c>
      <c r="Y324" s="165">
        <v>0</v>
      </c>
      <c r="Z324" s="165">
        <v>0</v>
      </c>
      <c r="AA324" s="165">
        <v>0</v>
      </c>
      <c r="AB324" s="165">
        <v>0</v>
      </c>
      <c r="AC324" s="165">
        <v>0</v>
      </c>
      <c r="AD324" s="165">
        <v>4.2430000000000003</v>
      </c>
      <c r="AE324" s="165">
        <v>0</v>
      </c>
      <c r="AF324" s="165">
        <v>0</v>
      </c>
      <c r="AG324" s="165">
        <v>0</v>
      </c>
      <c r="AH324" s="165">
        <v>0</v>
      </c>
      <c r="AI324" s="165">
        <v>0</v>
      </c>
      <c r="AJ324" s="165">
        <v>0</v>
      </c>
      <c r="AK324" s="165">
        <v>0</v>
      </c>
      <c r="AL324" s="165">
        <v>0</v>
      </c>
      <c r="AM324" s="165">
        <v>0</v>
      </c>
      <c r="AN324" s="165">
        <v>0</v>
      </c>
      <c r="AO324" s="165">
        <v>0</v>
      </c>
      <c r="AP324" s="165">
        <v>0</v>
      </c>
    </row>
    <row r="325" spans="1:42" x14ac:dyDescent="0.25">
      <c r="A325" s="244" t="str">
        <f>IF('1'!$A$1=1,B325,C325)</f>
        <v>Довгострокові</v>
      </c>
      <c r="B325" s="245" t="s">
        <v>170</v>
      </c>
      <c r="C325" s="245" t="s">
        <v>169</v>
      </c>
      <c r="D325" s="165">
        <v>-290.26600000000002</v>
      </c>
      <c r="E325" s="165">
        <v>-250.74099999999999</v>
      </c>
      <c r="F325" s="165">
        <v>-70.941000000000003</v>
      </c>
      <c r="G325" s="165">
        <v>51.238</v>
      </c>
      <c r="H325" s="165">
        <v>0</v>
      </c>
      <c r="I325" s="165">
        <v>-11.464</v>
      </c>
      <c r="J325" s="165">
        <v>-53.491999999999997</v>
      </c>
      <c r="K325" s="165">
        <v>-18.969000000000001</v>
      </c>
      <c r="L325" s="165">
        <v>-18.739999999999998</v>
      </c>
      <c r="M325" s="165">
        <v>-33.948999999999998</v>
      </c>
      <c r="N325" s="165">
        <v>-14.279</v>
      </c>
      <c r="O325" s="165">
        <v>-14.359</v>
      </c>
      <c r="P325" s="165">
        <v>107.80200000000001</v>
      </c>
      <c r="Q325" s="165">
        <v>-14.532999999999999</v>
      </c>
      <c r="R325" s="165">
        <v>-6.0220000000000002</v>
      </c>
      <c r="S325" s="165">
        <v>-14.93</v>
      </c>
      <c r="T325" s="165">
        <v>-371.08699999999999</v>
      </c>
      <c r="U325" s="165">
        <v>-340.98899999999998</v>
      </c>
      <c r="V325" s="165">
        <v>-31.783000000000001</v>
      </c>
      <c r="W325" s="165">
        <v>38.759999999999991</v>
      </c>
      <c r="X325" s="165">
        <v>-360.88599999999997</v>
      </c>
      <c r="Y325" s="165">
        <v>-57.034999999999997</v>
      </c>
      <c r="Z325" s="165">
        <v>-64.573999999999998</v>
      </c>
      <c r="AA325" s="165">
        <v>-322.42500000000001</v>
      </c>
      <c r="AB325" s="165">
        <v>-341.72700000000003</v>
      </c>
      <c r="AC325" s="165">
        <v>-28.491</v>
      </c>
      <c r="AD325" s="165">
        <v>-85.628</v>
      </c>
      <c r="AE325" s="165">
        <v>-27.571999999999999</v>
      </c>
      <c r="AF325" s="165">
        <v>-108.041</v>
      </c>
      <c r="AG325" s="165">
        <v>-31.308</v>
      </c>
      <c r="AH325" s="165">
        <v>-97</v>
      </c>
      <c r="AI325" s="165">
        <v>0</v>
      </c>
      <c r="AJ325" s="165">
        <v>-89.638000000000005</v>
      </c>
      <c r="AK325" s="165">
        <v>0</v>
      </c>
      <c r="AL325" s="165">
        <v>-46.878</v>
      </c>
      <c r="AM325" s="165">
        <v>0</v>
      </c>
      <c r="AN325" s="165">
        <v>-48.637</v>
      </c>
      <c r="AO325" s="165">
        <v>0</v>
      </c>
      <c r="AP325" s="165">
        <v>-41.887</v>
      </c>
    </row>
    <row r="326" spans="1:42" x14ac:dyDescent="0.25">
      <c r="A326" s="237" t="str">
        <f>IF('1'!$A$1=1,B326,C326)</f>
        <v>Сектор державного управління</v>
      </c>
      <c r="B326" s="236" t="s">
        <v>136</v>
      </c>
      <c r="C326" s="236" t="s">
        <v>85</v>
      </c>
      <c r="D326" s="165">
        <v>-99.888000000000005</v>
      </c>
      <c r="E326" s="165">
        <v>812.42500000000007</v>
      </c>
      <c r="F326" s="165">
        <v>-28.271000000000001</v>
      </c>
      <c r="G326" s="165">
        <v>169.89400000000001</v>
      </c>
      <c r="H326" s="165">
        <v>-40.513000000000005</v>
      </c>
      <c r="I326" s="165">
        <v>-5.2859999999999996</v>
      </c>
      <c r="J326" s="165">
        <v>730.13700000000006</v>
      </c>
      <c r="K326" s="165">
        <v>-471.089</v>
      </c>
      <c r="L326" s="165">
        <v>-37.527000000000001</v>
      </c>
      <c r="M326" s="165">
        <v>13.413</v>
      </c>
      <c r="N326" s="165">
        <v>1197.748</v>
      </c>
      <c r="O326" s="165">
        <v>80.62700000000001</v>
      </c>
      <c r="P326" s="165">
        <v>278.97800000000001</v>
      </c>
      <c r="Q326" s="165">
        <v>-141.68600000000001</v>
      </c>
      <c r="R326" s="165">
        <v>501.81900000000013</v>
      </c>
      <c r="S326" s="165">
        <v>1113.5060000000001</v>
      </c>
      <c r="T326" s="165">
        <v>766.99700000000007</v>
      </c>
      <c r="U326" s="165">
        <v>1354.6470000000002</v>
      </c>
      <c r="V326" s="165">
        <v>878.97899999999981</v>
      </c>
      <c r="W326" s="165">
        <v>722.61500000000001</v>
      </c>
      <c r="X326" s="165">
        <v>1408.48</v>
      </c>
      <c r="Y326" s="165">
        <v>-1638.8689999999999</v>
      </c>
      <c r="Z326" s="165">
        <v>-685.70800000000008</v>
      </c>
      <c r="AA326" s="165">
        <v>612.75299999999993</v>
      </c>
      <c r="AB326" s="165">
        <v>567.66100000000006</v>
      </c>
      <c r="AC326" s="165">
        <v>1187.614</v>
      </c>
      <c r="AD326" s="165">
        <v>-1628.0670000000002</v>
      </c>
      <c r="AE326" s="165">
        <v>-253.77100000000002</v>
      </c>
      <c r="AF326" s="165">
        <v>-690.73300000000006</v>
      </c>
      <c r="AG326" s="165">
        <v>-144.41499999999999</v>
      </c>
      <c r="AH326" s="165">
        <v>-70.2</v>
      </c>
      <c r="AI326" s="165">
        <v>-271.24399999999997</v>
      </c>
      <c r="AJ326" s="165">
        <v>40.824999999999989</v>
      </c>
      <c r="AK326" s="165">
        <v>-62.507999999999996</v>
      </c>
      <c r="AL326" s="165">
        <v>-60.968999999999994</v>
      </c>
      <c r="AM326" s="165">
        <v>-63.557000000000002</v>
      </c>
      <c r="AN326" s="165">
        <v>0.77799999999999692</v>
      </c>
      <c r="AO326" s="165">
        <v>-158.63</v>
      </c>
      <c r="AP326" s="165">
        <v>-348.36099999999999</v>
      </c>
    </row>
    <row r="327" spans="1:42" x14ac:dyDescent="0.25">
      <c r="A327" s="244" t="str">
        <f>IF('1'!$A$1=1,B327,C327)</f>
        <v>Короткострокові</v>
      </c>
      <c r="B327" s="245" t="s">
        <v>168</v>
      </c>
      <c r="C327" s="245" t="s">
        <v>167</v>
      </c>
      <c r="D327" s="165">
        <v>0.85299999999999998</v>
      </c>
      <c r="E327" s="165">
        <v>0</v>
      </c>
      <c r="F327" s="165">
        <v>-3.5630000000000002</v>
      </c>
      <c r="G327" s="165">
        <v>0</v>
      </c>
      <c r="H327" s="165">
        <v>0</v>
      </c>
      <c r="I327" s="165">
        <v>0</v>
      </c>
      <c r="J327" s="165">
        <v>0</v>
      </c>
      <c r="K327" s="165">
        <v>0</v>
      </c>
      <c r="L327" s="165">
        <v>0</v>
      </c>
      <c r="M327" s="165">
        <v>0</v>
      </c>
      <c r="N327" s="165">
        <v>0</v>
      </c>
      <c r="O327" s="165">
        <v>0</v>
      </c>
      <c r="P327" s="165">
        <v>174.50900000000001</v>
      </c>
      <c r="Q327" s="165">
        <v>-158.22400000000002</v>
      </c>
      <c r="R327" s="165">
        <v>572.45399999999995</v>
      </c>
      <c r="S327" s="165">
        <v>-613.16300000000001</v>
      </c>
      <c r="T327" s="165">
        <v>191.59000000000003</v>
      </c>
      <c r="U327" s="165">
        <v>404.65900000000005</v>
      </c>
      <c r="V327" s="165">
        <v>-318.82400000000001</v>
      </c>
      <c r="W327" s="165">
        <v>-189.81100000000001</v>
      </c>
      <c r="X327" s="165">
        <v>-58.590999999999994</v>
      </c>
      <c r="Y327" s="165">
        <v>-61.895000000000003</v>
      </c>
      <c r="Z327" s="165">
        <v>-49.146000000000001</v>
      </c>
      <c r="AA327" s="165">
        <v>28.647000000000006</v>
      </c>
      <c r="AB327" s="165">
        <v>86.16</v>
      </c>
      <c r="AC327" s="165">
        <v>-57.557999999999993</v>
      </c>
      <c r="AD327" s="165">
        <v>-26.251000000000001</v>
      </c>
      <c r="AE327" s="165">
        <v>-71.161000000000001</v>
      </c>
      <c r="AF327" s="165">
        <v>-22.026</v>
      </c>
      <c r="AG327" s="165">
        <v>34.045000000000002</v>
      </c>
      <c r="AH327" s="165">
        <v>-4.0149999999999997</v>
      </c>
      <c r="AI327" s="165">
        <v>26.468</v>
      </c>
      <c r="AJ327" s="165">
        <v>98.238</v>
      </c>
      <c r="AK327" s="165">
        <v>-64.813999999999993</v>
      </c>
      <c r="AL327" s="165">
        <v>-73.326000000000008</v>
      </c>
      <c r="AM327" s="165">
        <v>-3.0999999999999917E-2</v>
      </c>
      <c r="AN327" s="165">
        <v>-23.001000000000001</v>
      </c>
      <c r="AO327" s="165">
        <v>-2.7789999999999999</v>
      </c>
      <c r="AP327" s="165">
        <v>0</v>
      </c>
    </row>
    <row r="328" spans="1:42" x14ac:dyDescent="0.25">
      <c r="A328" s="244" t="str">
        <f>IF('1'!$A$1=1,B328,C328)</f>
        <v>Довгострокові</v>
      </c>
      <c r="B328" s="245" t="s">
        <v>170</v>
      </c>
      <c r="C328" s="245" t="s">
        <v>169</v>
      </c>
      <c r="D328" s="165">
        <v>-100.74100000000001</v>
      </c>
      <c r="E328" s="165">
        <v>812.42500000000007</v>
      </c>
      <c r="F328" s="165">
        <v>-24.707999999999998</v>
      </c>
      <c r="G328" s="165">
        <v>169.89400000000001</v>
      </c>
      <c r="H328" s="165">
        <v>-40.513000000000005</v>
      </c>
      <c r="I328" s="165">
        <v>-5.2859999999999996</v>
      </c>
      <c r="J328" s="165">
        <v>730.13700000000006</v>
      </c>
      <c r="K328" s="165">
        <v>-471.089</v>
      </c>
      <c r="L328" s="165">
        <v>-37.527000000000001</v>
      </c>
      <c r="M328" s="165">
        <v>13.413</v>
      </c>
      <c r="N328" s="165">
        <v>1197.748</v>
      </c>
      <c r="O328" s="165">
        <v>80.62700000000001</v>
      </c>
      <c r="P328" s="165">
        <v>104.46900000000001</v>
      </c>
      <c r="Q328" s="165">
        <v>16.538000000000004</v>
      </c>
      <c r="R328" s="165">
        <v>-70.635000000000005</v>
      </c>
      <c r="S328" s="165">
        <v>1726.6690000000001</v>
      </c>
      <c r="T328" s="165">
        <v>575.40700000000004</v>
      </c>
      <c r="U328" s="165">
        <v>949.98800000000006</v>
      </c>
      <c r="V328" s="165">
        <v>1197.8029999999999</v>
      </c>
      <c r="W328" s="165">
        <v>912.42600000000004</v>
      </c>
      <c r="X328" s="165">
        <v>1467.0709999999999</v>
      </c>
      <c r="Y328" s="165">
        <v>-1576.9739999999999</v>
      </c>
      <c r="Z328" s="165">
        <v>-636.56200000000001</v>
      </c>
      <c r="AA328" s="165">
        <v>584.10599999999999</v>
      </c>
      <c r="AB328" s="165">
        <v>481.50100000000003</v>
      </c>
      <c r="AC328" s="165">
        <v>1245.172</v>
      </c>
      <c r="AD328" s="165">
        <v>-1601.816</v>
      </c>
      <c r="AE328" s="165">
        <v>-182.61</v>
      </c>
      <c r="AF328" s="165">
        <v>-668.70700000000011</v>
      </c>
      <c r="AG328" s="165">
        <v>-178.45999999999998</v>
      </c>
      <c r="AH328" s="165">
        <v>-66.185000000000002</v>
      </c>
      <c r="AI328" s="165">
        <v>-297.71199999999999</v>
      </c>
      <c r="AJ328" s="165">
        <v>-57.413000000000011</v>
      </c>
      <c r="AK328" s="165">
        <v>2.3059999999999974</v>
      </c>
      <c r="AL328" s="165">
        <v>12.357000000000005</v>
      </c>
      <c r="AM328" s="165">
        <v>-63.52600000000001</v>
      </c>
      <c r="AN328" s="165">
        <v>23.778999999999996</v>
      </c>
      <c r="AO328" s="165">
        <v>-155.851</v>
      </c>
      <c r="AP328" s="165">
        <v>-348.36099999999999</v>
      </c>
    </row>
    <row r="329" spans="1:42" x14ac:dyDescent="0.25">
      <c r="A329" s="237" t="str">
        <f>IF('1'!$A$1=1,B329,C329)</f>
        <v>Інші сектори</v>
      </c>
      <c r="B329" s="236" t="s">
        <v>88</v>
      </c>
      <c r="C329" s="236" t="s">
        <v>89</v>
      </c>
      <c r="D329" s="165">
        <v>-31.075000000000003</v>
      </c>
      <c r="E329" s="165">
        <v>-167.45</v>
      </c>
      <c r="F329" s="165">
        <v>-0.87999999999999989</v>
      </c>
      <c r="G329" s="165">
        <v>68.542000000000002</v>
      </c>
      <c r="H329" s="165">
        <v>-29.849</v>
      </c>
      <c r="I329" s="165">
        <v>6.1319999999999997</v>
      </c>
      <c r="J329" s="165">
        <v>12.457999999999998</v>
      </c>
      <c r="K329" s="165">
        <v>-8.1669999999999998</v>
      </c>
      <c r="L329" s="165">
        <v>-1.8759999999999999</v>
      </c>
      <c r="M329" s="165">
        <v>263.339</v>
      </c>
      <c r="N329" s="165">
        <v>6.4990000000000006</v>
      </c>
      <c r="O329" s="165">
        <v>0</v>
      </c>
      <c r="P329" s="165">
        <v>34.841999999999999</v>
      </c>
      <c r="Q329" s="165">
        <v>106.377</v>
      </c>
      <c r="R329" s="165">
        <v>-104.669</v>
      </c>
      <c r="S329" s="165">
        <v>-33.408000000000001</v>
      </c>
      <c r="T329" s="165">
        <v>-211.21899999999999</v>
      </c>
      <c r="U329" s="165">
        <v>8.0090000000000003</v>
      </c>
      <c r="V329" s="165">
        <v>1610.5449999999998</v>
      </c>
      <c r="W329" s="165">
        <v>473.62299999999999</v>
      </c>
      <c r="X329" s="165">
        <v>422.80500000000001</v>
      </c>
      <c r="Y329" s="165">
        <v>2.5259999999999998</v>
      </c>
      <c r="Z329" s="165">
        <v>-65.646000000000001</v>
      </c>
      <c r="AA329" s="165">
        <v>-7.8969999999999985</v>
      </c>
      <c r="AB329" s="165">
        <v>-44.664999999999999</v>
      </c>
      <c r="AC329" s="165">
        <v>570.51099999999997</v>
      </c>
      <c r="AD329" s="165">
        <v>205.30799999999999</v>
      </c>
      <c r="AE329" s="165">
        <v>721.67699999999991</v>
      </c>
      <c r="AF329" s="165">
        <v>-19.39</v>
      </c>
      <c r="AG329" s="165">
        <v>18.745999999999999</v>
      </c>
      <c r="AH329" s="165">
        <v>90.144000000000005</v>
      </c>
      <c r="AI329" s="165">
        <v>64.070000000000007</v>
      </c>
      <c r="AJ329" s="165">
        <v>-98.709000000000003</v>
      </c>
      <c r="AK329" s="165">
        <v>40.412999999999997</v>
      </c>
      <c r="AL329" s="165">
        <v>-30.293999999999997</v>
      </c>
      <c r="AM329" s="165">
        <v>-76.863000000000014</v>
      </c>
      <c r="AN329" s="165">
        <v>-83.22</v>
      </c>
      <c r="AO329" s="165">
        <v>-148.13899999999998</v>
      </c>
      <c r="AP329" s="165">
        <v>-138.51400000000001</v>
      </c>
    </row>
    <row r="330" spans="1:42" x14ac:dyDescent="0.25">
      <c r="A330" s="244" t="str">
        <f>IF('1'!$A$1=1,B330,C330)</f>
        <v>Короткострокові</v>
      </c>
      <c r="B330" s="245" t="s">
        <v>168</v>
      </c>
      <c r="C330" s="245" t="s">
        <v>167</v>
      </c>
      <c r="D330" s="165">
        <v>0</v>
      </c>
      <c r="E330" s="165">
        <v>0</v>
      </c>
      <c r="F330" s="165">
        <v>0</v>
      </c>
      <c r="G330" s="165">
        <v>0</v>
      </c>
      <c r="H330" s="165">
        <v>0</v>
      </c>
      <c r="I330" s="165">
        <v>3.528</v>
      </c>
      <c r="J330" s="165">
        <v>0</v>
      </c>
      <c r="K330" s="165">
        <v>0</v>
      </c>
      <c r="L330" s="165">
        <v>0</v>
      </c>
      <c r="M330" s="165">
        <v>0</v>
      </c>
      <c r="N330" s="165">
        <v>0</v>
      </c>
      <c r="O330" s="165">
        <v>0</v>
      </c>
      <c r="P330" s="165">
        <v>0</v>
      </c>
      <c r="Q330" s="165">
        <v>0</v>
      </c>
      <c r="R330" s="165">
        <v>0</v>
      </c>
      <c r="S330" s="165">
        <v>0</v>
      </c>
      <c r="T330" s="165">
        <v>0</v>
      </c>
      <c r="U330" s="165">
        <v>0</v>
      </c>
      <c r="V330" s="165">
        <v>0</v>
      </c>
      <c r="W330" s="165">
        <v>0</v>
      </c>
      <c r="X330" s="165">
        <v>0</v>
      </c>
      <c r="Y330" s="165">
        <v>0</v>
      </c>
      <c r="Z330" s="165">
        <v>0</v>
      </c>
      <c r="AA330" s="165">
        <v>0</v>
      </c>
      <c r="AB330" s="165">
        <v>0</v>
      </c>
      <c r="AC330" s="165">
        <v>0</v>
      </c>
      <c r="AD330" s="165">
        <v>0</v>
      </c>
      <c r="AE330" s="165">
        <v>0</v>
      </c>
      <c r="AF330" s="165">
        <v>0</v>
      </c>
      <c r="AG330" s="165">
        <v>0</v>
      </c>
      <c r="AH330" s="165">
        <v>0</v>
      </c>
      <c r="AI330" s="165">
        <v>0</v>
      </c>
      <c r="AJ330" s="165">
        <v>0</v>
      </c>
      <c r="AK330" s="165">
        <v>0</v>
      </c>
      <c r="AL330" s="165">
        <v>0</v>
      </c>
      <c r="AM330" s="165">
        <v>0</v>
      </c>
      <c r="AN330" s="165">
        <v>0</v>
      </c>
      <c r="AO330" s="165">
        <v>0</v>
      </c>
      <c r="AP330" s="165">
        <v>0</v>
      </c>
    </row>
    <row r="331" spans="1:42" x14ac:dyDescent="0.25">
      <c r="A331" s="244" t="str">
        <f>IF('1'!$A$1=1,B331,C331)</f>
        <v>Довгострокові</v>
      </c>
      <c r="B331" s="245" t="s">
        <v>170</v>
      </c>
      <c r="C331" s="245" t="s">
        <v>169</v>
      </c>
      <c r="D331" s="165">
        <v>-31.075000000000003</v>
      </c>
      <c r="E331" s="165">
        <v>-167.45</v>
      </c>
      <c r="F331" s="165">
        <v>-0.87999999999999989</v>
      </c>
      <c r="G331" s="165">
        <v>68.542000000000002</v>
      </c>
      <c r="H331" s="165">
        <v>-29.849</v>
      </c>
      <c r="I331" s="165">
        <v>2.604000000000001</v>
      </c>
      <c r="J331" s="165">
        <v>12.457999999999998</v>
      </c>
      <c r="K331" s="165">
        <v>-8.1669999999999998</v>
      </c>
      <c r="L331" s="165">
        <v>-1.8759999999999999</v>
      </c>
      <c r="M331" s="165">
        <v>263.339</v>
      </c>
      <c r="N331" s="165">
        <v>6.4990000000000006</v>
      </c>
      <c r="O331" s="165">
        <v>0</v>
      </c>
      <c r="P331" s="165">
        <v>34.841999999999999</v>
      </c>
      <c r="Q331" s="165">
        <v>106.377</v>
      </c>
      <c r="R331" s="165">
        <v>-104.669</v>
      </c>
      <c r="S331" s="165">
        <v>-33.408000000000001</v>
      </c>
      <c r="T331" s="165">
        <v>-211.21899999999999</v>
      </c>
      <c r="U331" s="165">
        <v>8.0090000000000003</v>
      </c>
      <c r="V331" s="165">
        <v>1610.5449999999998</v>
      </c>
      <c r="W331" s="165">
        <v>473.62299999999999</v>
      </c>
      <c r="X331" s="165">
        <v>422.80500000000001</v>
      </c>
      <c r="Y331" s="165">
        <v>2.5259999999999998</v>
      </c>
      <c r="Z331" s="165">
        <v>-65.646000000000001</v>
      </c>
      <c r="AA331" s="165">
        <v>-7.8969999999999985</v>
      </c>
      <c r="AB331" s="165">
        <v>-44.664999999999999</v>
      </c>
      <c r="AC331" s="165">
        <v>570.51099999999997</v>
      </c>
      <c r="AD331" s="165">
        <v>205.30799999999999</v>
      </c>
      <c r="AE331" s="165">
        <v>721.67699999999991</v>
      </c>
      <c r="AF331" s="165">
        <v>-19.39</v>
      </c>
      <c r="AG331" s="165">
        <v>18.745999999999999</v>
      </c>
      <c r="AH331" s="165">
        <v>90.144000000000005</v>
      </c>
      <c r="AI331" s="165">
        <v>64.070000000000007</v>
      </c>
      <c r="AJ331" s="165">
        <v>-98.709000000000003</v>
      </c>
      <c r="AK331" s="165">
        <v>40.412999999999997</v>
      </c>
      <c r="AL331" s="165">
        <v>-30.293999999999997</v>
      </c>
      <c r="AM331" s="165">
        <v>-76.863000000000014</v>
      </c>
      <c r="AN331" s="165">
        <v>-83.22</v>
      </c>
      <c r="AO331" s="165">
        <v>-148.13899999999998</v>
      </c>
      <c r="AP331" s="165">
        <v>-138.51400000000001</v>
      </c>
    </row>
    <row r="332" spans="1:42" s="9" customFormat="1" x14ac:dyDescent="0.25">
      <c r="A332" s="227" t="str">
        <f>IF('1'!$A$1=1,B332,C332)</f>
        <v>Похідні фінансові інструменти</v>
      </c>
      <c r="B332" s="32" t="s">
        <v>144</v>
      </c>
      <c r="C332" s="32" t="s">
        <v>390</v>
      </c>
      <c r="D332" s="168">
        <v>0</v>
      </c>
      <c r="E332" s="168">
        <v>0</v>
      </c>
      <c r="F332" s="168">
        <v>0</v>
      </c>
      <c r="G332" s="168">
        <v>0</v>
      </c>
      <c r="H332" s="168">
        <v>0</v>
      </c>
      <c r="I332" s="168">
        <v>0</v>
      </c>
      <c r="J332" s="168">
        <v>0</v>
      </c>
      <c r="K332" s="168">
        <v>0</v>
      </c>
      <c r="L332" s="168">
        <v>0</v>
      </c>
      <c r="M332" s="168">
        <v>0</v>
      </c>
      <c r="N332" s="168">
        <v>0</v>
      </c>
      <c r="O332" s="168">
        <v>0</v>
      </c>
      <c r="P332" s="168">
        <v>0</v>
      </c>
      <c r="Q332" s="168">
        <v>0</v>
      </c>
      <c r="R332" s="168">
        <v>0</v>
      </c>
      <c r="S332" s="168">
        <v>0</v>
      </c>
      <c r="T332" s="168">
        <v>0</v>
      </c>
      <c r="U332" s="168">
        <v>0</v>
      </c>
      <c r="V332" s="168">
        <v>0</v>
      </c>
      <c r="W332" s="168">
        <v>0</v>
      </c>
      <c r="X332" s="168">
        <v>0</v>
      </c>
      <c r="Y332" s="168">
        <v>0</v>
      </c>
      <c r="Z332" s="168">
        <v>278.91300000000001</v>
      </c>
      <c r="AA332" s="168">
        <v>0</v>
      </c>
      <c r="AB332" s="168">
        <v>0</v>
      </c>
      <c r="AC332" s="168">
        <v>0</v>
      </c>
      <c r="AD332" s="168">
        <v>0</v>
      </c>
      <c r="AE332" s="168">
        <v>150.286</v>
      </c>
      <c r="AF332" s="168">
        <v>41.482999999999997</v>
      </c>
      <c r="AG332" s="168">
        <v>0</v>
      </c>
      <c r="AH332" s="168">
        <v>0</v>
      </c>
      <c r="AI332" s="168">
        <v>0</v>
      </c>
      <c r="AJ332" s="168">
        <v>0</v>
      </c>
      <c r="AK332" s="168">
        <v>0</v>
      </c>
      <c r="AL332" s="168">
        <v>0</v>
      </c>
      <c r="AM332" s="168">
        <v>0</v>
      </c>
      <c r="AN332" s="168">
        <v>0</v>
      </c>
      <c r="AO332" s="168">
        <v>0</v>
      </c>
      <c r="AP332" s="168">
        <v>170.79599999999999</v>
      </c>
    </row>
    <row r="333" spans="1:42" s="9" customFormat="1" x14ac:dyDescent="0.25">
      <c r="A333" s="243" t="str">
        <f>IF('1'!$A$1=1,B333,C333)</f>
        <v>Пасиви</v>
      </c>
      <c r="B333" s="230" t="s">
        <v>140</v>
      </c>
      <c r="C333" s="230" t="s">
        <v>139</v>
      </c>
      <c r="D333" s="168">
        <v>0</v>
      </c>
      <c r="E333" s="168">
        <v>0</v>
      </c>
      <c r="F333" s="168">
        <v>0</v>
      </c>
      <c r="G333" s="168">
        <v>0</v>
      </c>
      <c r="H333" s="168">
        <v>0</v>
      </c>
      <c r="I333" s="168">
        <v>0</v>
      </c>
      <c r="J333" s="168">
        <v>0</v>
      </c>
      <c r="K333" s="168">
        <v>0</v>
      </c>
      <c r="L333" s="168">
        <v>0</v>
      </c>
      <c r="M333" s="168">
        <v>0</v>
      </c>
      <c r="N333" s="168">
        <v>0</v>
      </c>
      <c r="O333" s="168">
        <v>0</v>
      </c>
      <c r="P333" s="168">
        <v>0</v>
      </c>
      <c r="Q333" s="168">
        <v>0</v>
      </c>
      <c r="R333" s="168">
        <v>0</v>
      </c>
      <c r="S333" s="168">
        <v>0</v>
      </c>
      <c r="T333" s="168">
        <v>0</v>
      </c>
      <c r="U333" s="168">
        <v>0</v>
      </c>
      <c r="V333" s="168">
        <v>0</v>
      </c>
      <c r="W333" s="168">
        <v>0</v>
      </c>
      <c r="X333" s="168">
        <v>0</v>
      </c>
      <c r="Y333" s="168">
        <v>0</v>
      </c>
      <c r="Z333" s="168">
        <v>-278.91300000000001</v>
      </c>
      <c r="AA333" s="168">
        <v>0</v>
      </c>
      <c r="AB333" s="168">
        <v>0</v>
      </c>
      <c r="AC333" s="168">
        <v>0</v>
      </c>
      <c r="AD333" s="168">
        <v>0</v>
      </c>
      <c r="AE333" s="168">
        <v>-150.286</v>
      </c>
      <c r="AF333" s="168">
        <v>-41.482999999999997</v>
      </c>
      <c r="AG333" s="168">
        <v>0</v>
      </c>
      <c r="AH333" s="168">
        <v>0</v>
      </c>
      <c r="AI333" s="168">
        <v>0</v>
      </c>
      <c r="AJ333" s="168">
        <v>0</v>
      </c>
      <c r="AK333" s="168">
        <v>0</v>
      </c>
      <c r="AL333" s="168">
        <v>0</v>
      </c>
      <c r="AM333" s="168">
        <v>0</v>
      </c>
      <c r="AN333" s="168">
        <v>0</v>
      </c>
      <c r="AO333" s="168">
        <v>0</v>
      </c>
      <c r="AP333" s="168">
        <v>-170.79599999999999</v>
      </c>
    </row>
    <row r="334" spans="1:42" x14ac:dyDescent="0.25">
      <c r="A334" s="222" t="str">
        <f>IF('1'!$A$1=1,B334,C334)</f>
        <v>Cектор державного управління</v>
      </c>
      <c r="B334" s="39" t="s">
        <v>84</v>
      </c>
      <c r="C334" s="39" t="s">
        <v>85</v>
      </c>
      <c r="D334" s="165">
        <v>0</v>
      </c>
      <c r="E334" s="165">
        <v>0</v>
      </c>
      <c r="F334" s="165">
        <v>0</v>
      </c>
      <c r="G334" s="165">
        <v>0</v>
      </c>
      <c r="H334" s="165">
        <v>0</v>
      </c>
      <c r="I334" s="165">
        <v>0</v>
      </c>
      <c r="J334" s="165">
        <v>0</v>
      </c>
      <c r="K334" s="165">
        <v>0</v>
      </c>
      <c r="L334" s="165">
        <v>0</v>
      </c>
      <c r="M334" s="165">
        <v>0</v>
      </c>
      <c r="N334" s="165">
        <v>0</v>
      </c>
      <c r="O334" s="165">
        <v>0</v>
      </c>
      <c r="P334" s="165">
        <v>0</v>
      </c>
      <c r="Q334" s="165">
        <v>0</v>
      </c>
      <c r="R334" s="165">
        <v>0</v>
      </c>
      <c r="S334" s="165">
        <v>0</v>
      </c>
      <c r="T334" s="165">
        <v>0</v>
      </c>
      <c r="U334" s="165">
        <v>0</v>
      </c>
      <c r="V334" s="165">
        <v>0</v>
      </c>
      <c r="W334" s="165">
        <v>0</v>
      </c>
      <c r="X334" s="165">
        <v>0</v>
      </c>
      <c r="Y334" s="165">
        <v>0</v>
      </c>
      <c r="Z334" s="165">
        <v>-278.91300000000001</v>
      </c>
      <c r="AA334" s="165">
        <v>0</v>
      </c>
      <c r="AB334" s="165">
        <v>0</v>
      </c>
      <c r="AC334" s="165">
        <v>0</v>
      </c>
      <c r="AD334" s="165">
        <v>0</v>
      </c>
      <c r="AE334" s="165">
        <v>-150.286</v>
      </c>
      <c r="AF334" s="165">
        <v>-41.482999999999997</v>
      </c>
      <c r="AG334" s="165">
        <v>0</v>
      </c>
      <c r="AH334" s="165">
        <v>0</v>
      </c>
      <c r="AI334" s="165">
        <v>0</v>
      </c>
      <c r="AJ334" s="165">
        <v>0</v>
      </c>
      <c r="AK334" s="165">
        <v>0</v>
      </c>
      <c r="AL334" s="165">
        <v>0</v>
      </c>
      <c r="AM334" s="165">
        <v>0</v>
      </c>
      <c r="AN334" s="165">
        <v>0</v>
      </c>
      <c r="AO334" s="165">
        <v>0</v>
      </c>
      <c r="AP334" s="165">
        <v>-170.79599999999999</v>
      </c>
    </row>
    <row r="335" spans="1:42" s="9" customFormat="1" x14ac:dyDescent="0.25">
      <c r="A335" s="227" t="str">
        <f>IF('1'!$A$1=1,B335,C335)</f>
        <v>Інші інвестиції</v>
      </c>
      <c r="B335" s="228" t="s">
        <v>148</v>
      </c>
      <c r="C335" s="228" t="s">
        <v>147</v>
      </c>
      <c r="D335" s="168">
        <v>-2285.3049999999994</v>
      </c>
      <c r="E335" s="168">
        <v>1352.7640000000001</v>
      </c>
      <c r="F335" s="168">
        <v>-1979.7910000000002</v>
      </c>
      <c r="G335" s="168">
        <v>1995.5460000000003</v>
      </c>
      <c r="H335" s="168">
        <v>1081.4319999999998</v>
      </c>
      <c r="I335" s="168">
        <v>134.02299999999997</v>
      </c>
      <c r="J335" s="168">
        <v>-1138.2940000000001</v>
      </c>
      <c r="K335" s="168">
        <v>-506.73800000000006</v>
      </c>
      <c r="L335" s="168">
        <v>728.34500000000003</v>
      </c>
      <c r="M335" s="168">
        <v>-1099.7579999999998</v>
      </c>
      <c r="N335" s="168">
        <v>-309.82100000000014</v>
      </c>
      <c r="O335" s="168">
        <v>219.07599999999985</v>
      </c>
      <c r="P335" s="168">
        <v>1816.7670000000001</v>
      </c>
      <c r="Q335" s="168">
        <v>301.36300000000006</v>
      </c>
      <c r="R335" s="168">
        <v>438.8119999999999</v>
      </c>
      <c r="S335" s="168">
        <v>-2663.5400000000004</v>
      </c>
      <c r="T335" s="168">
        <v>917.46900000000016</v>
      </c>
      <c r="U335" s="168">
        <v>957.83800000000008</v>
      </c>
      <c r="V335" s="168">
        <v>466.98200000000008</v>
      </c>
      <c r="W335" s="168">
        <v>336.74799999999971</v>
      </c>
      <c r="X335" s="168">
        <v>2891.4409999999998</v>
      </c>
      <c r="Y335" s="168">
        <v>-1702.9739999999993</v>
      </c>
      <c r="Z335" s="168">
        <v>1584.5499999999997</v>
      </c>
      <c r="AA335" s="168">
        <v>-988.58500000000004</v>
      </c>
      <c r="AB335" s="168">
        <v>2626.3509999999997</v>
      </c>
      <c r="AC335" s="168">
        <v>2444.444</v>
      </c>
      <c r="AD335" s="168">
        <v>-327.29300000000012</v>
      </c>
      <c r="AE335" s="168">
        <v>-1712.837</v>
      </c>
      <c r="AF335" s="168">
        <v>2714.575100439426</v>
      </c>
      <c r="AG335" s="168">
        <v>5367.6097442456257</v>
      </c>
      <c r="AH335" s="168">
        <v>4224.6126515568612</v>
      </c>
      <c r="AI335" s="168">
        <v>-4645.2177613229151</v>
      </c>
      <c r="AJ335" s="168">
        <v>-3110.3803934602402</v>
      </c>
      <c r="AK335" s="168">
        <v>-5384.4789008656462</v>
      </c>
      <c r="AL335" s="168">
        <v>-3891.2866182557368</v>
      </c>
      <c r="AM335" s="168">
        <v>-3617.7559117069036</v>
      </c>
      <c r="AN335" s="168">
        <v>-4035.7145475306597</v>
      </c>
      <c r="AO335" s="168">
        <v>595.54266117968757</v>
      </c>
      <c r="AP335" s="168">
        <v>-2555.0773452318508</v>
      </c>
    </row>
    <row r="336" spans="1:42" s="9" customFormat="1" x14ac:dyDescent="0.25">
      <c r="A336" s="229" t="str">
        <f>IF('1'!$A$1=1,B336,C336)</f>
        <v>Активи</v>
      </c>
      <c r="B336" s="230" t="s">
        <v>138</v>
      </c>
      <c r="C336" s="230" t="s">
        <v>137</v>
      </c>
      <c r="D336" s="168">
        <v>86.028000000000077</v>
      </c>
      <c r="E336" s="168">
        <v>413.93899999999996</v>
      </c>
      <c r="F336" s="168">
        <v>-133.78299999999999</v>
      </c>
      <c r="G336" s="168">
        <v>131.19900000000001</v>
      </c>
      <c r="H336" s="168">
        <v>219.02599999999995</v>
      </c>
      <c r="I336" s="168">
        <v>-1091.9490000000001</v>
      </c>
      <c r="J336" s="168">
        <v>-1292.4110000000001</v>
      </c>
      <c r="K336" s="168">
        <v>-309.53900000000004</v>
      </c>
      <c r="L336" s="168">
        <v>702.59400000000005</v>
      </c>
      <c r="M336" s="168">
        <v>490.27800000000008</v>
      </c>
      <c r="N336" s="168">
        <v>-108.08400000000009</v>
      </c>
      <c r="O336" s="168">
        <v>-454.79399999999993</v>
      </c>
      <c r="P336" s="168">
        <v>624.01800000000003</v>
      </c>
      <c r="Q336" s="168">
        <v>309.74700000000001</v>
      </c>
      <c r="R336" s="168">
        <v>861.06899999999996</v>
      </c>
      <c r="S336" s="168">
        <v>-125.62399999999984</v>
      </c>
      <c r="T336" s="168">
        <v>983.71600000000001</v>
      </c>
      <c r="U336" s="168">
        <v>1384.5970000000002</v>
      </c>
      <c r="V336" s="168">
        <v>829.11199999999997</v>
      </c>
      <c r="W336" s="168">
        <v>2074.663</v>
      </c>
      <c r="X336" s="168">
        <v>2019.2670000000001</v>
      </c>
      <c r="Y336" s="168">
        <v>1170.5170000000003</v>
      </c>
      <c r="Z336" s="168">
        <v>1423.1699999999998</v>
      </c>
      <c r="AA336" s="168">
        <v>945.94100000000014</v>
      </c>
      <c r="AB336" s="168">
        <v>1843.819</v>
      </c>
      <c r="AC336" s="168">
        <v>2355.3719999999998</v>
      </c>
      <c r="AD336" s="168">
        <v>1415.7529999999997</v>
      </c>
      <c r="AE336" s="168">
        <v>880.59699999999998</v>
      </c>
      <c r="AF336" s="168">
        <v>4757.7389999999996</v>
      </c>
      <c r="AG336" s="168">
        <v>7749.85</v>
      </c>
      <c r="AH336" s="168">
        <v>3968.4049999999997</v>
      </c>
      <c r="AI336" s="168">
        <v>3352.1490000000003</v>
      </c>
      <c r="AJ336" s="168">
        <v>4458.3460000000005</v>
      </c>
      <c r="AK336" s="168">
        <v>2490.6320000000001</v>
      </c>
      <c r="AL336" s="168">
        <v>815.75399999999991</v>
      </c>
      <c r="AM336" s="168">
        <v>2855.2870000000003</v>
      </c>
      <c r="AN336" s="168">
        <v>4000.9549999999999</v>
      </c>
      <c r="AO336" s="168">
        <v>2859.172</v>
      </c>
      <c r="AP336" s="168">
        <v>1923.4099999999999</v>
      </c>
    </row>
    <row r="337" spans="1:42" s="9" customFormat="1" x14ac:dyDescent="0.25">
      <c r="A337" s="229" t="str">
        <f>IF('1'!$A$1=1,B337,C337)</f>
        <v>Пасиви</v>
      </c>
      <c r="B337" s="230" t="s">
        <v>140</v>
      </c>
      <c r="C337" s="230" t="s">
        <v>139</v>
      </c>
      <c r="D337" s="168">
        <v>2371.3329999999996</v>
      </c>
      <c r="E337" s="168">
        <v>-938.82500000000016</v>
      </c>
      <c r="F337" s="168">
        <v>1846.0080000000003</v>
      </c>
      <c r="G337" s="168">
        <v>-1864.347</v>
      </c>
      <c r="H337" s="168">
        <v>-862.40599999999995</v>
      </c>
      <c r="I337" s="168">
        <v>-1225.972</v>
      </c>
      <c r="J337" s="168">
        <v>-154.11700000000008</v>
      </c>
      <c r="K337" s="168">
        <v>197.19899999999998</v>
      </c>
      <c r="L337" s="168">
        <v>-25.75100000000009</v>
      </c>
      <c r="M337" s="168">
        <v>1590.0360000000003</v>
      </c>
      <c r="N337" s="168">
        <v>201.73700000000002</v>
      </c>
      <c r="O337" s="168">
        <v>-673.86999999999989</v>
      </c>
      <c r="P337" s="168">
        <v>-1192.749</v>
      </c>
      <c r="Q337" s="168">
        <v>8.3839999999999719</v>
      </c>
      <c r="R337" s="168">
        <v>422.25700000000006</v>
      </c>
      <c r="S337" s="168">
        <v>2537.9160000000002</v>
      </c>
      <c r="T337" s="168">
        <v>66.247000000000071</v>
      </c>
      <c r="U337" s="168">
        <v>426.75900000000001</v>
      </c>
      <c r="V337" s="168">
        <v>362.12999999999994</v>
      </c>
      <c r="W337" s="168">
        <v>1737.9150000000002</v>
      </c>
      <c r="X337" s="168">
        <v>-872.17399999999998</v>
      </c>
      <c r="Y337" s="168">
        <v>2873.4909999999995</v>
      </c>
      <c r="Z337" s="168">
        <v>-161.38000000000005</v>
      </c>
      <c r="AA337" s="168">
        <v>1934.5260000000003</v>
      </c>
      <c r="AB337" s="168">
        <v>-782.53200000000004</v>
      </c>
      <c r="AC337" s="168">
        <v>-89.07199999999996</v>
      </c>
      <c r="AD337" s="168">
        <v>1743.0460000000003</v>
      </c>
      <c r="AE337" s="168">
        <v>2593.4340000000002</v>
      </c>
      <c r="AF337" s="168">
        <v>2043.163899560574</v>
      </c>
      <c r="AG337" s="168">
        <v>2382.2402557543742</v>
      </c>
      <c r="AH337" s="168">
        <v>-256.20765155686229</v>
      </c>
      <c r="AI337" s="168">
        <v>7997.3667613229154</v>
      </c>
      <c r="AJ337" s="168">
        <v>7568.7263934602406</v>
      </c>
      <c r="AK337" s="168">
        <v>7875.1109008656458</v>
      </c>
      <c r="AL337" s="168">
        <v>4707.0406182557372</v>
      </c>
      <c r="AM337" s="168">
        <v>6473.0429117069034</v>
      </c>
      <c r="AN337" s="168">
        <v>8036.6695475306597</v>
      </c>
      <c r="AO337" s="168">
        <v>2263.6293388203121</v>
      </c>
      <c r="AP337" s="168">
        <v>4478.4873452318507</v>
      </c>
    </row>
    <row r="338" spans="1:42" s="9" customFormat="1" x14ac:dyDescent="0.25">
      <c r="A338" s="229" t="str">
        <f>IF('1'!$A$1=1,B338,C338)</f>
        <v>Інші інстументи участі в капіталі</v>
      </c>
      <c r="B338" s="230" t="s">
        <v>189</v>
      </c>
      <c r="C338" s="230" t="s">
        <v>188</v>
      </c>
      <c r="D338" s="168">
        <v>0</v>
      </c>
      <c r="E338" s="168">
        <v>0</v>
      </c>
      <c r="F338" s="168">
        <v>0</v>
      </c>
      <c r="G338" s="168">
        <v>11.047000000000001</v>
      </c>
      <c r="H338" s="168">
        <v>0</v>
      </c>
      <c r="I338" s="168">
        <v>0</v>
      </c>
      <c r="J338" s="168">
        <v>0</v>
      </c>
      <c r="K338" s="168">
        <v>11.381</v>
      </c>
      <c r="L338" s="168">
        <v>0</v>
      </c>
      <c r="M338" s="168">
        <v>0</v>
      </c>
      <c r="N338" s="168">
        <v>0</v>
      </c>
      <c r="O338" s="168">
        <v>20.271999999999998</v>
      </c>
      <c r="P338" s="168">
        <v>0</v>
      </c>
      <c r="Q338" s="168">
        <v>19.527000000000001</v>
      </c>
      <c r="R338" s="168">
        <v>0</v>
      </c>
      <c r="S338" s="168">
        <v>0</v>
      </c>
      <c r="T338" s="168">
        <v>0</v>
      </c>
      <c r="U338" s="168">
        <v>0</v>
      </c>
      <c r="V338" s="168">
        <v>0</v>
      </c>
      <c r="W338" s="168">
        <v>0</v>
      </c>
      <c r="X338" s="168">
        <v>0</v>
      </c>
      <c r="Y338" s="168">
        <v>0</v>
      </c>
      <c r="Z338" s="168">
        <v>0</v>
      </c>
      <c r="AA338" s="168">
        <v>0</v>
      </c>
      <c r="AB338" s="168">
        <v>0</v>
      </c>
      <c r="AC338" s="168">
        <v>0</v>
      </c>
      <c r="AD338" s="168">
        <v>0</v>
      </c>
      <c r="AE338" s="168">
        <v>0</v>
      </c>
      <c r="AF338" s="168">
        <v>0</v>
      </c>
      <c r="AG338" s="168">
        <v>0</v>
      </c>
      <c r="AH338" s="168">
        <v>0</v>
      </c>
      <c r="AI338" s="168">
        <v>0</v>
      </c>
      <c r="AJ338" s="168">
        <v>0</v>
      </c>
      <c r="AK338" s="168">
        <v>0</v>
      </c>
      <c r="AL338" s="168">
        <v>0</v>
      </c>
      <c r="AM338" s="168">
        <v>0</v>
      </c>
      <c r="AN338" s="168">
        <v>0</v>
      </c>
      <c r="AO338" s="168">
        <v>0</v>
      </c>
      <c r="AP338" s="168">
        <v>0</v>
      </c>
    </row>
    <row r="339" spans="1:42" s="9" customFormat="1" x14ac:dyDescent="0.25">
      <c r="A339" s="171" t="str">
        <f>IF('1'!$A$1=1,B339,C339)</f>
        <v>Активи</v>
      </c>
      <c r="B339" s="172" t="s">
        <v>138</v>
      </c>
      <c r="C339" s="172" t="s">
        <v>137</v>
      </c>
      <c r="D339" s="168">
        <v>0</v>
      </c>
      <c r="E339" s="168">
        <v>0</v>
      </c>
      <c r="F339" s="168">
        <v>0</v>
      </c>
      <c r="G339" s="168">
        <v>11.047000000000001</v>
      </c>
      <c r="H339" s="168">
        <v>0</v>
      </c>
      <c r="I339" s="168">
        <v>0</v>
      </c>
      <c r="J339" s="168">
        <v>0</v>
      </c>
      <c r="K339" s="168">
        <v>11.381</v>
      </c>
      <c r="L339" s="168">
        <v>0</v>
      </c>
      <c r="M339" s="168">
        <v>0</v>
      </c>
      <c r="N339" s="168">
        <v>0</v>
      </c>
      <c r="O339" s="168">
        <v>20.271999999999998</v>
      </c>
      <c r="P339" s="168">
        <v>0</v>
      </c>
      <c r="Q339" s="168">
        <v>19.527000000000001</v>
      </c>
      <c r="R339" s="168">
        <v>0</v>
      </c>
      <c r="S339" s="168">
        <v>0</v>
      </c>
      <c r="T339" s="168">
        <v>0</v>
      </c>
      <c r="U339" s="168">
        <v>0</v>
      </c>
      <c r="V339" s="168">
        <v>0</v>
      </c>
      <c r="W339" s="168">
        <v>0</v>
      </c>
      <c r="X339" s="168">
        <v>0</v>
      </c>
      <c r="Y339" s="168">
        <v>0</v>
      </c>
      <c r="Z339" s="168">
        <v>0</v>
      </c>
      <c r="AA339" s="168">
        <v>0</v>
      </c>
      <c r="AB339" s="168">
        <v>0</v>
      </c>
      <c r="AC339" s="168">
        <v>0</v>
      </c>
      <c r="AD339" s="168">
        <v>0</v>
      </c>
      <c r="AE339" s="168">
        <v>0</v>
      </c>
      <c r="AF339" s="168">
        <v>0</v>
      </c>
      <c r="AG339" s="168">
        <v>0</v>
      </c>
      <c r="AH339" s="168">
        <v>0</v>
      </c>
      <c r="AI339" s="168">
        <v>0</v>
      </c>
      <c r="AJ339" s="168">
        <v>0</v>
      </c>
      <c r="AK339" s="168">
        <v>0</v>
      </c>
      <c r="AL339" s="168">
        <v>0</v>
      </c>
      <c r="AM339" s="168">
        <v>0</v>
      </c>
      <c r="AN339" s="168">
        <v>0</v>
      </c>
      <c r="AO339" s="168">
        <v>0</v>
      </c>
      <c r="AP339" s="168">
        <v>0</v>
      </c>
    </row>
    <row r="340" spans="1:42" s="9" customFormat="1" x14ac:dyDescent="0.25">
      <c r="A340" s="171" t="str">
        <f>IF('1'!$A$1=1,B340,C340)</f>
        <v>Пасиви</v>
      </c>
      <c r="B340" s="172" t="s">
        <v>140</v>
      </c>
      <c r="C340" s="172" t="s">
        <v>139</v>
      </c>
      <c r="D340" s="168">
        <v>0</v>
      </c>
      <c r="E340" s="168">
        <v>0</v>
      </c>
      <c r="F340" s="168">
        <v>0</v>
      </c>
      <c r="G340" s="168">
        <v>0</v>
      </c>
      <c r="H340" s="168">
        <v>0</v>
      </c>
      <c r="I340" s="168">
        <v>0</v>
      </c>
      <c r="J340" s="168">
        <v>0</v>
      </c>
      <c r="K340" s="168">
        <v>0</v>
      </c>
      <c r="L340" s="168">
        <v>0</v>
      </c>
      <c r="M340" s="168">
        <v>0</v>
      </c>
      <c r="N340" s="168">
        <v>0</v>
      </c>
      <c r="O340" s="168">
        <v>0</v>
      </c>
      <c r="P340" s="168">
        <v>0</v>
      </c>
      <c r="Q340" s="168">
        <v>0</v>
      </c>
      <c r="R340" s="168">
        <v>0</v>
      </c>
      <c r="S340" s="168">
        <v>0</v>
      </c>
      <c r="T340" s="168">
        <v>0</v>
      </c>
      <c r="U340" s="168">
        <v>0</v>
      </c>
      <c r="V340" s="168">
        <v>0</v>
      </c>
      <c r="W340" s="168">
        <v>0</v>
      </c>
      <c r="X340" s="168">
        <v>0</v>
      </c>
      <c r="Y340" s="168">
        <v>0</v>
      </c>
      <c r="Z340" s="168">
        <v>0</v>
      </c>
      <c r="AA340" s="168">
        <v>0</v>
      </c>
      <c r="AB340" s="168">
        <v>0</v>
      </c>
      <c r="AC340" s="168">
        <v>0</v>
      </c>
      <c r="AD340" s="168">
        <v>0</v>
      </c>
      <c r="AE340" s="168">
        <v>0</v>
      </c>
      <c r="AF340" s="168">
        <v>0</v>
      </c>
      <c r="AG340" s="168">
        <v>0</v>
      </c>
      <c r="AH340" s="168">
        <v>0</v>
      </c>
      <c r="AI340" s="168">
        <v>0</v>
      </c>
      <c r="AJ340" s="168">
        <v>0</v>
      </c>
      <c r="AK340" s="168">
        <v>0</v>
      </c>
      <c r="AL340" s="168">
        <v>0</v>
      </c>
      <c r="AM340" s="168">
        <v>0</v>
      </c>
      <c r="AN340" s="168">
        <v>0</v>
      </c>
      <c r="AO340" s="168">
        <v>0</v>
      </c>
      <c r="AP340" s="168">
        <v>0</v>
      </c>
    </row>
    <row r="341" spans="1:42" s="9" customFormat="1" x14ac:dyDescent="0.25">
      <c r="A341" s="229" t="str">
        <f>IF('1'!$A$1=1,B341,C341)</f>
        <v>Валюта і депозити</v>
      </c>
      <c r="B341" s="230" t="s">
        <v>391</v>
      </c>
      <c r="C341" s="230" t="s">
        <v>157</v>
      </c>
      <c r="D341" s="168">
        <v>891.74599999999998</v>
      </c>
      <c r="E341" s="168">
        <v>1303.5630000000001</v>
      </c>
      <c r="F341" s="168">
        <v>655.77700000000004</v>
      </c>
      <c r="G341" s="168">
        <v>426.02599999999995</v>
      </c>
      <c r="H341" s="168">
        <v>787.12100000000009</v>
      </c>
      <c r="I341" s="168">
        <v>-541.53899999999999</v>
      </c>
      <c r="J341" s="168">
        <v>-772.98500000000013</v>
      </c>
      <c r="K341" s="168">
        <v>-803.53</v>
      </c>
      <c r="L341" s="168">
        <v>752.32899999999995</v>
      </c>
      <c r="M341" s="168">
        <v>151.09799999999998</v>
      </c>
      <c r="N341" s="168">
        <v>379.46299999999991</v>
      </c>
      <c r="O341" s="168">
        <v>-358.697</v>
      </c>
      <c r="P341" s="168">
        <v>486.66399999999999</v>
      </c>
      <c r="Q341" s="168">
        <v>190.47000000000003</v>
      </c>
      <c r="R341" s="168">
        <v>1039.165</v>
      </c>
      <c r="S341" s="168">
        <v>528.3610000000001</v>
      </c>
      <c r="T341" s="168">
        <v>915.33799999999985</v>
      </c>
      <c r="U341" s="168">
        <v>1478.0070000000001</v>
      </c>
      <c r="V341" s="168">
        <v>1517.145</v>
      </c>
      <c r="W341" s="168">
        <v>2175.6440000000002</v>
      </c>
      <c r="X341" s="168">
        <v>2128.0880000000002</v>
      </c>
      <c r="Y341" s="168">
        <v>1189.4860000000001</v>
      </c>
      <c r="Z341" s="168">
        <v>1529.2369999999999</v>
      </c>
      <c r="AA341" s="168">
        <v>768.67100000000016</v>
      </c>
      <c r="AB341" s="168">
        <v>1698.1100000000001</v>
      </c>
      <c r="AC341" s="168">
        <v>1481.317</v>
      </c>
      <c r="AD341" s="168">
        <v>1340.33</v>
      </c>
      <c r="AE341" s="168">
        <v>706.73900000000003</v>
      </c>
      <c r="AF341" s="168">
        <v>1669.4719999999998</v>
      </c>
      <c r="AG341" s="168">
        <v>4280.0609999999997</v>
      </c>
      <c r="AH341" s="168">
        <v>2703.8460000000005</v>
      </c>
      <c r="AI341" s="168">
        <v>2360.5510000000004</v>
      </c>
      <c r="AJ341" s="168">
        <v>4463.0479999999998</v>
      </c>
      <c r="AK341" s="168">
        <v>2458.7289999999998</v>
      </c>
      <c r="AL341" s="168">
        <v>1059.7809999999999</v>
      </c>
      <c r="AM341" s="168">
        <v>3152.2219999999998</v>
      </c>
      <c r="AN341" s="168">
        <v>4446.223</v>
      </c>
      <c r="AO341" s="168">
        <v>3619.3969999999999</v>
      </c>
      <c r="AP341" s="168">
        <v>2943.8119999999999</v>
      </c>
    </row>
    <row r="342" spans="1:42" s="9" customFormat="1" x14ac:dyDescent="0.25">
      <c r="A342" s="171" t="str">
        <f>IF('1'!$A$1=1,B342,C342)</f>
        <v>Активи</v>
      </c>
      <c r="B342" s="172" t="s">
        <v>138</v>
      </c>
      <c r="C342" s="172" t="s">
        <v>137</v>
      </c>
      <c r="D342" s="168">
        <v>289.46200000000005</v>
      </c>
      <c r="E342" s="168">
        <v>450.84800000000001</v>
      </c>
      <c r="F342" s="168">
        <v>-275.13799999999998</v>
      </c>
      <c r="G342" s="168">
        <v>-592.23699999999997</v>
      </c>
      <c r="H342" s="168">
        <v>104.00599999999991</v>
      </c>
      <c r="I342" s="168">
        <v>-1027.415</v>
      </c>
      <c r="J342" s="168">
        <v>-1344.1030000000001</v>
      </c>
      <c r="K342" s="168">
        <v>-548.6640000000001</v>
      </c>
      <c r="L342" s="168">
        <v>352.26099999999997</v>
      </c>
      <c r="M342" s="168">
        <v>-319.28599999999994</v>
      </c>
      <c r="N342" s="168">
        <v>216.47699999999992</v>
      </c>
      <c r="O342" s="168">
        <v>-594.62700000000007</v>
      </c>
      <c r="P342" s="168">
        <v>404.22699999999998</v>
      </c>
      <c r="Q342" s="168">
        <v>-117.613</v>
      </c>
      <c r="R342" s="168">
        <v>1019.7380000000001</v>
      </c>
      <c r="S342" s="168">
        <v>478.23800000000011</v>
      </c>
      <c r="T342" s="168">
        <v>607.95100000000002</v>
      </c>
      <c r="U342" s="168">
        <v>1704.4659999999999</v>
      </c>
      <c r="V342" s="168">
        <v>1408.826</v>
      </c>
      <c r="W342" s="168">
        <v>2148.7719999999999</v>
      </c>
      <c r="X342" s="168">
        <v>2040.2860000000001</v>
      </c>
      <c r="Y342" s="168">
        <v>1207.1510000000001</v>
      </c>
      <c r="Z342" s="168">
        <v>1517.2199999999998</v>
      </c>
      <c r="AA342" s="168">
        <v>773.62500000000011</v>
      </c>
      <c r="AB342" s="168">
        <v>1745.3119999999999</v>
      </c>
      <c r="AC342" s="168">
        <v>1548.4849999999999</v>
      </c>
      <c r="AD342" s="168">
        <v>1524.0730000000001</v>
      </c>
      <c r="AE342" s="168">
        <v>735.79199999999992</v>
      </c>
      <c r="AF342" s="168">
        <v>1637.3910000000001</v>
      </c>
      <c r="AG342" s="168">
        <v>4292.07</v>
      </c>
      <c r="AH342" s="168">
        <v>2682.9989999999998</v>
      </c>
      <c r="AI342" s="168">
        <v>2171.0250000000001</v>
      </c>
      <c r="AJ342" s="168">
        <v>4440.6220000000003</v>
      </c>
      <c r="AK342" s="168">
        <v>2434.3739999999998</v>
      </c>
      <c r="AL342" s="168">
        <v>1098.0139999999999</v>
      </c>
      <c r="AM342" s="168">
        <v>3191.9340000000002</v>
      </c>
      <c r="AN342" s="168">
        <v>4443.9390000000003</v>
      </c>
      <c r="AO342" s="168">
        <v>3694.6559999999999</v>
      </c>
      <c r="AP342" s="168">
        <v>2950.1279999999997</v>
      </c>
    </row>
    <row r="343" spans="1:42" s="9" customFormat="1" x14ac:dyDescent="0.25">
      <c r="A343" s="190" t="str">
        <f>IF('1'!$A$1=1,B343,C343)</f>
        <v>Центральний банк</v>
      </c>
      <c r="B343" s="191" t="s">
        <v>198</v>
      </c>
      <c r="C343" s="191" t="s">
        <v>99</v>
      </c>
      <c r="D343" s="168">
        <v>-7.2249999999999979</v>
      </c>
      <c r="E343" s="168">
        <v>39.881999999999998</v>
      </c>
      <c r="F343" s="168">
        <v>-17.016999999999999</v>
      </c>
      <c r="G343" s="168">
        <v>-61.004000000000005</v>
      </c>
      <c r="H343" s="168">
        <v>68.405000000000001</v>
      </c>
      <c r="I343" s="168">
        <v>29.023000000000003</v>
      </c>
      <c r="J343" s="168">
        <v>-47.656000000000006</v>
      </c>
      <c r="K343" s="168">
        <v>-66.59</v>
      </c>
      <c r="L343" s="168">
        <v>-22.561</v>
      </c>
      <c r="M343" s="168">
        <v>1.853</v>
      </c>
      <c r="N343" s="168">
        <v>2.649</v>
      </c>
      <c r="O343" s="168">
        <v>6.8049999999999997</v>
      </c>
      <c r="P343" s="168">
        <v>33.230999999999995</v>
      </c>
      <c r="Q343" s="168">
        <v>1.6600000000000001</v>
      </c>
      <c r="R343" s="168">
        <v>-4.968</v>
      </c>
      <c r="S343" s="168">
        <v>-49.197000000000003</v>
      </c>
      <c r="T343" s="168">
        <v>8.999999999999897E-3</v>
      </c>
      <c r="U343" s="168">
        <v>-3.6019999999999994</v>
      </c>
      <c r="V343" s="168">
        <v>-0.66099999999997294</v>
      </c>
      <c r="W343" s="168">
        <v>-3.6059999999999999</v>
      </c>
      <c r="X343" s="168">
        <v>4.5169999999999995</v>
      </c>
      <c r="Y343" s="168">
        <v>-8.0670000000000002</v>
      </c>
      <c r="Z343" s="168">
        <v>-6.9119999999999999</v>
      </c>
      <c r="AA343" s="168">
        <v>-2.4170000000000003</v>
      </c>
      <c r="AB343" s="168">
        <v>4.1630000000000003</v>
      </c>
      <c r="AC343" s="168">
        <v>-2.5329999999999999</v>
      </c>
      <c r="AD343" s="168">
        <v>12.735000000000001</v>
      </c>
      <c r="AE343" s="168">
        <v>14.836999999999998</v>
      </c>
      <c r="AF343" s="168">
        <v>2.5570000000000004</v>
      </c>
      <c r="AG343" s="168">
        <v>11.166</v>
      </c>
      <c r="AH343" s="168">
        <v>12.178000000000004</v>
      </c>
      <c r="AI343" s="168">
        <v>150.751</v>
      </c>
      <c r="AJ343" s="168">
        <v>22.422000000000001</v>
      </c>
      <c r="AK343" s="168">
        <v>-86.728000000000009</v>
      </c>
      <c r="AL343" s="168">
        <v>-14.967999999999998</v>
      </c>
      <c r="AM343" s="168">
        <v>17.509</v>
      </c>
      <c r="AN343" s="168">
        <v>-19.268000000000001</v>
      </c>
      <c r="AO343" s="168">
        <v>12.068000000000001</v>
      </c>
      <c r="AP343" s="168">
        <v>34.446000000000005</v>
      </c>
    </row>
    <row r="344" spans="1:42" s="9" customFormat="1" ht="26.4" x14ac:dyDescent="0.25">
      <c r="A344" s="190" t="str">
        <f>IF('1'!$A$1=1,B344,C344)</f>
        <v>Депозитні корпорації (крім центрального банку)</v>
      </c>
      <c r="B344" s="191" t="s">
        <v>389</v>
      </c>
      <c r="C344" s="191" t="s">
        <v>388</v>
      </c>
      <c r="D344" s="168">
        <v>-386.95799999999997</v>
      </c>
      <c r="E344" s="168">
        <v>648.09500000000003</v>
      </c>
      <c r="F344" s="168">
        <v>143.82600000000002</v>
      </c>
      <c r="G344" s="168">
        <v>-121.66900000000001</v>
      </c>
      <c r="H344" s="168">
        <v>451.411</v>
      </c>
      <c r="I344" s="168">
        <v>-18.30600000000004</v>
      </c>
      <c r="J344" s="168">
        <v>-387.89099999999996</v>
      </c>
      <c r="K344" s="168">
        <v>-630.58399999999995</v>
      </c>
      <c r="L344" s="168">
        <v>260.44100000000003</v>
      </c>
      <c r="M344" s="168">
        <v>228.17700000000002</v>
      </c>
      <c r="N344" s="168">
        <v>267.78300000000002</v>
      </c>
      <c r="O344" s="168">
        <v>-1341.0319999999999</v>
      </c>
      <c r="P344" s="168">
        <v>169.19200000000001</v>
      </c>
      <c r="Q344" s="168">
        <v>6.3950000000000102</v>
      </c>
      <c r="R344" s="168">
        <v>332.14</v>
      </c>
      <c r="S344" s="168">
        <v>-807.59100000000001</v>
      </c>
      <c r="T344" s="168">
        <v>138.29700000000003</v>
      </c>
      <c r="U344" s="168">
        <v>1225.2750000000001</v>
      </c>
      <c r="V344" s="168">
        <v>583.34199999999998</v>
      </c>
      <c r="W344" s="168">
        <v>1401.1010000000001</v>
      </c>
      <c r="X344" s="168">
        <v>1188.08</v>
      </c>
      <c r="Y344" s="168">
        <v>-269.255</v>
      </c>
      <c r="Z344" s="168">
        <v>729.58299999999997</v>
      </c>
      <c r="AA344" s="168">
        <v>-845.52</v>
      </c>
      <c r="AB344" s="168">
        <v>473.11399999999992</v>
      </c>
      <c r="AC344" s="168">
        <v>888.57299999999998</v>
      </c>
      <c r="AD344" s="168">
        <v>227.45900000000006</v>
      </c>
      <c r="AE344" s="168">
        <v>-1014.6980000000001</v>
      </c>
      <c r="AF344" s="168">
        <v>-886.12300000000005</v>
      </c>
      <c r="AG344" s="168">
        <v>1843.463</v>
      </c>
      <c r="AH344" s="168">
        <v>300.726</v>
      </c>
      <c r="AI344" s="168">
        <v>344.96899999999994</v>
      </c>
      <c r="AJ344" s="168">
        <v>1211.4379999999999</v>
      </c>
      <c r="AK344" s="168">
        <v>-173.34799999999998</v>
      </c>
      <c r="AL344" s="168">
        <v>-467.48399999999998</v>
      </c>
      <c r="AM344" s="168">
        <v>-18.699000000000019</v>
      </c>
      <c r="AN344" s="168">
        <v>706.78599999999983</v>
      </c>
      <c r="AO344" s="168">
        <v>452.03300000000002</v>
      </c>
      <c r="AP344" s="168">
        <v>-629.45299999999997</v>
      </c>
    </row>
    <row r="345" spans="1:42" x14ac:dyDescent="0.25">
      <c r="A345" s="231" t="str">
        <f>IF('1'!$A$1=1,B345,C345)</f>
        <v>У тому числі: міжбанківські операції</v>
      </c>
      <c r="B345" s="232" t="s">
        <v>393</v>
      </c>
      <c r="C345" s="232" t="s">
        <v>392</v>
      </c>
      <c r="D345" s="165">
        <v>-361.07099999999997</v>
      </c>
      <c r="E345" s="165">
        <v>621.26400000000001</v>
      </c>
      <c r="F345" s="165">
        <v>119.75899999999999</v>
      </c>
      <c r="G345" s="165">
        <v>-87.760999999999996</v>
      </c>
      <c r="H345" s="165">
        <v>392.577</v>
      </c>
      <c r="I345" s="165">
        <v>-35.091999999999871</v>
      </c>
      <c r="J345" s="165">
        <v>-337.18899999999996</v>
      </c>
      <c r="K345" s="165">
        <v>-608.22299999999996</v>
      </c>
      <c r="L345" s="165">
        <v>176.93300000000002</v>
      </c>
      <c r="M345" s="165">
        <v>54.457999999999998</v>
      </c>
      <c r="N345" s="165">
        <v>358.80899999999997</v>
      </c>
      <c r="O345" s="165">
        <v>-1380.856</v>
      </c>
      <c r="P345" s="165">
        <v>229.26599999999996</v>
      </c>
      <c r="Q345" s="165">
        <v>-63.926000000000002</v>
      </c>
      <c r="R345" s="165">
        <v>368.596</v>
      </c>
      <c r="S345" s="165">
        <v>-764.8</v>
      </c>
      <c r="T345" s="165">
        <v>124.80399999999997</v>
      </c>
      <c r="U345" s="165">
        <v>1094.6199999999999</v>
      </c>
      <c r="V345" s="165">
        <v>520.13200000000006</v>
      </c>
      <c r="W345" s="165">
        <v>1314.77</v>
      </c>
      <c r="X345" s="165">
        <v>854.68299999999999</v>
      </c>
      <c r="Y345" s="165">
        <v>-154.29499999999996</v>
      </c>
      <c r="Z345" s="165">
        <v>771.01099999999997</v>
      </c>
      <c r="AA345" s="165">
        <v>-1042.97</v>
      </c>
      <c r="AB345" s="165">
        <v>486.846</v>
      </c>
      <c r="AC345" s="165">
        <v>878.82499999999993</v>
      </c>
      <c r="AD345" s="165">
        <v>254.36399999999998</v>
      </c>
      <c r="AE345" s="165">
        <v>-1108.098</v>
      </c>
      <c r="AF345" s="165">
        <v>-1015.7919999999999</v>
      </c>
      <c r="AG345" s="165">
        <v>2219.7240000000002</v>
      </c>
      <c r="AH345" s="165">
        <v>26.958999999999975</v>
      </c>
      <c r="AI345" s="165">
        <v>552.48299999999995</v>
      </c>
      <c r="AJ345" s="165">
        <v>1108.75</v>
      </c>
      <c r="AK345" s="165">
        <v>-201.93299999999999</v>
      </c>
      <c r="AL345" s="165">
        <v>-331.51499999999999</v>
      </c>
      <c r="AM345" s="165">
        <v>-153.17900000000006</v>
      </c>
      <c r="AN345" s="165">
        <v>546.87</v>
      </c>
      <c r="AO345" s="165">
        <v>410.64800000000002</v>
      </c>
      <c r="AP345" s="165">
        <v>-669.67100000000005</v>
      </c>
    </row>
    <row r="346" spans="1:42" x14ac:dyDescent="0.25">
      <c r="A346" s="231" t="str">
        <f>IF('1'!$A$1=1,B346,C346)</f>
        <v>Короткострокові</v>
      </c>
      <c r="B346" s="232" t="s">
        <v>168</v>
      </c>
      <c r="C346" s="232" t="s">
        <v>167</v>
      </c>
      <c r="D346" s="165">
        <v>-403.14</v>
      </c>
      <c r="E346" s="165">
        <v>648.09500000000003</v>
      </c>
      <c r="F346" s="165">
        <v>144.727</v>
      </c>
      <c r="G346" s="165">
        <v>-121.66900000000001</v>
      </c>
      <c r="H346" s="165">
        <v>483.04300000000001</v>
      </c>
      <c r="I346" s="165">
        <v>-18.30600000000004</v>
      </c>
      <c r="J346" s="165">
        <v>-383.43299999999999</v>
      </c>
      <c r="K346" s="165">
        <v>-633.42899999999997</v>
      </c>
      <c r="L346" s="165">
        <v>260.44100000000003</v>
      </c>
      <c r="M346" s="165">
        <v>228.17700000000002</v>
      </c>
      <c r="N346" s="165">
        <v>269.46299999999997</v>
      </c>
      <c r="O346" s="165">
        <v>-1341.0319999999999</v>
      </c>
      <c r="P346" s="165">
        <v>177.41000000000003</v>
      </c>
      <c r="Q346" s="165">
        <v>6.3950000000000102</v>
      </c>
      <c r="R346" s="165">
        <v>327.00199999999995</v>
      </c>
      <c r="S346" s="165">
        <v>-809.33100000000002</v>
      </c>
      <c r="T346" s="165">
        <v>147.10199999999986</v>
      </c>
      <c r="U346" s="165">
        <v>1225.2750000000001</v>
      </c>
      <c r="V346" s="165">
        <v>611.15900000000011</v>
      </c>
      <c r="W346" s="165">
        <v>1401.1010000000001</v>
      </c>
      <c r="X346" s="165">
        <v>1132.827</v>
      </c>
      <c r="Y346" s="165">
        <v>-288.22500000000002</v>
      </c>
      <c r="Z346" s="165">
        <v>723.64699999999993</v>
      </c>
      <c r="AA346" s="165">
        <v>-838.80399999999997</v>
      </c>
      <c r="AB346" s="165">
        <v>456.51299999999998</v>
      </c>
      <c r="AC346" s="165">
        <v>886.93299999999999</v>
      </c>
      <c r="AD346" s="165">
        <v>197.71900000000002</v>
      </c>
      <c r="AE346" s="165">
        <v>-1025.3399999999999</v>
      </c>
      <c r="AF346" s="165">
        <v>-894.02200000000005</v>
      </c>
      <c r="AG346" s="165">
        <v>1874.232</v>
      </c>
      <c r="AH346" s="165">
        <v>271.10399999999993</v>
      </c>
      <c r="AI346" s="165">
        <v>363.04699999999997</v>
      </c>
      <c r="AJ346" s="165">
        <v>1170.5309999999999</v>
      </c>
      <c r="AK346" s="165">
        <v>-199.94899999999996</v>
      </c>
      <c r="AL346" s="165">
        <v>-459.58799999999997</v>
      </c>
      <c r="AM346" s="165">
        <v>-8.0960000000000036</v>
      </c>
      <c r="AN346" s="165">
        <v>707.68899999999996</v>
      </c>
      <c r="AO346" s="165">
        <v>436.274</v>
      </c>
      <c r="AP346" s="165">
        <v>-662.03499999999997</v>
      </c>
    </row>
    <row r="347" spans="1:42" x14ac:dyDescent="0.25">
      <c r="A347" s="231" t="str">
        <f>IF('1'!$A$1=1,B347,C347)</f>
        <v>Довгострокові</v>
      </c>
      <c r="B347" s="232" t="s">
        <v>170</v>
      </c>
      <c r="C347" s="232" t="s">
        <v>169</v>
      </c>
      <c r="D347" s="165">
        <v>16.181999999999999</v>
      </c>
      <c r="E347" s="165">
        <v>0</v>
      </c>
      <c r="F347" s="165">
        <v>-0.90100000000000002</v>
      </c>
      <c r="G347" s="165">
        <v>0</v>
      </c>
      <c r="H347" s="165">
        <v>-31.632000000000001</v>
      </c>
      <c r="I347" s="165">
        <v>0</v>
      </c>
      <c r="J347" s="165">
        <v>-4.4580000000000002</v>
      </c>
      <c r="K347" s="165">
        <v>2.8450000000000002</v>
      </c>
      <c r="L347" s="165">
        <v>0</v>
      </c>
      <c r="M347" s="165">
        <v>0</v>
      </c>
      <c r="N347" s="165">
        <v>-1.68</v>
      </c>
      <c r="O347" s="165">
        <v>0</v>
      </c>
      <c r="P347" s="165">
        <v>-8.218</v>
      </c>
      <c r="Q347" s="165">
        <v>0</v>
      </c>
      <c r="R347" s="165">
        <v>5.1379999999999999</v>
      </c>
      <c r="S347" s="165">
        <v>1.74</v>
      </c>
      <c r="T347" s="165">
        <v>-8.8049999999999997</v>
      </c>
      <c r="U347" s="165">
        <v>0</v>
      </c>
      <c r="V347" s="165">
        <v>-27.817</v>
      </c>
      <c r="W347" s="165">
        <v>0</v>
      </c>
      <c r="X347" s="165">
        <v>55.253</v>
      </c>
      <c r="Y347" s="165">
        <v>18.97</v>
      </c>
      <c r="Z347" s="165">
        <v>5.9359999999999999</v>
      </c>
      <c r="AA347" s="165">
        <v>-6.7159999999999993</v>
      </c>
      <c r="AB347" s="165">
        <v>16.600999999999999</v>
      </c>
      <c r="AC347" s="165">
        <v>1.64</v>
      </c>
      <c r="AD347" s="165">
        <v>29.740000000000002</v>
      </c>
      <c r="AE347" s="165">
        <v>10.642000000000001</v>
      </c>
      <c r="AF347" s="165">
        <v>7.8990000000000009</v>
      </c>
      <c r="AG347" s="165">
        <v>-30.768999999999998</v>
      </c>
      <c r="AH347" s="165">
        <v>29.622</v>
      </c>
      <c r="AI347" s="165">
        <v>-18.077999999999996</v>
      </c>
      <c r="AJ347" s="165">
        <v>40.906999999999996</v>
      </c>
      <c r="AK347" s="165">
        <v>26.600999999999999</v>
      </c>
      <c r="AL347" s="165">
        <v>-7.895999999999999</v>
      </c>
      <c r="AM347" s="165">
        <v>-10.602999999999998</v>
      </c>
      <c r="AN347" s="165">
        <v>-0.90300000000000014</v>
      </c>
      <c r="AO347" s="165">
        <v>15.759000000000002</v>
      </c>
      <c r="AP347" s="165">
        <v>32.581999999999994</v>
      </c>
    </row>
    <row r="348" spans="1:42" x14ac:dyDescent="0.25">
      <c r="A348" s="190" t="str">
        <f>IF('1'!$A$1=1,B348,C348)</f>
        <v>Інші сектори</v>
      </c>
      <c r="B348" s="191" t="s">
        <v>88</v>
      </c>
      <c r="C348" s="191" t="s">
        <v>89</v>
      </c>
      <c r="D348" s="168">
        <v>683.64499999999998</v>
      </c>
      <c r="E348" s="168">
        <v>-237.12900000000002</v>
      </c>
      <c r="F348" s="168">
        <v>-401.947</v>
      </c>
      <c r="G348" s="168">
        <v>-409.56399999999996</v>
      </c>
      <c r="H348" s="168">
        <v>-415.81</v>
      </c>
      <c r="I348" s="168">
        <v>-1038.1320000000001</v>
      </c>
      <c r="J348" s="168">
        <v>-908.55600000000004</v>
      </c>
      <c r="K348" s="168">
        <v>148.51</v>
      </c>
      <c r="L348" s="168">
        <v>114.381</v>
      </c>
      <c r="M348" s="168">
        <v>-549.31600000000003</v>
      </c>
      <c r="N348" s="168">
        <v>-53.954999999999984</v>
      </c>
      <c r="O348" s="168">
        <v>739.6</v>
      </c>
      <c r="P348" s="168">
        <v>201.804</v>
      </c>
      <c r="Q348" s="168">
        <v>-125.66800000000001</v>
      </c>
      <c r="R348" s="168">
        <v>692.56600000000003</v>
      </c>
      <c r="S348" s="168">
        <v>1335.0260000000001</v>
      </c>
      <c r="T348" s="168">
        <v>469.64500000000004</v>
      </c>
      <c r="U348" s="168">
        <v>482.79300000000006</v>
      </c>
      <c r="V348" s="168">
        <v>826.14499999999998</v>
      </c>
      <c r="W348" s="168">
        <v>751.27700000000004</v>
      </c>
      <c r="X348" s="168">
        <v>847.68899999999996</v>
      </c>
      <c r="Y348" s="168">
        <v>1484.473</v>
      </c>
      <c r="Z348" s="168">
        <v>794.54899999999998</v>
      </c>
      <c r="AA348" s="168">
        <v>1621.5619999999999</v>
      </c>
      <c r="AB348" s="168">
        <v>1268.0350000000001</v>
      </c>
      <c r="AC348" s="168">
        <v>662.44500000000005</v>
      </c>
      <c r="AD348" s="168">
        <v>1283.8789999999999</v>
      </c>
      <c r="AE348" s="168">
        <v>1735.6529999999998</v>
      </c>
      <c r="AF348" s="168">
        <v>2520.9569999999999</v>
      </c>
      <c r="AG348" s="168">
        <v>2437.4409999999998</v>
      </c>
      <c r="AH348" s="168">
        <v>2370.0950000000003</v>
      </c>
      <c r="AI348" s="168">
        <v>1675.3050000000003</v>
      </c>
      <c r="AJ348" s="168">
        <v>3206.7619999999997</v>
      </c>
      <c r="AK348" s="168">
        <v>2694.4500000000003</v>
      </c>
      <c r="AL348" s="168">
        <v>1580.4659999999999</v>
      </c>
      <c r="AM348" s="168">
        <v>3193.1239999999998</v>
      </c>
      <c r="AN348" s="168">
        <v>3756.4209999999998</v>
      </c>
      <c r="AO348" s="168">
        <v>3230.5549999999998</v>
      </c>
      <c r="AP348" s="168">
        <v>3545.1350000000002</v>
      </c>
    </row>
    <row r="349" spans="1:42" x14ac:dyDescent="0.25">
      <c r="A349" s="231" t="str">
        <f>IF('1'!$A$1=1,B349,C349)</f>
        <v>Короткострокові</v>
      </c>
      <c r="B349" s="232" t="s">
        <v>168</v>
      </c>
      <c r="C349" s="232" t="s">
        <v>167</v>
      </c>
      <c r="D349" s="165">
        <v>683.64499999999998</v>
      </c>
      <c r="E349" s="165">
        <v>-237.12900000000002</v>
      </c>
      <c r="F349" s="165">
        <v>-401.947</v>
      </c>
      <c r="G349" s="165">
        <v>-409.56399999999996</v>
      </c>
      <c r="H349" s="165">
        <v>-415.81</v>
      </c>
      <c r="I349" s="165">
        <v>-1038.1320000000001</v>
      </c>
      <c r="J349" s="165">
        <v>-908.55600000000004</v>
      </c>
      <c r="K349" s="165">
        <v>148.51</v>
      </c>
      <c r="L349" s="165">
        <v>114.381</v>
      </c>
      <c r="M349" s="165">
        <v>-549.31600000000003</v>
      </c>
      <c r="N349" s="165">
        <v>-53.954999999999984</v>
      </c>
      <c r="O349" s="165">
        <v>739.6</v>
      </c>
      <c r="P349" s="165">
        <v>201.804</v>
      </c>
      <c r="Q349" s="165">
        <v>-125.66800000000001</v>
      </c>
      <c r="R349" s="165">
        <v>692.56600000000003</v>
      </c>
      <c r="S349" s="165">
        <v>1335.0260000000001</v>
      </c>
      <c r="T349" s="165">
        <v>469.64500000000004</v>
      </c>
      <c r="U349" s="165">
        <v>482.79300000000006</v>
      </c>
      <c r="V349" s="165">
        <v>826.14499999999998</v>
      </c>
      <c r="W349" s="165">
        <v>751.27700000000004</v>
      </c>
      <c r="X349" s="165">
        <v>847.68899999999996</v>
      </c>
      <c r="Y349" s="165">
        <v>1484.473</v>
      </c>
      <c r="Z349" s="165">
        <v>794.54899999999998</v>
      </c>
      <c r="AA349" s="165">
        <v>1621.5619999999999</v>
      </c>
      <c r="AB349" s="165">
        <v>1268.0350000000001</v>
      </c>
      <c r="AC349" s="165">
        <v>662.44500000000005</v>
      </c>
      <c r="AD349" s="165">
        <v>1283.8789999999999</v>
      </c>
      <c r="AE349" s="165">
        <v>1735.6529999999998</v>
      </c>
      <c r="AF349" s="165">
        <v>2520.9569999999999</v>
      </c>
      <c r="AG349" s="165">
        <v>2437.4409999999998</v>
      </c>
      <c r="AH349" s="165">
        <v>2370.0950000000003</v>
      </c>
      <c r="AI349" s="165">
        <v>1675.3050000000003</v>
      </c>
      <c r="AJ349" s="165">
        <v>3206.7619999999997</v>
      </c>
      <c r="AK349" s="165">
        <v>2694.4500000000003</v>
      </c>
      <c r="AL349" s="165">
        <v>1580.4659999999999</v>
      </c>
      <c r="AM349" s="165">
        <v>3193.1239999999998</v>
      </c>
      <c r="AN349" s="165">
        <v>3756.4209999999998</v>
      </c>
      <c r="AO349" s="165">
        <v>3230.5549999999998</v>
      </c>
      <c r="AP349" s="165">
        <v>3545.1350000000002</v>
      </c>
    </row>
    <row r="350" spans="1:42" ht="52.8" x14ac:dyDescent="0.25">
      <c r="A350" s="231" t="str">
        <f>IF('1'!$A$1=1,B350,C350)</f>
        <v>Нефінансові корпорації, домашні господарства та некомерційні організації, що обслуговують домашні господарства (НКОДГ)</v>
      </c>
      <c r="B350" s="232" t="s">
        <v>395</v>
      </c>
      <c r="C350" s="232" t="s">
        <v>394</v>
      </c>
      <c r="D350" s="165">
        <v>683.64499999999998</v>
      </c>
      <c r="E350" s="165">
        <v>-237.12900000000002</v>
      </c>
      <c r="F350" s="165">
        <v>-401.947</v>
      </c>
      <c r="G350" s="165">
        <v>-409.56399999999996</v>
      </c>
      <c r="H350" s="165">
        <v>-415.81</v>
      </c>
      <c r="I350" s="165">
        <v>-1038.1320000000001</v>
      </c>
      <c r="J350" s="165">
        <v>-908.55600000000004</v>
      </c>
      <c r="K350" s="165">
        <v>148.51</v>
      </c>
      <c r="L350" s="165">
        <v>114.381</v>
      </c>
      <c r="M350" s="165">
        <v>-549.31600000000003</v>
      </c>
      <c r="N350" s="165">
        <v>-53.954999999999984</v>
      </c>
      <c r="O350" s="165">
        <v>739.6</v>
      </c>
      <c r="P350" s="165">
        <v>201.804</v>
      </c>
      <c r="Q350" s="165">
        <v>-125.66800000000001</v>
      </c>
      <c r="R350" s="165">
        <v>692.56600000000003</v>
      </c>
      <c r="S350" s="165">
        <v>1335.0260000000001</v>
      </c>
      <c r="T350" s="165">
        <v>469.64500000000004</v>
      </c>
      <c r="U350" s="165">
        <v>482.79300000000006</v>
      </c>
      <c r="V350" s="165">
        <v>826.14499999999998</v>
      </c>
      <c r="W350" s="165">
        <v>751.27700000000004</v>
      </c>
      <c r="X350" s="165">
        <v>847.68899999999996</v>
      </c>
      <c r="Y350" s="165">
        <v>1484.473</v>
      </c>
      <c r="Z350" s="165">
        <v>794.54899999999998</v>
      </c>
      <c r="AA350" s="165">
        <v>1621.5619999999999</v>
      </c>
      <c r="AB350" s="165">
        <v>1268.0350000000001</v>
      </c>
      <c r="AC350" s="165">
        <v>662.44500000000005</v>
      </c>
      <c r="AD350" s="165">
        <v>1283.8789999999999</v>
      </c>
      <c r="AE350" s="165">
        <v>1735.6529999999998</v>
      </c>
      <c r="AF350" s="165">
        <v>2520.9569999999999</v>
      </c>
      <c r="AG350" s="165">
        <v>2437.4409999999998</v>
      </c>
      <c r="AH350" s="165">
        <v>2370.0950000000003</v>
      </c>
      <c r="AI350" s="165">
        <v>1675.3050000000003</v>
      </c>
      <c r="AJ350" s="165">
        <v>3206.7619999999997</v>
      </c>
      <c r="AK350" s="165">
        <v>2694.4500000000003</v>
      </c>
      <c r="AL350" s="165">
        <v>1580.4659999999999</v>
      </c>
      <c r="AM350" s="165">
        <v>3193.1239999999998</v>
      </c>
      <c r="AN350" s="165">
        <v>3756.4209999999998</v>
      </c>
      <c r="AO350" s="165">
        <v>3230.5549999999998</v>
      </c>
      <c r="AP350" s="165">
        <v>3545.1350000000002</v>
      </c>
    </row>
    <row r="351" spans="1:42" x14ac:dyDescent="0.25">
      <c r="A351" s="246" t="str">
        <f>IF('1'!$A$1=1,B351,C351)</f>
        <v>Короткострокові</v>
      </c>
      <c r="B351" s="247" t="s">
        <v>168</v>
      </c>
      <c r="C351" s="247" t="s">
        <v>167</v>
      </c>
      <c r="D351" s="165">
        <v>683.64499999999998</v>
      </c>
      <c r="E351" s="165">
        <v>-237.12900000000002</v>
      </c>
      <c r="F351" s="165">
        <v>-401.947</v>
      </c>
      <c r="G351" s="165">
        <v>-409.56399999999996</v>
      </c>
      <c r="H351" s="165">
        <v>-415.81</v>
      </c>
      <c r="I351" s="165">
        <v>-1038.1320000000001</v>
      </c>
      <c r="J351" s="165">
        <v>-908.55600000000004</v>
      </c>
      <c r="K351" s="165">
        <v>148.51</v>
      </c>
      <c r="L351" s="165">
        <v>114.381</v>
      </c>
      <c r="M351" s="165">
        <v>-549.31600000000003</v>
      </c>
      <c r="N351" s="165">
        <v>-53.954999999999984</v>
      </c>
      <c r="O351" s="165">
        <v>739.6</v>
      </c>
      <c r="P351" s="165">
        <v>201.804</v>
      </c>
      <c r="Q351" s="165">
        <v>-125.66800000000001</v>
      </c>
      <c r="R351" s="165">
        <v>692.56600000000003</v>
      </c>
      <c r="S351" s="165">
        <v>1335.0260000000001</v>
      </c>
      <c r="T351" s="165">
        <v>469.64500000000004</v>
      </c>
      <c r="U351" s="165">
        <v>482.79300000000006</v>
      </c>
      <c r="V351" s="165">
        <v>826.14499999999998</v>
      </c>
      <c r="W351" s="165">
        <v>751.27700000000004</v>
      </c>
      <c r="X351" s="165">
        <v>847.68899999999996</v>
      </c>
      <c r="Y351" s="165">
        <v>1484.473</v>
      </c>
      <c r="Z351" s="165">
        <v>794.54899999999998</v>
      </c>
      <c r="AA351" s="165">
        <v>1621.5619999999999</v>
      </c>
      <c r="AB351" s="165">
        <v>1268.0350000000001</v>
      </c>
      <c r="AC351" s="165">
        <v>662.44500000000005</v>
      </c>
      <c r="AD351" s="165">
        <v>1283.8789999999999</v>
      </c>
      <c r="AE351" s="165">
        <v>1735.6529999999998</v>
      </c>
      <c r="AF351" s="165">
        <v>2520.9569999999999</v>
      </c>
      <c r="AG351" s="165">
        <v>2437.4409999999998</v>
      </c>
      <c r="AH351" s="165">
        <v>2370.0950000000003</v>
      </c>
      <c r="AI351" s="165">
        <v>1675.3050000000003</v>
      </c>
      <c r="AJ351" s="165">
        <v>3206.7619999999997</v>
      </c>
      <c r="AK351" s="165">
        <v>2694.4500000000003</v>
      </c>
      <c r="AL351" s="165">
        <v>1580.4659999999999</v>
      </c>
      <c r="AM351" s="165">
        <v>3193.1239999999998</v>
      </c>
      <c r="AN351" s="165">
        <v>3756.4209999999998</v>
      </c>
      <c r="AO351" s="165">
        <v>3230.5549999999998</v>
      </c>
      <c r="AP351" s="165">
        <v>3545.1350000000002</v>
      </c>
    </row>
    <row r="352" spans="1:42" x14ac:dyDescent="0.25">
      <c r="A352" s="246" t="str">
        <f>IF('1'!$A$1=1,B352,C352)</f>
        <v>у т.ч. готівкова валюта поза банками</v>
      </c>
      <c r="B352" s="249" t="s">
        <v>172</v>
      </c>
      <c r="C352" s="248" t="s">
        <v>184</v>
      </c>
      <c r="D352" s="165">
        <v>580.66100000000006</v>
      </c>
      <c r="E352" s="165">
        <v>-198.17500000000001</v>
      </c>
      <c r="F352" s="165">
        <v>-209.173</v>
      </c>
      <c r="G352" s="165">
        <v>-334.23500000000001</v>
      </c>
      <c r="H352" s="165">
        <v>-759.65499999999997</v>
      </c>
      <c r="I352" s="165">
        <v>-1069.9880000000001</v>
      </c>
      <c r="J352" s="165">
        <v>-675.73299999999995</v>
      </c>
      <c r="K352" s="165">
        <v>74.614000000000004</v>
      </c>
      <c r="L352" s="165">
        <v>259.96799999999996</v>
      </c>
      <c r="M352" s="165">
        <v>-566.35200000000009</v>
      </c>
      <c r="N352" s="165">
        <v>34.771999999999991</v>
      </c>
      <c r="O352" s="165">
        <v>588.54</v>
      </c>
      <c r="P352" s="165">
        <v>266.90899999999999</v>
      </c>
      <c r="Q352" s="165">
        <v>-133.91800000000001</v>
      </c>
      <c r="R352" s="165">
        <v>571.37400000000002</v>
      </c>
      <c r="S352" s="165">
        <v>1391.058</v>
      </c>
      <c r="T352" s="165">
        <v>248.75899999999999</v>
      </c>
      <c r="U352" s="165">
        <v>577.22</v>
      </c>
      <c r="V352" s="165">
        <v>748.66200000000003</v>
      </c>
      <c r="W352" s="165">
        <v>759.51099999999997</v>
      </c>
      <c r="X352" s="165">
        <v>756.13699999999994</v>
      </c>
      <c r="Y352" s="165">
        <v>1301.7809999999999</v>
      </c>
      <c r="Z352" s="165">
        <v>797.846</v>
      </c>
      <c r="AA352" s="165">
        <v>1288.6129999999998</v>
      </c>
      <c r="AB352" s="165">
        <v>1143.481</v>
      </c>
      <c r="AC352" s="165">
        <v>556.21199999999999</v>
      </c>
      <c r="AD352" s="165">
        <v>1137.1389999999999</v>
      </c>
      <c r="AE352" s="165">
        <v>1508.7329999999999</v>
      </c>
      <c r="AF352" s="165">
        <v>2174.0139999999997</v>
      </c>
      <c r="AG352" s="165">
        <v>2516.607</v>
      </c>
      <c r="AH352" s="165">
        <v>2622.7359999999999</v>
      </c>
      <c r="AI352" s="165">
        <v>2257.8029999999999</v>
      </c>
      <c r="AJ352" s="165">
        <v>3036.172</v>
      </c>
      <c r="AK352" s="165">
        <v>2640.5340000000001</v>
      </c>
      <c r="AL352" s="165">
        <v>1816.9570000000001</v>
      </c>
      <c r="AM352" s="165">
        <v>3349.8519999999999</v>
      </c>
      <c r="AN352" s="165">
        <v>3623.9679999999998</v>
      </c>
      <c r="AO352" s="165">
        <v>3521.8540000000003</v>
      </c>
      <c r="AP352" s="165">
        <v>3555.1530000000002</v>
      </c>
    </row>
    <row r="353" spans="1:42" s="9" customFormat="1" x14ac:dyDescent="0.25">
      <c r="A353" s="171" t="str">
        <f>IF('1'!$A$1=1,B353,C353)</f>
        <v>Пасиви</v>
      </c>
      <c r="B353" s="172" t="s">
        <v>140</v>
      </c>
      <c r="C353" s="172" t="s">
        <v>139</v>
      </c>
      <c r="D353" s="168">
        <v>-602.28399999999988</v>
      </c>
      <c r="E353" s="168">
        <v>-852.71500000000003</v>
      </c>
      <c r="F353" s="168">
        <v>-930.91499999999996</v>
      </c>
      <c r="G353" s="168">
        <v>-1018.2629999999999</v>
      </c>
      <c r="H353" s="168">
        <v>-683.11500000000001</v>
      </c>
      <c r="I353" s="168">
        <v>-485.87599999999998</v>
      </c>
      <c r="J353" s="168">
        <v>-571.11799999999994</v>
      </c>
      <c r="K353" s="168">
        <v>254.86599999999999</v>
      </c>
      <c r="L353" s="168">
        <v>-400.06799999999998</v>
      </c>
      <c r="M353" s="168">
        <v>-470.38399999999996</v>
      </c>
      <c r="N353" s="168">
        <v>-162.98599999999999</v>
      </c>
      <c r="O353" s="168">
        <v>-235.93</v>
      </c>
      <c r="P353" s="168">
        <v>-82.436999999999983</v>
      </c>
      <c r="Q353" s="168">
        <v>-308.08300000000003</v>
      </c>
      <c r="R353" s="168">
        <v>-19.427</v>
      </c>
      <c r="S353" s="168">
        <v>-50.122999999999998</v>
      </c>
      <c r="T353" s="168">
        <v>-307.38699999999994</v>
      </c>
      <c r="U353" s="168">
        <v>226.45900000000003</v>
      </c>
      <c r="V353" s="168">
        <v>-108.319</v>
      </c>
      <c r="W353" s="168">
        <v>-26.872</v>
      </c>
      <c r="X353" s="168">
        <v>-87.801999999999992</v>
      </c>
      <c r="Y353" s="168">
        <v>17.665000000000006</v>
      </c>
      <c r="Z353" s="168">
        <v>-12.016999999999996</v>
      </c>
      <c r="AA353" s="168">
        <v>4.9540000000000148</v>
      </c>
      <c r="AB353" s="168">
        <v>47.201999999999998</v>
      </c>
      <c r="AC353" s="168">
        <v>67.167999999999992</v>
      </c>
      <c r="AD353" s="168">
        <v>183.74299999999999</v>
      </c>
      <c r="AE353" s="168">
        <v>29.052999999999997</v>
      </c>
      <c r="AF353" s="168">
        <v>-32.080999999999975</v>
      </c>
      <c r="AG353" s="168">
        <v>12.009</v>
      </c>
      <c r="AH353" s="168">
        <v>-20.846999999999994</v>
      </c>
      <c r="AI353" s="168">
        <v>-189.52600000000001</v>
      </c>
      <c r="AJ353" s="168">
        <v>-22.426000000000002</v>
      </c>
      <c r="AK353" s="168">
        <v>-24.354999999999997</v>
      </c>
      <c r="AL353" s="168">
        <v>38.233000000000004</v>
      </c>
      <c r="AM353" s="168">
        <v>39.711999999999989</v>
      </c>
      <c r="AN353" s="168">
        <v>-2.2839999999999918</v>
      </c>
      <c r="AO353" s="168">
        <v>75.259</v>
      </c>
      <c r="AP353" s="168">
        <v>6.3160000000000025</v>
      </c>
    </row>
    <row r="354" spans="1:42" s="9" customFormat="1" x14ac:dyDescent="0.25">
      <c r="A354" s="190" t="str">
        <f>IF('1'!$A$1=1,B354,C354)</f>
        <v>Центральний банк</v>
      </c>
      <c r="B354" s="191" t="s">
        <v>198</v>
      </c>
      <c r="C354" s="191" t="s">
        <v>99</v>
      </c>
      <c r="D354" s="168">
        <v>0</v>
      </c>
      <c r="E354" s="168">
        <v>0</v>
      </c>
      <c r="F354" s="168">
        <v>0</v>
      </c>
      <c r="G354" s="168">
        <v>0</v>
      </c>
      <c r="H354" s="168">
        <v>0</v>
      </c>
      <c r="I354" s="168">
        <v>0</v>
      </c>
      <c r="J354" s="168">
        <v>0</v>
      </c>
      <c r="K354" s="168">
        <v>0</v>
      </c>
      <c r="L354" s="168">
        <v>0</v>
      </c>
      <c r="M354" s="168">
        <v>0</v>
      </c>
      <c r="N354" s="168">
        <v>0</v>
      </c>
      <c r="O354" s="168">
        <v>0</v>
      </c>
      <c r="P354" s="168">
        <v>0</v>
      </c>
      <c r="Q354" s="168">
        <v>0</v>
      </c>
      <c r="R354" s="168">
        <v>0</v>
      </c>
      <c r="S354" s="168">
        <v>0</v>
      </c>
      <c r="T354" s="168">
        <v>0</v>
      </c>
      <c r="U354" s="168">
        <v>0</v>
      </c>
      <c r="V354" s="168">
        <v>0</v>
      </c>
      <c r="W354" s="168">
        <v>0</v>
      </c>
      <c r="X354" s="168">
        <v>0</v>
      </c>
      <c r="Y354" s="168">
        <v>0</v>
      </c>
      <c r="Z354" s="168">
        <v>0</v>
      </c>
      <c r="AA354" s="168">
        <v>0</v>
      </c>
      <c r="AB354" s="168">
        <v>0</v>
      </c>
      <c r="AC354" s="168">
        <v>0</v>
      </c>
      <c r="AD354" s="168">
        <v>0</v>
      </c>
      <c r="AE354" s="168">
        <v>0</v>
      </c>
      <c r="AF354" s="168">
        <v>71.146000000000001</v>
      </c>
      <c r="AG354" s="168">
        <v>25.286000000000001</v>
      </c>
      <c r="AH354" s="168">
        <v>-98.930999999999997</v>
      </c>
      <c r="AI354" s="168">
        <v>0.54199999999999982</v>
      </c>
      <c r="AJ354" s="168">
        <v>0</v>
      </c>
      <c r="AK354" s="168">
        <v>0</v>
      </c>
      <c r="AL354" s="168">
        <v>0</v>
      </c>
      <c r="AM354" s="168">
        <v>0</v>
      </c>
      <c r="AN354" s="168">
        <v>0</v>
      </c>
      <c r="AO354" s="168">
        <v>0</v>
      </c>
      <c r="AP354" s="168">
        <v>0</v>
      </c>
    </row>
    <row r="355" spans="1:42" x14ac:dyDescent="0.25">
      <c r="A355" s="231" t="str">
        <f>IF('1'!$A$1=1,B355,C355)</f>
        <v>Довгострокові</v>
      </c>
      <c r="B355" s="232" t="s">
        <v>170</v>
      </c>
      <c r="C355" s="232" t="s">
        <v>169</v>
      </c>
      <c r="D355" s="165">
        <v>0</v>
      </c>
      <c r="E355" s="165">
        <v>0</v>
      </c>
      <c r="F355" s="165">
        <v>0</v>
      </c>
      <c r="G355" s="165">
        <v>0</v>
      </c>
      <c r="H355" s="165">
        <v>0</v>
      </c>
      <c r="I355" s="165">
        <v>0</v>
      </c>
      <c r="J355" s="165">
        <v>0</v>
      </c>
      <c r="K355" s="165">
        <v>0</v>
      </c>
      <c r="L355" s="165">
        <v>0</v>
      </c>
      <c r="M355" s="165">
        <v>0</v>
      </c>
      <c r="N355" s="165">
        <v>0</v>
      </c>
      <c r="O355" s="165">
        <v>0</v>
      </c>
      <c r="P355" s="165">
        <v>0</v>
      </c>
      <c r="Q355" s="165">
        <v>0</v>
      </c>
      <c r="R355" s="165">
        <v>0</v>
      </c>
      <c r="S355" s="165">
        <v>0</v>
      </c>
      <c r="T355" s="165">
        <v>0</v>
      </c>
      <c r="U355" s="165">
        <v>0</v>
      </c>
      <c r="V355" s="165">
        <v>0</v>
      </c>
      <c r="W355" s="165">
        <v>0</v>
      </c>
      <c r="X355" s="165">
        <v>0</v>
      </c>
      <c r="Y355" s="165">
        <v>0</v>
      </c>
      <c r="Z355" s="165">
        <v>0</v>
      </c>
      <c r="AA355" s="165">
        <v>0</v>
      </c>
      <c r="AB355" s="165">
        <v>0</v>
      </c>
      <c r="AC355" s="165">
        <v>0</v>
      </c>
      <c r="AD355" s="165">
        <v>0</v>
      </c>
      <c r="AE355" s="165">
        <v>0</v>
      </c>
      <c r="AF355" s="165">
        <v>71.146000000000001</v>
      </c>
      <c r="AG355" s="165">
        <v>25.286000000000001</v>
      </c>
      <c r="AH355" s="165">
        <v>-98.930999999999997</v>
      </c>
      <c r="AI355" s="165">
        <v>0.54199999999999982</v>
      </c>
      <c r="AJ355" s="165">
        <v>0</v>
      </c>
      <c r="AK355" s="165">
        <v>0</v>
      </c>
      <c r="AL355" s="165">
        <v>0</v>
      </c>
      <c r="AM355" s="165">
        <v>0</v>
      </c>
      <c r="AN355" s="165">
        <v>0</v>
      </c>
      <c r="AO355" s="165">
        <v>0</v>
      </c>
      <c r="AP355" s="165">
        <v>0</v>
      </c>
    </row>
    <row r="356" spans="1:42" s="9" customFormat="1" ht="26.4" x14ac:dyDescent="0.25">
      <c r="A356" s="190" t="str">
        <f>IF('1'!$A$1=1,B356,C356)</f>
        <v>Депозитні корпорації (крім центрального банку)</v>
      </c>
      <c r="B356" s="191" t="s">
        <v>389</v>
      </c>
      <c r="C356" s="191" t="s">
        <v>396</v>
      </c>
      <c r="D356" s="168">
        <v>-602.28399999999988</v>
      </c>
      <c r="E356" s="168">
        <v>-852.71500000000003</v>
      </c>
      <c r="F356" s="168">
        <v>-930.91499999999996</v>
      </c>
      <c r="G356" s="168">
        <v>-1018.2629999999999</v>
      </c>
      <c r="H356" s="168">
        <v>-683.11500000000001</v>
      </c>
      <c r="I356" s="168">
        <v>-485.87599999999998</v>
      </c>
      <c r="J356" s="168">
        <v>-571.11799999999994</v>
      </c>
      <c r="K356" s="168">
        <v>254.86599999999999</v>
      </c>
      <c r="L356" s="168">
        <v>-400.06799999999998</v>
      </c>
      <c r="M356" s="168">
        <v>-470.38399999999996</v>
      </c>
      <c r="N356" s="168">
        <v>-162.98599999999999</v>
      </c>
      <c r="O356" s="168">
        <v>-235.93</v>
      </c>
      <c r="P356" s="168">
        <v>-82.436999999999983</v>
      </c>
      <c r="Q356" s="168">
        <v>-308.08300000000003</v>
      </c>
      <c r="R356" s="168">
        <v>-19.427</v>
      </c>
      <c r="S356" s="168">
        <v>-50.122999999999998</v>
      </c>
      <c r="T356" s="168">
        <v>-307.38699999999994</v>
      </c>
      <c r="U356" s="168">
        <v>226.45900000000003</v>
      </c>
      <c r="V356" s="168">
        <v>-108.319</v>
      </c>
      <c r="W356" s="168">
        <v>-26.872</v>
      </c>
      <c r="X356" s="168">
        <v>-87.801999999999992</v>
      </c>
      <c r="Y356" s="168">
        <v>17.665000000000006</v>
      </c>
      <c r="Z356" s="168">
        <v>-12.016999999999996</v>
      </c>
      <c r="AA356" s="168">
        <v>4.9540000000000148</v>
      </c>
      <c r="AB356" s="168">
        <v>47.201999999999998</v>
      </c>
      <c r="AC356" s="168">
        <v>67.167999999999992</v>
      </c>
      <c r="AD356" s="168">
        <v>183.74299999999999</v>
      </c>
      <c r="AE356" s="168">
        <v>29.052999999999997</v>
      </c>
      <c r="AF356" s="168">
        <v>-103.22699999999998</v>
      </c>
      <c r="AG356" s="168">
        <v>-13.277000000000001</v>
      </c>
      <c r="AH356" s="168">
        <v>78.084000000000017</v>
      </c>
      <c r="AI356" s="168">
        <v>-190.06799999999998</v>
      </c>
      <c r="AJ356" s="168">
        <v>-22.426000000000002</v>
      </c>
      <c r="AK356" s="168">
        <v>-24.354999999999997</v>
      </c>
      <c r="AL356" s="168">
        <v>38.233000000000004</v>
      </c>
      <c r="AM356" s="168">
        <v>39.711999999999989</v>
      </c>
      <c r="AN356" s="168">
        <v>-2.2839999999999918</v>
      </c>
      <c r="AO356" s="168">
        <v>75.259</v>
      </c>
      <c r="AP356" s="168">
        <v>6.3160000000000025</v>
      </c>
    </row>
    <row r="357" spans="1:42" x14ac:dyDescent="0.25">
      <c r="A357" s="231" t="str">
        <f>IF('1'!$A$1=1,B357,C357)</f>
        <v>У тому числі: міжбанківські операції</v>
      </c>
      <c r="B357" s="232" t="s">
        <v>393</v>
      </c>
      <c r="C357" s="232" t="s">
        <v>392</v>
      </c>
      <c r="D357" s="165">
        <v>-901.73099999999999</v>
      </c>
      <c r="E357" s="165">
        <v>-709.92499999999995</v>
      </c>
      <c r="F357" s="165">
        <v>-875.08600000000001</v>
      </c>
      <c r="G357" s="165">
        <v>-984.17700000000002</v>
      </c>
      <c r="H357" s="165">
        <v>-690.07299999999998</v>
      </c>
      <c r="I357" s="165">
        <v>-521.71100000000001</v>
      </c>
      <c r="J357" s="165">
        <v>-715.37199999999996</v>
      </c>
      <c r="K357" s="165">
        <v>-210.08799999999999</v>
      </c>
      <c r="L357" s="165">
        <v>-430.07400000000001</v>
      </c>
      <c r="M357" s="165">
        <v>-482.83399999999995</v>
      </c>
      <c r="N357" s="165">
        <v>-160.71600000000001</v>
      </c>
      <c r="O357" s="165">
        <v>-196.94299999999998</v>
      </c>
      <c r="P357" s="165">
        <v>-50.519000000000005</v>
      </c>
      <c r="Q357" s="165">
        <v>-330.47199999999998</v>
      </c>
      <c r="R357" s="165">
        <v>7.3449999999999989</v>
      </c>
      <c r="S357" s="165">
        <v>-10.801000000000002</v>
      </c>
      <c r="T357" s="165">
        <v>-211.33199999999999</v>
      </c>
      <c r="U357" s="165">
        <v>127.48699999999999</v>
      </c>
      <c r="V357" s="165">
        <v>-131.68700000000001</v>
      </c>
      <c r="W357" s="165">
        <v>-1.8329999999999984</v>
      </c>
      <c r="X357" s="165">
        <v>-78.078000000000003</v>
      </c>
      <c r="Y357" s="165">
        <v>-12.445999999999998</v>
      </c>
      <c r="Z357" s="165">
        <v>-6.1309999999999985</v>
      </c>
      <c r="AA357" s="165">
        <v>-50.29</v>
      </c>
      <c r="AB357" s="165">
        <v>13.436999999999999</v>
      </c>
      <c r="AC357" s="165">
        <v>10.455999999999998</v>
      </c>
      <c r="AD357" s="165">
        <v>3.3989999999999991</v>
      </c>
      <c r="AE357" s="165">
        <v>31.939</v>
      </c>
      <c r="AF357" s="165">
        <v>-30.487000000000002</v>
      </c>
      <c r="AG357" s="165">
        <v>-41.53</v>
      </c>
      <c r="AH357" s="165">
        <v>15.748000000000003</v>
      </c>
      <c r="AI357" s="165">
        <v>0.52199999999999847</v>
      </c>
      <c r="AJ357" s="165">
        <v>-30.749000000000002</v>
      </c>
      <c r="AK357" s="165">
        <v>20.762999999999998</v>
      </c>
      <c r="AL357" s="165">
        <v>-3.5989999999999998</v>
      </c>
      <c r="AM357" s="165">
        <v>-49.825000000000003</v>
      </c>
      <c r="AN357" s="165">
        <v>-5.9910000000000014</v>
      </c>
      <c r="AO357" s="165">
        <v>-5.5389999999999997</v>
      </c>
      <c r="AP357" s="165">
        <v>15.082000000000004</v>
      </c>
    </row>
    <row r="358" spans="1:42" x14ac:dyDescent="0.25">
      <c r="A358" s="231" t="str">
        <f>IF('1'!$A$1=1,B358,C358)</f>
        <v>Короткострокові</v>
      </c>
      <c r="B358" s="232" t="s">
        <v>168</v>
      </c>
      <c r="C358" s="232" t="s">
        <v>167</v>
      </c>
      <c r="D358" s="165">
        <v>94.423000000000002</v>
      </c>
      <c r="E358" s="165">
        <v>-679.76099999999997</v>
      </c>
      <c r="F358" s="165">
        <v>66.456999999999994</v>
      </c>
      <c r="G358" s="165">
        <v>56.038000000000011</v>
      </c>
      <c r="H358" s="165">
        <v>279.92700000000002</v>
      </c>
      <c r="I358" s="165">
        <v>-171.50299999999999</v>
      </c>
      <c r="J358" s="165">
        <v>-356.68600000000004</v>
      </c>
      <c r="K358" s="165">
        <v>397.726</v>
      </c>
      <c r="L358" s="165">
        <v>-193.63200000000001</v>
      </c>
      <c r="M358" s="165">
        <v>-77.586999999999989</v>
      </c>
      <c r="N358" s="165">
        <v>-67.330999999999989</v>
      </c>
      <c r="O358" s="165">
        <v>-144.00900000000001</v>
      </c>
      <c r="P358" s="165">
        <v>-54.066000000000003</v>
      </c>
      <c r="Q358" s="165">
        <v>-181.97400000000002</v>
      </c>
      <c r="R358" s="165">
        <v>49.941000000000003</v>
      </c>
      <c r="S358" s="165">
        <v>-61.417999999999999</v>
      </c>
      <c r="T358" s="165">
        <v>-204.39400000000001</v>
      </c>
      <c r="U358" s="165">
        <v>216.60900000000001</v>
      </c>
      <c r="V358" s="165">
        <v>-107.404</v>
      </c>
      <c r="W358" s="165">
        <v>-3.4210000000000065</v>
      </c>
      <c r="X358" s="165">
        <v>-83.218000000000004</v>
      </c>
      <c r="Y358" s="165">
        <v>23.122000000000007</v>
      </c>
      <c r="Z358" s="165">
        <v>21.885999999999999</v>
      </c>
      <c r="AA358" s="165">
        <v>8.3800000000000097</v>
      </c>
      <c r="AB358" s="165">
        <v>22.027000000000001</v>
      </c>
      <c r="AC358" s="165">
        <v>89.856999999999999</v>
      </c>
      <c r="AD358" s="165">
        <v>193.84799999999998</v>
      </c>
      <c r="AE358" s="165">
        <v>53.647000000000006</v>
      </c>
      <c r="AF358" s="165">
        <v>-91.738999999999976</v>
      </c>
      <c r="AG358" s="165">
        <v>-9.5160000000000018</v>
      </c>
      <c r="AH358" s="165">
        <v>91.908000000000001</v>
      </c>
      <c r="AI358" s="165">
        <v>-180.49199999999999</v>
      </c>
      <c r="AJ358" s="165">
        <v>-20.545999999999999</v>
      </c>
      <c r="AK358" s="165">
        <v>-27.088999999999999</v>
      </c>
      <c r="AL358" s="165">
        <v>31.058000000000003</v>
      </c>
      <c r="AM358" s="165">
        <v>53.621999999999986</v>
      </c>
      <c r="AN358" s="165">
        <v>-5.0069999999999908</v>
      </c>
      <c r="AO358" s="165">
        <v>76.195999999999998</v>
      </c>
      <c r="AP358" s="165">
        <v>13.708000000000002</v>
      </c>
    </row>
    <row r="359" spans="1:42" x14ac:dyDescent="0.25">
      <c r="A359" s="231" t="str">
        <f>IF('1'!$A$1=1,B359,C359)</f>
        <v>Довгострокові</v>
      </c>
      <c r="B359" s="232" t="s">
        <v>170</v>
      </c>
      <c r="C359" s="232" t="s">
        <v>169</v>
      </c>
      <c r="D359" s="165">
        <v>-696.70699999999999</v>
      </c>
      <c r="E359" s="165">
        <v>-172.95400000000001</v>
      </c>
      <c r="F359" s="165">
        <v>-997.37199999999996</v>
      </c>
      <c r="G359" s="165">
        <v>-1074.3009999999999</v>
      </c>
      <c r="H359" s="165">
        <v>-963.04200000000014</v>
      </c>
      <c r="I359" s="165">
        <v>-314.37300000000005</v>
      </c>
      <c r="J359" s="165">
        <v>-214.43200000000002</v>
      </c>
      <c r="K359" s="165">
        <v>-142.86000000000001</v>
      </c>
      <c r="L359" s="165">
        <v>-206.43600000000001</v>
      </c>
      <c r="M359" s="165">
        <v>-392.79699999999997</v>
      </c>
      <c r="N359" s="165">
        <v>-95.655000000000001</v>
      </c>
      <c r="O359" s="165">
        <v>-91.920999999999992</v>
      </c>
      <c r="P359" s="165">
        <v>-28.370999999999999</v>
      </c>
      <c r="Q359" s="165">
        <v>-126.10900000000001</v>
      </c>
      <c r="R359" s="165">
        <v>-69.367999999999995</v>
      </c>
      <c r="S359" s="165">
        <v>11.295</v>
      </c>
      <c r="T359" s="165">
        <v>-102.99299999999999</v>
      </c>
      <c r="U359" s="165">
        <v>9.8500000000000014</v>
      </c>
      <c r="V359" s="165">
        <v>-0.91499999999999992</v>
      </c>
      <c r="W359" s="165">
        <v>-23.451000000000001</v>
      </c>
      <c r="X359" s="165">
        <v>-4.5839999999999996</v>
      </c>
      <c r="Y359" s="165">
        <v>-5.4569999999999999</v>
      </c>
      <c r="Z359" s="165">
        <v>-33.902999999999999</v>
      </c>
      <c r="AA359" s="165">
        <v>-3.4259999999999997</v>
      </c>
      <c r="AB359" s="165">
        <v>25.175000000000001</v>
      </c>
      <c r="AC359" s="165">
        <v>-22.689000000000007</v>
      </c>
      <c r="AD359" s="165">
        <v>-10.104999999999999</v>
      </c>
      <c r="AE359" s="165">
        <v>-24.594000000000001</v>
      </c>
      <c r="AF359" s="165">
        <v>-11.488</v>
      </c>
      <c r="AG359" s="165">
        <v>-3.7609999999999997</v>
      </c>
      <c r="AH359" s="165">
        <v>-13.824</v>
      </c>
      <c r="AI359" s="165">
        <v>-9.5760000000000005</v>
      </c>
      <c r="AJ359" s="165">
        <v>-1.8800000000000003</v>
      </c>
      <c r="AK359" s="165">
        <v>2.7339999999999995</v>
      </c>
      <c r="AL359" s="165">
        <v>7.1750000000000007</v>
      </c>
      <c r="AM359" s="165">
        <v>-13.91</v>
      </c>
      <c r="AN359" s="165">
        <v>2.7230000000000008</v>
      </c>
      <c r="AO359" s="165">
        <v>-0.93699999999999994</v>
      </c>
      <c r="AP359" s="165">
        <v>-7.3920000000000003</v>
      </c>
    </row>
    <row r="360" spans="1:42" s="9" customFormat="1" x14ac:dyDescent="0.25">
      <c r="A360" s="229" t="str">
        <f>IF('1'!$A$1=1,B360,C360)</f>
        <v>Кредити та позики</v>
      </c>
      <c r="B360" s="230" t="s">
        <v>185</v>
      </c>
      <c r="C360" s="230" t="s">
        <v>155</v>
      </c>
      <c r="D360" s="168">
        <v>-4106.6879999999992</v>
      </c>
      <c r="E360" s="168">
        <v>144.85900000000009</v>
      </c>
      <c r="F360" s="168">
        <v>-1807.4940000000001</v>
      </c>
      <c r="G360" s="168">
        <v>-572.69799999999987</v>
      </c>
      <c r="H360" s="168">
        <v>626.9989999999998</v>
      </c>
      <c r="I360" s="168">
        <v>1001.796</v>
      </c>
      <c r="J360" s="168">
        <v>-483.80299999999994</v>
      </c>
      <c r="K360" s="168">
        <v>-115.70399999999998</v>
      </c>
      <c r="L360" s="168">
        <v>-259.50399999999996</v>
      </c>
      <c r="M360" s="168">
        <v>-1406.1550000000002</v>
      </c>
      <c r="N360" s="168">
        <v>201.851</v>
      </c>
      <c r="O360" s="168">
        <v>507.89199999999988</v>
      </c>
      <c r="P360" s="168">
        <v>648.0630000000001</v>
      </c>
      <c r="Q360" s="168">
        <v>303.34800000000001</v>
      </c>
      <c r="R360" s="168">
        <v>-160.50099999999998</v>
      </c>
      <c r="S360" s="168">
        <v>-2056.6930000000002</v>
      </c>
      <c r="T360" s="168">
        <v>-19.621999999999986</v>
      </c>
      <c r="U360" s="168">
        <v>109.46599999999995</v>
      </c>
      <c r="V360" s="168">
        <v>393.29100000000011</v>
      </c>
      <c r="W360" s="168">
        <v>-1109.2840000000001</v>
      </c>
      <c r="X360" s="168">
        <v>1381.1149999999998</v>
      </c>
      <c r="Y360" s="168">
        <v>-2650.0869999999995</v>
      </c>
      <c r="Z360" s="168">
        <v>758.97299999999996</v>
      </c>
      <c r="AA360" s="168">
        <v>-1256.4110000000001</v>
      </c>
      <c r="AB360" s="168">
        <v>1085.3040000000001</v>
      </c>
      <c r="AC360" s="168">
        <v>-318.00699999999995</v>
      </c>
      <c r="AD360" s="168">
        <v>662.78</v>
      </c>
      <c r="AE360" s="168">
        <v>-2401.8650000000002</v>
      </c>
      <c r="AF360" s="168">
        <v>-2090.4308995605743</v>
      </c>
      <c r="AG360" s="168">
        <v>-3476.076255754374</v>
      </c>
      <c r="AH360" s="168">
        <v>-1322.7463484431375</v>
      </c>
      <c r="AI360" s="168">
        <v>-8463.0557613229157</v>
      </c>
      <c r="AJ360" s="168">
        <v>-5757.4623934602405</v>
      </c>
      <c r="AK360" s="168">
        <v>-7968.6749008656461</v>
      </c>
      <c r="AL360" s="168">
        <v>-5234.0436182557378</v>
      </c>
      <c r="AM360" s="168">
        <v>-7346.6029117069029</v>
      </c>
      <c r="AN360" s="168">
        <v>-7556.4945475306604</v>
      </c>
      <c r="AO360" s="168">
        <v>-2255.2113388203124</v>
      </c>
      <c r="AP360" s="168">
        <v>-3752.6803452318495</v>
      </c>
    </row>
    <row r="361" spans="1:42" s="9" customFormat="1" x14ac:dyDescent="0.25">
      <c r="A361" s="171" t="str">
        <f>IF('1'!$A$1=1,B361,C361)</f>
        <v>Активи</v>
      </c>
      <c r="B361" s="172" t="s">
        <v>138</v>
      </c>
      <c r="C361" s="172" t="s">
        <v>137</v>
      </c>
      <c r="D361" s="168">
        <v>-17.852</v>
      </c>
      <c r="E361" s="168">
        <v>-9.8029999999999937</v>
      </c>
      <c r="F361" s="168">
        <v>-7.2249999999999996</v>
      </c>
      <c r="G361" s="168">
        <v>71.963999999999999</v>
      </c>
      <c r="H361" s="168">
        <v>-28.043999999999997</v>
      </c>
      <c r="I361" s="168">
        <v>-12.388</v>
      </c>
      <c r="J361" s="168">
        <v>4.4349999999999996</v>
      </c>
      <c r="K361" s="168">
        <v>-29.91</v>
      </c>
      <c r="L361" s="168">
        <v>-3.7489999999999997</v>
      </c>
      <c r="M361" s="168">
        <v>-0.90600000000000003</v>
      </c>
      <c r="N361" s="168">
        <v>18.702000000000002</v>
      </c>
      <c r="O361" s="168">
        <v>-26.285999999999998</v>
      </c>
      <c r="P361" s="168">
        <v>-3.2360000000000002</v>
      </c>
      <c r="Q361" s="168">
        <v>0</v>
      </c>
      <c r="R361" s="168">
        <v>-2.597</v>
      </c>
      <c r="S361" s="168">
        <v>0</v>
      </c>
      <c r="T361" s="168">
        <v>-3.5209999999999999</v>
      </c>
      <c r="U361" s="168">
        <v>-2.6749999999999998</v>
      </c>
      <c r="V361" s="168">
        <v>1.8260000000000001</v>
      </c>
      <c r="W361" s="168">
        <v>14.471</v>
      </c>
      <c r="X361" s="168">
        <v>-6.3719999999999999</v>
      </c>
      <c r="Y361" s="168">
        <v>-14.715</v>
      </c>
      <c r="Z361" s="168">
        <v>-4.2409999999999997</v>
      </c>
      <c r="AA361" s="168">
        <v>8.3710000000000004</v>
      </c>
      <c r="AB361" s="168">
        <v>-4.1710000000000003</v>
      </c>
      <c r="AC361" s="168">
        <v>28.172999999999998</v>
      </c>
      <c r="AD361" s="168">
        <v>28.001000000000001</v>
      </c>
      <c r="AE361" s="168">
        <v>76.626000000000005</v>
      </c>
      <c r="AF361" s="168">
        <v>7.8920000000000003</v>
      </c>
      <c r="AG361" s="168">
        <v>-76.159000000000006</v>
      </c>
      <c r="AH361" s="168">
        <v>-16.690000000000001</v>
      </c>
      <c r="AI361" s="168">
        <v>-2.0419999999999998</v>
      </c>
      <c r="AJ361" s="168">
        <v>10.314</v>
      </c>
      <c r="AK361" s="168">
        <v>-14.692</v>
      </c>
      <c r="AL361" s="168">
        <v>-46.707999999999998</v>
      </c>
      <c r="AM361" s="168">
        <v>-17.805</v>
      </c>
      <c r="AN361" s="168">
        <v>-0.92</v>
      </c>
      <c r="AO361" s="168">
        <v>-5.5679999999999996</v>
      </c>
      <c r="AP361" s="168">
        <v>0</v>
      </c>
    </row>
    <row r="362" spans="1:42" s="9" customFormat="1" ht="26.4" x14ac:dyDescent="0.25">
      <c r="A362" s="190" t="str">
        <f>IF('1'!$A$1=1,B362,C362)</f>
        <v>Депозитні корпорації (крім центрального банку)</v>
      </c>
      <c r="B362" s="191" t="s">
        <v>389</v>
      </c>
      <c r="C362" s="191" t="s">
        <v>396</v>
      </c>
      <c r="D362" s="168">
        <v>-17.852</v>
      </c>
      <c r="E362" s="168">
        <v>-9.8029999999999937</v>
      </c>
      <c r="F362" s="168">
        <v>-7.2249999999999996</v>
      </c>
      <c r="G362" s="168">
        <v>71.963999999999999</v>
      </c>
      <c r="H362" s="168">
        <v>-28.043999999999997</v>
      </c>
      <c r="I362" s="168">
        <v>-12.388</v>
      </c>
      <c r="J362" s="168">
        <v>4.4349999999999996</v>
      </c>
      <c r="K362" s="168">
        <v>-29.91</v>
      </c>
      <c r="L362" s="168">
        <v>-3.7489999999999997</v>
      </c>
      <c r="M362" s="168">
        <v>-0.90600000000000003</v>
      </c>
      <c r="N362" s="168">
        <v>18.702000000000002</v>
      </c>
      <c r="O362" s="168">
        <v>-26.285999999999998</v>
      </c>
      <c r="P362" s="168">
        <v>-3.2360000000000002</v>
      </c>
      <c r="Q362" s="168">
        <v>0</v>
      </c>
      <c r="R362" s="168">
        <v>-2.597</v>
      </c>
      <c r="S362" s="168">
        <v>0</v>
      </c>
      <c r="T362" s="168">
        <v>-3.5209999999999999</v>
      </c>
      <c r="U362" s="168">
        <v>-2.6749999999999998</v>
      </c>
      <c r="V362" s="168">
        <v>1.8260000000000001</v>
      </c>
      <c r="W362" s="168">
        <v>14.471</v>
      </c>
      <c r="X362" s="168">
        <v>-6.3719999999999999</v>
      </c>
      <c r="Y362" s="168">
        <v>-14.715</v>
      </c>
      <c r="Z362" s="168">
        <v>-4.2409999999999997</v>
      </c>
      <c r="AA362" s="168">
        <v>8.3710000000000004</v>
      </c>
      <c r="AB362" s="168">
        <v>-4.1710000000000003</v>
      </c>
      <c r="AC362" s="168">
        <v>28.172999999999998</v>
      </c>
      <c r="AD362" s="168">
        <v>28.001000000000001</v>
      </c>
      <c r="AE362" s="168">
        <v>76.626000000000005</v>
      </c>
      <c r="AF362" s="168">
        <v>7.8920000000000003</v>
      </c>
      <c r="AG362" s="168">
        <v>-76.159000000000006</v>
      </c>
      <c r="AH362" s="168">
        <v>-16.690000000000001</v>
      </c>
      <c r="AI362" s="168">
        <v>-2.0419999999999998</v>
      </c>
      <c r="AJ362" s="168">
        <v>10.314</v>
      </c>
      <c r="AK362" s="168">
        <v>-14.692</v>
      </c>
      <c r="AL362" s="168">
        <v>-46.707999999999998</v>
      </c>
      <c r="AM362" s="168">
        <v>-17.805</v>
      </c>
      <c r="AN362" s="168">
        <v>-0.92</v>
      </c>
      <c r="AO362" s="168">
        <v>-5.5679999999999996</v>
      </c>
      <c r="AP362" s="168">
        <v>0</v>
      </c>
    </row>
    <row r="363" spans="1:42" x14ac:dyDescent="0.25">
      <c r="A363" s="231" t="str">
        <f>IF('1'!$A$1=1,B363,C363)</f>
        <v>Короткострокові</v>
      </c>
      <c r="B363" s="232" t="s">
        <v>168</v>
      </c>
      <c r="C363" s="232" t="s">
        <v>167</v>
      </c>
      <c r="D363" s="165">
        <v>13.096</v>
      </c>
      <c r="E363" s="165">
        <v>71.924999999999997</v>
      </c>
      <c r="F363" s="165">
        <v>17.881</v>
      </c>
      <c r="G363" s="165">
        <v>81.176000000000002</v>
      </c>
      <c r="H363" s="165">
        <v>-9.0510000000000002</v>
      </c>
      <c r="I363" s="165">
        <v>-6.1879999999999997</v>
      </c>
      <c r="J363" s="165">
        <v>-1.100000000000001E-2</v>
      </c>
      <c r="K363" s="165">
        <v>-13.341000000000001</v>
      </c>
      <c r="L363" s="165">
        <v>-0.92700000000000005</v>
      </c>
      <c r="M363" s="165">
        <v>-0.90600000000000003</v>
      </c>
      <c r="N363" s="165">
        <v>-1.6189999999999998</v>
      </c>
      <c r="O363" s="165">
        <v>-27.178999999999998</v>
      </c>
      <c r="P363" s="165">
        <v>-0.80900000000000005</v>
      </c>
      <c r="Q363" s="165">
        <v>0</v>
      </c>
      <c r="R363" s="165">
        <v>0</v>
      </c>
      <c r="S363" s="165">
        <v>0</v>
      </c>
      <c r="T363" s="165">
        <v>4.0000000000000036E-3</v>
      </c>
      <c r="U363" s="165">
        <v>-1.788</v>
      </c>
      <c r="V363" s="165">
        <v>5.431</v>
      </c>
      <c r="W363" s="165">
        <v>15.372</v>
      </c>
      <c r="X363" s="165">
        <v>-2.653</v>
      </c>
      <c r="Y363" s="165">
        <v>-14.715</v>
      </c>
      <c r="Z363" s="165">
        <v>1.9000000000000128E-2</v>
      </c>
      <c r="AA363" s="165">
        <v>8.3710000000000004</v>
      </c>
      <c r="AB363" s="165">
        <v>-2.5060000000000002</v>
      </c>
      <c r="AC363" s="165">
        <v>7.484</v>
      </c>
      <c r="AD363" s="165">
        <v>-0.83499999999999908</v>
      </c>
      <c r="AE363" s="165">
        <v>121.306</v>
      </c>
      <c r="AF363" s="165">
        <v>8.7810000000000006</v>
      </c>
      <c r="AG363" s="165">
        <v>-69.543000000000006</v>
      </c>
      <c r="AH363" s="165">
        <v>-15.683</v>
      </c>
      <c r="AI363" s="165">
        <v>-1.0960000000000001</v>
      </c>
      <c r="AJ363" s="165">
        <v>6.5960000000000001</v>
      </c>
      <c r="AK363" s="165">
        <v>-14.692</v>
      </c>
      <c r="AL363" s="165">
        <v>-45.772999999999996</v>
      </c>
      <c r="AM363" s="165">
        <v>-16.888999999999999</v>
      </c>
      <c r="AN363" s="165">
        <v>-0.92</v>
      </c>
      <c r="AO363" s="165">
        <v>-3.7050000000000001</v>
      </c>
      <c r="AP363" s="165">
        <v>0</v>
      </c>
    </row>
    <row r="364" spans="1:42" s="9" customFormat="1" x14ac:dyDescent="0.25">
      <c r="A364" s="231" t="str">
        <f>IF('1'!$A$1=1,B364,C364)</f>
        <v>Довгострокові</v>
      </c>
      <c r="B364" s="232" t="s">
        <v>170</v>
      </c>
      <c r="C364" s="232" t="s">
        <v>169</v>
      </c>
      <c r="D364" s="165">
        <v>-30.948</v>
      </c>
      <c r="E364" s="165">
        <v>-81.728000000000009</v>
      </c>
      <c r="F364" s="165">
        <v>-25.106000000000002</v>
      </c>
      <c r="G364" s="165">
        <v>-9.2119999999999997</v>
      </c>
      <c r="H364" s="165">
        <v>-18.993000000000002</v>
      </c>
      <c r="I364" s="165">
        <v>-6.2</v>
      </c>
      <c r="J364" s="165">
        <v>4.4459999999999997</v>
      </c>
      <c r="K364" s="165">
        <v>-16.568999999999999</v>
      </c>
      <c r="L364" s="165">
        <v>-2.8220000000000001</v>
      </c>
      <c r="M364" s="165">
        <v>0</v>
      </c>
      <c r="N364" s="165">
        <v>20.321000000000002</v>
      </c>
      <c r="O364" s="165">
        <v>0.89299999999999979</v>
      </c>
      <c r="P364" s="165">
        <v>-2.427</v>
      </c>
      <c r="Q364" s="165">
        <v>0</v>
      </c>
      <c r="R364" s="165">
        <v>-2.597</v>
      </c>
      <c r="S364" s="165">
        <v>0</v>
      </c>
      <c r="T364" s="165">
        <v>-3.5249999999999999</v>
      </c>
      <c r="U364" s="165">
        <v>-0.88700000000000001</v>
      </c>
      <c r="V364" s="165">
        <v>-3.605</v>
      </c>
      <c r="W364" s="165">
        <v>-0.90100000000000002</v>
      </c>
      <c r="X364" s="165">
        <v>-3.7189999999999994</v>
      </c>
      <c r="Y364" s="165">
        <v>0</v>
      </c>
      <c r="Z364" s="165">
        <v>-4.26</v>
      </c>
      <c r="AA364" s="165">
        <v>0</v>
      </c>
      <c r="AB364" s="165">
        <v>-1.665</v>
      </c>
      <c r="AC364" s="165">
        <v>20.689</v>
      </c>
      <c r="AD364" s="165">
        <v>28.835999999999999</v>
      </c>
      <c r="AE364" s="165">
        <v>-44.68</v>
      </c>
      <c r="AF364" s="165">
        <v>-0.88900000000000001</v>
      </c>
      <c r="AG364" s="165">
        <v>-6.6159999999999997</v>
      </c>
      <c r="AH364" s="165">
        <v>-1.0069999999999999</v>
      </c>
      <c r="AI364" s="165">
        <v>-0.94599999999999995</v>
      </c>
      <c r="AJ364" s="165">
        <v>3.718</v>
      </c>
      <c r="AK364" s="165">
        <v>0</v>
      </c>
      <c r="AL364" s="165">
        <v>-0.93500000000000005</v>
      </c>
      <c r="AM364" s="165">
        <v>-0.91600000000000004</v>
      </c>
      <c r="AN364" s="165">
        <v>0</v>
      </c>
      <c r="AO364" s="165">
        <v>-1.863</v>
      </c>
      <c r="AP364" s="165">
        <v>0</v>
      </c>
    </row>
    <row r="365" spans="1:42" s="9" customFormat="1" x14ac:dyDescent="0.25">
      <c r="A365" s="171" t="str">
        <f>IF('1'!$A$1=1,B365,C365)</f>
        <v>Пасиви</v>
      </c>
      <c r="B365" s="172" t="s">
        <v>140</v>
      </c>
      <c r="C365" s="172" t="s">
        <v>139</v>
      </c>
      <c r="D365" s="168">
        <v>4088.8359999999993</v>
      </c>
      <c r="E365" s="168">
        <v>-154.66200000000009</v>
      </c>
      <c r="F365" s="168">
        <v>1800.2690000000002</v>
      </c>
      <c r="G365" s="168">
        <v>644.66200000000003</v>
      </c>
      <c r="H365" s="168">
        <v>-655.04299999999989</v>
      </c>
      <c r="I365" s="168">
        <v>-1014.1840000000001</v>
      </c>
      <c r="J365" s="168">
        <v>488.23799999999994</v>
      </c>
      <c r="K365" s="168">
        <v>85.793999999999997</v>
      </c>
      <c r="L365" s="168">
        <v>255.75499999999994</v>
      </c>
      <c r="M365" s="168">
        <v>1405.2490000000003</v>
      </c>
      <c r="N365" s="168">
        <v>-183.149</v>
      </c>
      <c r="O365" s="168">
        <v>-534.17799999999977</v>
      </c>
      <c r="P365" s="168">
        <v>-651.29900000000009</v>
      </c>
      <c r="Q365" s="168">
        <v>-303.34800000000001</v>
      </c>
      <c r="R365" s="168">
        <v>157.904</v>
      </c>
      <c r="S365" s="168">
        <v>2056.6930000000002</v>
      </c>
      <c r="T365" s="168">
        <v>16.100999999999999</v>
      </c>
      <c r="U365" s="168">
        <v>-112.14099999999996</v>
      </c>
      <c r="V365" s="168">
        <v>-391.46500000000009</v>
      </c>
      <c r="W365" s="168">
        <v>1123.7550000000001</v>
      </c>
      <c r="X365" s="168">
        <v>-1387.4870000000001</v>
      </c>
      <c r="Y365" s="168">
        <v>2635.3719999999994</v>
      </c>
      <c r="Z365" s="168">
        <v>-763.21399999999994</v>
      </c>
      <c r="AA365" s="168">
        <v>1264.7820000000002</v>
      </c>
      <c r="AB365" s="168">
        <v>-1089.4749999999999</v>
      </c>
      <c r="AC365" s="168">
        <v>346.18</v>
      </c>
      <c r="AD365" s="168">
        <v>-634.779</v>
      </c>
      <c r="AE365" s="168">
        <v>2478.491</v>
      </c>
      <c r="AF365" s="168">
        <v>2098.3228995605741</v>
      </c>
      <c r="AG365" s="168">
        <v>3399.9172557543743</v>
      </c>
      <c r="AH365" s="168">
        <v>1306.0563484431375</v>
      </c>
      <c r="AI365" s="168">
        <v>8461.0137613229144</v>
      </c>
      <c r="AJ365" s="168">
        <v>5767.7763934602408</v>
      </c>
      <c r="AK365" s="168">
        <v>7953.9829008656461</v>
      </c>
      <c r="AL365" s="168">
        <v>5187.3356182557382</v>
      </c>
      <c r="AM365" s="168">
        <v>7328.7979117069026</v>
      </c>
      <c r="AN365" s="168">
        <v>7555.5745475306603</v>
      </c>
      <c r="AO365" s="168">
        <v>2249.6433388203122</v>
      </c>
      <c r="AP365" s="168">
        <v>3752.6803452318495</v>
      </c>
    </row>
    <row r="366" spans="1:42" s="9" customFormat="1" x14ac:dyDescent="0.25">
      <c r="A366" s="190" t="str">
        <f>IF('1'!$A$1=1,B366,C366)</f>
        <v>Центральний банк</v>
      </c>
      <c r="B366" s="191" t="s">
        <v>198</v>
      </c>
      <c r="C366" s="191" t="s">
        <v>197</v>
      </c>
      <c r="D366" s="168">
        <v>1976.5789999999997</v>
      </c>
      <c r="E366" s="168">
        <v>375.48199999999997</v>
      </c>
      <c r="F366" s="168">
        <v>1301.6210000000001</v>
      </c>
      <c r="G366" s="168">
        <v>696.91300000000001</v>
      </c>
      <c r="H366" s="168">
        <v>-420.58799999999997</v>
      </c>
      <c r="I366" s="168">
        <v>-735.48800000000006</v>
      </c>
      <c r="J366" s="168">
        <v>892.572</v>
      </c>
      <c r="K366" s="168">
        <v>0</v>
      </c>
      <c r="L366" s="168">
        <v>93.7</v>
      </c>
      <c r="M366" s="168">
        <v>932.75400000000002</v>
      </c>
      <c r="N366" s="168">
        <v>-114.47199999999999</v>
      </c>
      <c r="O366" s="168">
        <v>-155.66899999999998</v>
      </c>
      <c r="P366" s="168">
        <v>-152.14500000000001</v>
      </c>
      <c r="Q366" s="168">
        <v>-155.81299999999999</v>
      </c>
      <c r="R366" s="168">
        <v>-156.67699999999999</v>
      </c>
      <c r="S366" s="168">
        <v>1056.4869999999999</v>
      </c>
      <c r="T366" s="168">
        <v>-158.625</v>
      </c>
      <c r="U366" s="168">
        <v>-159.696</v>
      </c>
      <c r="V366" s="168">
        <v>-209.76900000000001</v>
      </c>
      <c r="W366" s="168">
        <v>0</v>
      </c>
      <c r="X366" s="168">
        <v>-294.89999999999998</v>
      </c>
      <c r="Y366" s="168">
        <v>0</v>
      </c>
      <c r="Z366" s="168">
        <v>-280.33600000000001</v>
      </c>
      <c r="AA366" s="168">
        <v>0</v>
      </c>
      <c r="AB366" s="168">
        <v>-351.36399999999998</v>
      </c>
      <c r="AC366" s="168">
        <v>0</v>
      </c>
      <c r="AD366" s="168">
        <v>-356.53499999999997</v>
      </c>
      <c r="AE366" s="168">
        <v>-74.212000000000003</v>
      </c>
      <c r="AF366" s="168">
        <v>-609.74900000000002</v>
      </c>
      <c r="AG366" s="168">
        <v>-234.24799999999999</v>
      </c>
      <c r="AH366" s="168">
        <v>-548.18000000000006</v>
      </c>
      <c r="AI366" s="168">
        <v>-237.376</v>
      </c>
      <c r="AJ366" s="168">
        <v>-524.44799999999998</v>
      </c>
      <c r="AK366" s="168">
        <v>-229.10599999999999</v>
      </c>
      <c r="AL366" s="168">
        <v>-517.14599999999996</v>
      </c>
      <c r="AM366" s="168">
        <v>-228.68899999999999</v>
      </c>
      <c r="AN366" s="168">
        <v>-361.47399999999999</v>
      </c>
      <c r="AO366" s="168">
        <v>-75.447000000000003</v>
      </c>
      <c r="AP366" s="168">
        <v>-356.03800000000001</v>
      </c>
    </row>
    <row r="367" spans="1:42" x14ac:dyDescent="0.25">
      <c r="A367" s="231" t="str">
        <f>IF('1'!$A$1=1,B367,C367)</f>
        <v xml:space="preserve">Кредити та позики від МВФ </v>
      </c>
      <c r="B367" s="232" t="s">
        <v>397</v>
      </c>
      <c r="C367" s="232" t="s">
        <v>192</v>
      </c>
      <c r="D367" s="165">
        <v>1976.5789999999997</v>
      </c>
      <c r="E367" s="165">
        <v>-147.154</v>
      </c>
      <c r="F367" s="165">
        <v>1361.472</v>
      </c>
      <c r="G367" s="165">
        <v>-55.237000000000002</v>
      </c>
      <c r="H367" s="165">
        <v>0</v>
      </c>
      <c r="I367" s="165">
        <v>0</v>
      </c>
      <c r="J367" s="165">
        <v>892.572</v>
      </c>
      <c r="K367" s="165">
        <v>0</v>
      </c>
      <c r="L367" s="165">
        <v>0</v>
      </c>
      <c r="M367" s="165">
        <v>932.75400000000002</v>
      </c>
      <c r="N367" s="165">
        <v>-114.47199999999999</v>
      </c>
      <c r="O367" s="165">
        <v>-155.66899999999998</v>
      </c>
      <c r="P367" s="165">
        <v>-152.14500000000001</v>
      </c>
      <c r="Q367" s="165">
        <v>-155.81299999999999</v>
      </c>
      <c r="R367" s="165">
        <v>-156.67699999999999</v>
      </c>
      <c r="S367" s="165">
        <v>1056.4869999999999</v>
      </c>
      <c r="T367" s="165">
        <v>-158.625</v>
      </c>
      <c r="U367" s="165">
        <v>-159.696</v>
      </c>
      <c r="V367" s="165">
        <v>-209.76900000000001</v>
      </c>
      <c r="W367" s="165">
        <v>0</v>
      </c>
      <c r="X367" s="165">
        <v>-294.89999999999998</v>
      </c>
      <c r="Y367" s="165">
        <v>0</v>
      </c>
      <c r="Z367" s="165">
        <v>-280.33600000000001</v>
      </c>
      <c r="AA367" s="165">
        <v>0</v>
      </c>
      <c r="AB367" s="165">
        <v>-351.36399999999998</v>
      </c>
      <c r="AC367" s="165">
        <v>0</v>
      </c>
      <c r="AD367" s="165">
        <v>-356.53499999999997</v>
      </c>
      <c r="AE367" s="165">
        <v>-74.212000000000003</v>
      </c>
      <c r="AF367" s="165">
        <v>-520.81700000000001</v>
      </c>
      <c r="AG367" s="165">
        <v>-234.24799999999999</v>
      </c>
      <c r="AH367" s="165">
        <v>-548.18000000000006</v>
      </c>
      <c r="AI367" s="165">
        <v>-237.376</v>
      </c>
      <c r="AJ367" s="165">
        <v>-524.44799999999998</v>
      </c>
      <c r="AK367" s="165">
        <v>-229.10599999999999</v>
      </c>
      <c r="AL367" s="165">
        <v>-517.14599999999996</v>
      </c>
      <c r="AM367" s="165">
        <v>-228.68899999999999</v>
      </c>
      <c r="AN367" s="165">
        <v>-361.47399999999999</v>
      </c>
      <c r="AO367" s="165">
        <v>-75.447000000000003</v>
      </c>
      <c r="AP367" s="165">
        <v>-356.03800000000001</v>
      </c>
    </row>
    <row r="368" spans="1:42" x14ac:dyDescent="0.25">
      <c r="A368" s="231" t="str">
        <f>IF('1'!$A$1=1,B368,C368)</f>
        <v xml:space="preserve">Інші короткострокові </v>
      </c>
      <c r="B368" s="232" t="s">
        <v>194</v>
      </c>
      <c r="C368" s="232" t="s">
        <v>193</v>
      </c>
      <c r="D368" s="165">
        <v>0</v>
      </c>
      <c r="E368" s="165">
        <v>522.63599999999997</v>
      </c>
      <c r="F368" s="165">
        <v>-59.850999999999971</v>
      </c>
      <c r="G368" s="165">
        <v>752.15</v>
      </c>
      <c r="H368" s="165">
        <v>-420.58799999999997</v>
      </c>
      <c r="I368" s="165">
        <v>-735.48800000000006</v>
      </c>
      <c r="J368" s="165">
        <v>0</v>
      </c>
      <c r="K368" s="165">
        <v>0</v>
      </c>
      <c r="L368" s="165">
        <v>0</v>
      </c>
      <c r="M368" s="165">
        <v>0</v>
      </c>
      <c r="N368" s="165">
        <v>0</v>
      </c>
      <c r="O368" s="165">
        <v>0</v>
      </c>
      <c r="P368" s="165">
        <v>0</v>
      </c>
      <c r="Q368" s="165">
        <v>0</v>
      </c>
      <c r="R368" s="165">
        <v>0</v>
      </c>
      <c r="S368" s="165">
        <v>0</v>
      </c>
      <c r="T368" s="165">
        <v>0</v>
      </c>
      <c r="U368" s="165">
        <v>0</v>
      </c>
      <c r="V368" s="165">
        <v>0</v>
      </c>
      <c r="W368" s="165">
        <v>0</v>
      </c>
      <c r="X368" s="165">
        <v>0</v>
      </c>
      <c r="Y368" s="165">
        <v>0</v>
      </c>
      <c r="Z368" s="165">
        <v>0</v>
      </c>
      <c r="AA368" s="165">
        <v>0</v>
      </c>
      <c r="AB368" s="165">
        <v>0</v>
      </c>
      <c r="AC368" s="165">
        <v>0</v>
      </c>
      <c r="AD368" s="165">
        <v>0</v>
      </c>
      <c r="AE368" s="165">
        <v>0</v>
      </c>
      <c r="AF368" s="165">
        <v>0</v>
      </c>
      <c r="AG368" s="165">
        <v>0</v>
      </c>
      <c r="AH368" s="165">
        <v>0</v>
      </c>
      <c r="AI368" s="165">
        <v>0</v>
      </c>
      <c r="AJ368" s="165">
        <v>0</v>
      </c>
      <c r="AK368" s="165">
        <v>0</v>
      </c>
      <c r="AL368" s="165">
        <v>0</v>
      </c>
      <c r="AM368" s="165">
        <v>0</v>
      </c>
      <c r="AN368" s="165">
        <v>0</v>
      </c>
      <c r="AO368" s="165">
        <v>0</v>
      </c>
      <c r="AP368" s="165">
        <v>0</v>
      </c>
    </row>
    <row r="369" spans="1:42" x14ac:dyDescent="0.25">
      <c r="A369" s="231" t="str">
        <f>IF('1'!$A$1=1,B369,C369)</f>
        <v>Інші довгострокові</v>
      </c>
      <c r="B369" s="232" t="s">
        <v>196</v>
      </c>
      <c r="C369" s="232" t="s">
        <v>195</v>
      </c>
      <c r="D369" s="165">
        <v>0</v>
      </c>
      <c r="E369" s="165">
        <v>0</v>
      </c>
      <c r="F369" s="165">
        <v>0</v>
      </c>
      <c r="G369" s="165">
        <v>0</v>
      </c>
      <c r="H369" s="165">
        <v>0</v>
      </c>
      <c r="I369" s="165">
        <v>0</v>
      </c>
      <c r="J369" s="165">
        <v>0</v>
      </c>
      <c r="K369" s="165">
        <v>0</v>
      </c>
      <c r="L369" s="165">
        <v>93.7</v>
      </c>
      <c r="M369" s="165">
        <v>0</v>
      </c>
      <c r="N369" s="165">
        <v>0</v>
      </c>
      <c r="O369" s="165">
        <v>0</v>
      </c>
      <c r="P369" s="165">
        <v>0</v>
      </c>
      <c r="Q369" s="165">
        <v>0</v>
      </c>
      <c r="R369" s="165">
        <v>0</v>
      </c>
      <c r="S369" s="165">
        <v>0</v>
      </c>
      <c r="T369" s="165">
        <v>0</v>
      </c>
      <c r="U369" s="165">
        <v>0</v>
      </c>
      <c r="V369" s="165">
        <v>0</v>
      </c>
      <c r="W369" s="165">
        <v>0</v>
      </c>
      <c r="X369" s="165">
        <v>0</v>
      </c>
      <c r="Y369" s="165">
        <v>0</v>
      </c>
      <c r="Z369" s="165">
        <v>0</v>
      </c>
      <c r="AA369" s="165">
        <v>0</v>
      </c>
      <c r="AB369" s="165">
        <v>0</v>
      </c>
      <c r="AC369" s="165">
        <v>0</v>
      </c>
      <c r="AD369" s="165">
        <v>0</v>
      </c>
      <c r="AE369" s="165">
        <v>0</v>
      </c>
      <c r="AF369" s="165">
        <v>-88.932000000000002</v>
      </c>
      <c r="AG369" s="165">
        <v>0</v>
      </c>
      <c r="AH369" s="165">
        <v>0</v>
      </c>
      <c r="AI369" s="165">
        <v>0</v>
      </c>
      <c r="AJ369" s="165">
        <v>0</v>
      </c>
      <c r="AK369" s="165">
        <v>0</v>
      </c>
      <c r="AL369" s="165">
        <v>0</v>
      </c>
      <c r="AM369" s="165">
        <v>0</v>
      </c>
      <c r="AN369" s="165">
        <v>0</v>
      </c>
      <c r="AO369" s="165">
        <v>0</v>
      </c>
      <c r="AP369" s="165">
        <v>0</v>
      </c>
    </row>
    <row r="370" spans="1:42" ht="26.4" x14ac:dyDescent="0.25">
      <c r="A370" s="190" t="str">
        <f>IF('1'!$A$1=1,B370,C370)</f>
        <v>Депозитні корпорації (крім центрального банку)</v>
      </c>
      <c r="B370" s="191" t="s">
        <v>389</v>
      </c>
      <c r="C370" s="191" t="s">
        <v>396</v>
      </c>
      <c r="D370" s="168">
        <v>-137.09699999999998</v>
      </c>
      <c r="E370" s="168">
        <v>-130.73500000000001</v>
      </c>
      <c r="F370" s="168">
        <v>-86.257000000000005</v>
      </c>
      <c r="G370" s="168">
        <v>-143.16900000000001</v>
      </c>
      <c r="H370" s="168">
        <v>-465.93799999999999</v>
      </c>
      <c r="I370" s="168">
        <v>-123.93900000000001</v>
      </c>
      <c r="J370" s="168">
        <v>-200.61599999999999</v>
      </c>
      <c r="K370" s="168">
        <v>-72.804000000000002</v>
      </c>
      <c r="L370" s="168">
        <v>-82.709000000000003</v>
      </c>
      <c r="M370" s="168">
        <v>-40.296999999999997</v>
      </c>
      <c r="N370" s="168">
        <v>-61.627999999999986</v>
      </c>
      <c r="O370" s="168">
        <v>77.951999999999998</v>
      </c>
      <c r="P370" s="168">
        <v>-45.463999999999999</v>
      </c>
      <c r="Q370" s="168">
        <v>32.851999999999997</v>
      </c>
      <c r="R370" s="168">
        <v>-1.7040000000000004</v>
      </c>
      <c r="S370" s="168">
        <v>93.863</v>
      </c>
      <c r="T370" s="168">
        <v>10.601999999999999</v>
      </c>
      <c r="U370" s="168">
        <v>23.298999999999999</v>
      </c>
      <c r="V370" s="168">
        <v>11.814000000000002</v>
      </c>
      <c r="W370" s="168">
        <v>-114.58699999999999</v>
      </c>
      <c r="X370" s="168">
        <v>-102.35899999999999</v>
      </c>
      <c r="Y370" s="168">
        <v>149.995</v>
      </c>
      <c r="Z370" s="168">
        <v>-73.106999999999999</v>
      </c>
      <c r="AA370" s="168">
        <v>-38.689</v>
      </c>
      <c r="AB370" s="168">
        <v>7.0670000000000002</v>
      </c>
      <c r="AC370" s="168">
        <v>-24.080000000000002</v>
      </c>
      <c r="AD370" s="168">
        <v>2.524</v>
      </c>
      <c r="AE370" s="168">
        <v>0.18699999999999761</v>
      </c>
      <c r="AF370" s="168">
        <v>-22.080000000000002</v>
      </c>
      <c r="AG370" s="168">
        <v>-93.84</v>
      </c>
      <c r="AH370" s="168">
        <v>-0.10799999999999965</v>
      </c>
      <c r="AI370" s="168">
        <v>-48.844999999999999</v>
      </c>
      <c r="AJ370" s="168">
        <v>-49.336999999999996</v>
      </c>
      <c r="AK370" s="168">
        <v>-71.013000000000005</v>
      </c>
      <c r="AL370" s="168">
        <v>-11.883000000000001</v>
      </c>
      <c r="AM370" s="168">
        <v>9.1999999999999993</v>
      </c>
      <c r="AN370" s="168">
        <v>-15.673</v>
      </c>
      <c r="AO370" s="168">
        <v>-53.844999999999999</v>
      </c>
      <c r="AP370" s="168">
        <v>-21.747</v>
      </c>
    </row>
    <row r="371" spans="1:42" x14ac:dyDescent="0.25">
      <c r="A371" s="231" t="str">
        <f>IF('1'!$A$1=1,B371,C371)</f>
        <v>Короткострокові</v>
      </c>
      <c r="B371" s="232" t="s">
        <v>168</v>
      </c>
      <c r="C371" s="232" t="s">
        <v>167</v>
      </c>
      <c r="D371" s="168">
        <v>-122.11599999999999</v>
      </c>
      <c r="E371" s="168">
        <v>-74.829000000000008</v>
      </c>
      <c r="F371" s="168">
        <v>-53.752000000000002</v>
      </c>
      <c r="G371" s="168">
        <v>-36.777000000000001</v>
      </c>
      <c r="H371" s="168">
        <v>-42.646000000000001</v>
      </c>
      <c r="I371" s="168">
        <v>-3.453000000000003</v>
      </c>
      <c r="J371" s="168">
        <v>49.573999999999998</v>
      </c>
      <c r="K371" s="168">
        <v>-46.965000000000003</v>
      </c>
      <c r="L371" s="168">
        <v>-10.301</v>
      </c>
      <c r="M371" s="168">
        <v>-40.296999999999997</v>
      </c>
      <c r="N371" s="168">
        <v>-33.101999999999997</v>
      </c>
      <c r="O371" s="168">
        <v>39.097999999999999</v>
      </c>
      <c r="P371" s="168">
        <v>-6.2940000000000005</v>
      </c>
      <c r="Q371" s="168">
        <v>-35.942</v>
      </c>
      <c r="R371" s="168">
        <v>-13.813000000000001</v>
      </c>
      <c r="S371" s="168">
        <v>-28.131999999999998</v>
      </c>
      <c r="T371" s="168">
        <v>47.650999999999996</v>
      </c>
      <c r="U371" s="168">
        <v>7.9719999999999995</v>
      </c>
      <c r="V371" s="168">
        <v>-1.8160000000000001</v>
      </c>
      <c r="W371" s="168">
        <v>6.4070000000000018</v>
      </c>
      <c r="X371" s="168">
        <v>-15.498999999999999</v>
      </c>
      <c r="Y371" s="168">
        <v>30.317</v>
      </c>
      <c r="Z371" s="168">
        <v>-0.84599999999999997</v>
      </c>
      <c r="AA371" s="168">
        <v>-1.9000000000000128E-2</v>
      </c>
      <c r="AB371" s="168">
        <v>0</v>
      </c>
      <c r="AC371" s="168">
        <v>-29.728000000000002</v>
      </c>
      <c r="AD371" s="168">
        <v>0</v>
      </c>
      <c r="AE371" s="168">
        <v>1.768</v>
      </c>
      <c r="AF371" s="168">
        <v>0.86599999999999966</v>
      </c>
      <c r="AG371" s="168">
        <v>-1.89</v>
      </c>
      <c r="AH371" s="168">
        <v>20.706</v>
      </c>
      <c r="AI371" s="168">
        <v>0</v>
      </c>
      <c r="AJ371" s="168">
        <v>-20.45</v>
      </c>
      <c r="AK371" s="168">
        <v>0.92400000000000004</v>
      </c>
      <c r="AL371" s="168">
        <v>0</v>
      </c>
      <c r="AM371" s="168">
        <v>0</v>
      </c>
      <c r="AN371" s="168">
        <v>0</v>
      </c>
      <c r="AO371" s="168">
        <v>-0.92599999999999993</v>
      </c>
      <c r="AP371" s="168">
        <v>1.845</v>
      </c>
    </row>
    <row r="372" spans="1:42" x14ac:dyDescent="0.25">
      <c r="A372" s="231" t="str">
        <f>IF('1'!$A$1=1,B372,C372)</f>
        <v>Довгострокові</v>
      </c>
      <c r="B372" s="232" t="s">
        <v>170</v>
      </c>
      <c r="C372" s="232" t="s">
        <v>169</v>
      </c>
      <c r="D372" s="165">
        <v>-14.981000000000002</v>
      </c>
      <c r="E372" s="165">
        <v>-55.906000000000006</v>
      </c>
      <c r="F372" s="165">
        <v>-32.505000000000003</v>
      </c>
      <c r="G372" s="165">
        <v>-106.392</v>
      </c>
      <c r="H372" s="165">
        <v>-423.29199999999997</v>
      </c>
      <c r="I372" s="165">
        <v>-120.48599999999999</v>
      </c>
      <c r="J372" s="165">
        <v>-250.19</v>
      </c>
      <c r="K372" s="165">
        <v>-25.839000000000002</v>
      </c>
      <c r="L372" s="165">
        <v>-72.408000000000001</v>
      </c>
      <c r="M372" s="165">
        <v>0</v>
      </c>
      <c r="N372" s="165">
        <v>-28.526</v>
      </c>
      <c r="O372" s="165">
        <v>38.853999999999999</v>
      </c>
      <c r="P372" s="165">
        <v>-39.17</v>
      </c>
      <c r="Q372" s="165">
        <v>68.793999999999997</v>
      </c>
      <c r="R372" s="165">
        <v>12.109000000000002</v>
      </c>
      <c r="S372" s="165">
        <v>121.995</v>
      </c>
      <c r="T372" s="165">
        <v>-37.048999999999999</v>
      </c>
      <c r="U372" s="165">
        <v>15.327</v>
      </c>
      <c r="V372" s="165">
        <v>13.630000000000003</v>
      </c>
      <c r="W372" s="165">
        <v>-120.994</v>
      </c>
      <c r="X372" s="165">
        <v>-86.859999999999985</v>
      </c>
      <c r="Y372" s="165">
        <v>119.678</v>
      </c>
      <c r="Z372" s="165">
        <v>-72.260999999999996</v>
      </c>
      <c r="AA372" s="165">
        <v>-38.67</v>
      </c>
      <c r="AB372" s="165">
        <v>7.0670000000000002</v>
      </c>
      <c r="AC372" s="165">
        <v>5.6479999999999997</v>
      </c>
      <c r="AD372" s="165">
        <v>2.524</v>
      </c>
      <c r="AE372" s="165">
        <v>-1.5810000000000031</v>
      </c>
      <c r="AF372" s="165">
        <v>-22.945999999999998</v>
      </c>
      <c r="AG372" s="165">
        <v>-91.95</v>
      </c>
      <c r="AH372" s="165">
        <v>-20.814</v>
      </c>
      <c r="AI372" s="165">
        <v>-48.844999999999999</v>
      </c>
      <c r="AJ372" s="165">
        <v>-28.887</v>
      </c>
      <c r="AK372" s="165">
        <v>-71.936999999999998</v>
      </c>
      <c r="AL372" s="165">
        <v>-11.883000000000001</v>
      </c>
      <c r="AM372" s="165">
        <v>9.1999999999999993</v>
      </c>
      <c r="AN372" s="165">
        <v>-15.673</v>
      </c>
      <c r="AO372" s="165">
        <v>-52.919000000000004</v>
      </c>
      <c r="AP372" s="165">
        <v>-23.591999999999999</v>
      </c>
    </row>
    <row r="373" spans="1:42" s="9" customFormat="1" ht="26.4" x14ac:dyDescent="0.25">
      <c r="A373" s="190" t="str">
        <f>IF('1'!$A$1=1,B373,C373)</f>
        <v>Сектор загального державного управління</v>
      </c>
      <c r="B373" s="191" t="s">
        <v>342</v>
      </c>
      <c r="C373" s="191" t="s">
        <v>85</v>
      </c>
      <c r="D373" s="168">
        <v>2375.3580000000002</v>
      </c>
      <c r="E373" s="168">
        <v>75.638999999999982</v>
      </c>
      <c r="F373" s="168">
        <v>1267.5329999999999</v>
      </c>
      <c r="G373" s="168">
        <v>116.94200000000001</v>
      </c>
      <c r="H373" s="168">
        <v>231.20300000000003</v>
      </c>
      <c r="I373" s="168">
        <v>2.8189999999999955</v>
      </c>
      <c r="J373" s="168">
        <v>-46.629999999999995</v>
      </c>
      <c r="K373" s="168">
        <v>42.302000000000007</v>
      </c>
      <c r="L373" s="168">
        <v>-39.58</v>
      </c>
      <c r="M373" s="168">
        <v>532.62500000000011</v>
      </c>
      <c r="N373" s="168">
        <v>-255.93200000000002</v>
      </c>
      <c r="O373" s="168">
        <v>-227.84699999999998</v>
      </c>
      <c r="P373" s="168">
        <v>-347.70400000000001</v>
      </c>
      <c r="Q373" s="168">
        <v>-312.97800000000001</v>
      </c>
      <c r="R373" s="168">
        <v>-297.86699999999996</v>
      </c>
      <c r="S373" s="168">
        <v>606.36900000000003</v>
      </c>
      <c r="T373" s="168">
        <v>233.07399999999998</v>
      </c>
      <c r="U373" s="168">
        <v>-267.73399999999998</v>
      </c>
      <c r="V373" s="168">
        <v>-374.59199999999998</v>
      </c>
      <c r="W373" s="168">
        <v>436.49400000000003</v>
      </c>
      <c r="X373" s="168">
        <v>-423.51800000000003</v>
      </c>
      <c r="Y373" s="168">
        <v>2358.4199999999996</v>
      </c>
      <c r="Z373" s="168">
        <v>-544.77499999999998</v>
      </c>
      <c r="AA373" s="168">
        <v>1282.2840000000001</v>
      </c>
      <c r="AB373" s="168">
        <v>-570.58600000000001</v>
      </c>
      <c r="AC373" s="168">
        <v>345.80699999999996</v>
      </c>
      <c r="AD373" s="168">
        <v>-183.35800000000003</v>
      </c>
      <c r="AE373" s="168">
        <v>1985.2240000000002</v>
      </c>
      <c r="AF373" s="168">
        <v>2618.2758995605741</v>
      </c>
      <c r="AG373" s="168">
        <v>3640.6532557543742</v>
      </c>
      <c r="AH373" s="168">
        <v>1739.0503484431376</v>
      </c>
      <c r="AI373" s="168">
        <v>8331.0957613229166</v>
      </c>
      <c r="AJ373" s="168">
        <v>6323.2823934602402</v>
      </c>
      <c r="AK373" s="168">
        <v>8027.3439008656451</v>
      </c>
      <c r="AL373" s="168">
        <v>5439.5876182557386</v>
      </c>
      <c r="AM373" s="168">
        <v>7393.0379117069033</v>
      </c>
      <c r="AN373" s="168">
        <v>7986.1115475306606</v>
      </c>
      <c r="AO373" s="168">
        <v>2455.2393388203122</v>
      </c>
      <c r="AP373" s="168">
        <v>4192.6593452318493</v>
      </c>
    </row>
    <row r="374" spans="1:42" x14ac:dyDescent="0.25">
      <c r="A374" s="231" t="str">
        <f>IF('1'!$A$1=1,B374,C374)</f>
        <v xml:space="preserve">Кредити та позики від МВФ </v>
      </c>
      <c r="B374" s="232" t="s">
        <v>397</v>
      </c>
      <c r="C374" s="232" t="s">
        <v>192</v>
      </c>
      <c r="D374" s="165">
        <v>2284.3130000000001</v>
      </c>
      <c r="E374" s="165">
        <v>-211.95800000000003</v>
      </c>
      <c r="F374" s="165">
        <v>-209.68299999999999</v>
      </c>
      <c r="G374" s="165">
        <v>-104.029</v>
      </c>
      <c r="H374" s="165">
        <v>0</v>
      </c>
      <c r="I374" s="165">
        <v>0</v>
      </c>
      <c r="J374" s="165">
        <v>0</v>
      </c>
      <c r="K374" s="165">
        <v>0</v>
      </c>
      <c r="L374" s="165">
        <v>0</v>
      </c>
      <c r="M374" s="165">
        <v>0</v>
      </c>
      <c r="N374" s="165">
        <v>-193.33</v>
      </c>
      <c r="O374" s="165">
        <v>-291.55500000000001</v>
      </c>
      <c r="P374" s="165">
        <v>-284.91300000000001</v>
      </c>
      <c r="Q374" s="165">
        <v>-293.28500000000003</v>
      </c>
      <c r="R374" s="165">
        <v>-294.31099999999998</v>
      </c>
      <c r="S374" s="165">
        <v>-295.38200000000001</v>
      </c>
      <c r="T374" s="165">
        <v>-298.82800000000003</v>
      </c>
      <c r="U374" s="165">
        <v>-298.67700000000002</v>
      </c>
      <c r="V374" s="165">
        <v>-299.67</v>
      </c>
      <c r="W374" s="165">
        <v>0</v>
      </c>
      <c r="X374" s="165">
        <v>-200.18</v>
      </c>
      <c r="Y374" s="165">
        <v>1830.202</v>
      </c>
      <c r="Z374" s="165">
        <v>-190.74600000000001</v>
      </c>
      <c r="AA374" s="165">
        <v>0</v>
      </c>
      <c r="AB374" s="165">
        <v>-191.23</v>
      </c>
      <c r="AC374" s="165">
        <v>0</v>
      </c>
      <c r="AD374" s="165">
        <v>-193.47300000000001</v>
      </c>
      <c r="AE374" s="165">
        <v>611.39499999999998</v>
      </c>
      <c r="AF374" s="165">
        <v>1044.3417414613382</v>
      </c>
      <c r="AG374" s="165">
        <v>0</v>
      </c>
      <c r="AH374" s="165">
        <v>-209.49651278394961</v>
      </c>
      <c r="AI374" s="165">
        <v>1321.5233194188595</v>
      </c>
      <c r="AJ374" s="165">
        <v>-198.4158516810198</v>
      </c>
      <c r="AK374" s="165">
        <v>3300.2026521632893</v>
      </c>
      <c r="AL374" s="165">
        <v>-428.00867308362666</v>
      </c>
      <c r="AM374" s="165">
        <v>589.96629166171988</v>
      </c>
      <c r="AN374" s="165">
        <v>387.49201080287992</v>
      </c>
      <c r="AO374" s="165">
        <v>-230.28204208445931</v>
      </c>
      <c r="AP374" s="165">
        <v>1628.017754861617</v>
      </c>
    </row>
    <row r="375" spans="1:42" x14ac:dyDescent="0.25">
      <c r="A375" s="231" t="str">
        <f>IF('1'!$A$1=1,B375,C375)</f>
        <v>Інші короткострокові</v>
      </c>
      <c r="B375" s="232" t="s">
        <v>399</v>
      </c>
      <c r="C375" s="232" t="s">
        <v>398</v>
      </c>
      <c r="D375" s="165">
        <v>0</v>
      </c>
      <c r="E375" s="165">
        <v>0</v>
      </c>
      <c r="F375" s="165">
        <v>0</v>
      </c>
      <c r="G375" s="165">
        <v>0</v>
      </c>
      <c r="H375" s="165">
        <v>0</v>
      </c>
      <c r="I375" s="165">
        <v>0</v>
      </c>
      <c r="J375" s="165">
        <v>0</v>
      </c>
      <c r="K375" s="165">
        <v>0</v>
      </c>
      <c r="L375" s="165">
        <v>0</v>
      </c>
      <c r="M375" s="165">
        <v>0</v>
      </c>
      <c r="N375" s="165">
        <v>0</v>
      </c>
      <c r="O375" s="165">
        <v>0</v>
      </c>
      <c r="P375" s="165">
        <v>0</v>
      </c>
      <c r="Q375" s="165">
        <v>0</v>
      </c>
      <c r="R375" s="165">
        <v>0</v>
      </c>
      <c r="S375" s="165">
        <v>0</v>
      </c>
      <c r="T375" s="165">
        <v>0</v>
      </c>
      <c r="U375" s="165">
        <v>0</v>
      </c>
      <c r="V375" s="165">
        <v>0</v>
      </c>
      <c r="W375" s="165">
        <v>0</v>
      </c>
      <c r="X375" s="165">
        <v>0</v>
      </c>
      <c r="Y375" s="165">
        <v>0</v>
      </c>
      <c r="Z375" s="165">
        <v>0</v>
      </c>
      <c r="AA375" s="165">
        <v>282.88200000000001</v>
      </c>
      <c r="AB375" s="165">
        <v>-288.52300000000002</v>
      </c>
      <c r="AC375" s="165">
        <v>0</v>
      </c>
      <c r="AD375" s="165">
        <v>0</v>
      </c>
      <c r="AE375" s="165">
        <v>0</v>
      </c>
      <c r="AF375" s="165">
        <v>0</v>
      </c>
      <c r="AG375" s="165">
        <v>0</v>
      </c>
      <c r="AH375" s="165">
        <v>0</v>
      </c>
      <c r="AI375" s="165">
        <v>0</v>
      </c>
      <c r="AJ375" s="165">
        <v>0</v>
      </c>
      <c r="AK375" s="165">
        <v>0</v>
      </c>
      <c r="AL375" s="165">
        <v>0</v>
      </c>
      <c r="AM375" s="165">
        <v>0</v>
      </c>
      <c r="AN375" s="165">
        <v>0</v>
      </c>
      <c r="AO375" s="165">
        <v>0</v>
      </c>
      <c r="AP375" s="165">
        <v>0</v>
      </c>
    </row>
    <row r="376" spans="1:42" x14ac:dyDescent="0.25">
      <c r="A376" s="231" t="str">
        <f>IF('1'!$A$1=1,B376,C376)</f>
        <v>Інші довгострокові</v>
      </c>
      <c r="B376" s="232" t="s">
        <v>196</v>
      </c>
      <c r="C376" s="232" t="s">
        <v>195</v>
      </c>
      <c r="D376" s="165">
        <v>91.045000000000016</v>
      </c>
      <c r="E376" s="165">
        <v>287.59699999999998</v>
      </c>
      <c r="F376" s="165">
        <v>1477.2159999999999</v>
      </c>
      <c r="G376" s="165">
        <v>220.971</v>
      </c>
      <c r="H376" s="165">
        <v>231.20300000000003</v>
      </c>
      <c r="I376" s="165">
        <v>2.8189999999999955</v>
      </c>
      <c r="J376" s="165">
        <v>-46.629999999999995</v>
      </c>
      <c r="K376" s="165">
        <v>42.302000000000007</v>
      </c>
      <c r="L376" s="165">
        <v>-39.58</v>
      </c>
      <c r="M376" s="165">
        <v>532.62500000000011</v>
      </c>
      <c r="N376" s="165">
        <v>-62.602000000000004</v>
      </c>
      <c r="O376" s="165">
        <v>63.708000000000006</v>
      </c>
      <c r="P376" s="165">
        <v>-62.790999999999997</v>
      </c>
      <c r="Q376" s="165">
        <v>-19.692999999999994</v>
      </c>
      <c r="R376" s="165">
        <v>-3.556</v>
      </c>
      <c r="S376" s="165">
        <v>901.75100000000009</v>
      </c>
      <c r="T376" s="165">
        <v>531.90199999999993</v>
      </c>
      <c r="U376" s="165">
        <v>30.943000000000001</v>
      </c>
      <c r="V376" s="165">
        <v>-74.921999999999997</v>
      </c>
      <c r="W376" s="165">
        <v>436.49400000000003</v>
      </c>
      <c r="X376" s="165">
        <v>-223.33800000000002</v>
      </c>
      <c r="Y376" s="165">
        <v>528.21799999999996</v>
      </c>
      <c r="Z376" s="165">
        <v>-354.029</v>
      </c>
      <c r="AA376" s="165">
        <v>999.40200000000004</v>
      </c>
      <c r="AB376" s="165">
        <v>-90.832999999999998</v>
      </c>
      <c r="AC376" s="165">
        <v>345.80699999999996</v>
      </c>
      <c r="AD376" s="165">
        <v>10.114999999999998</v>
      </c>
      <c r="AE376" s="165">
        <v>1373.829</v>
      </c>
      <c r="AF376" s="165">
        <v>1573.9341580992357</v>
      </c>
      <c r="AG376" s="165">
        <v>3640.6532557543742</v>
      </c>
      <c r="AH376" s="165">
        <v>1948.5468612270872</v>
      </c>
      <c r="AI376" s="165">
        <v>7009.5724419040562</v>
      </c>
      <c r="AJ376" s="165">
        <v>6521.6982451412605</v>
      </c>
      <c r="AK376" s="165">
        <v>4727.1412487023563</v>
      </c>
      <c r="AL376" s="165">
        <v>5867.5962913393651</v>
      </c>
      <c r="AM376" s="165">
        <v>6803.0716200451825</v>
      </c>
      <c r="AN376" s="165">
        <v>7598.6195367277805</v>
      </c>
      <c r="AO376" s="165">
        <v>2685.5213809047718</v>
      </c>
      <c r="AP376" s="165">
        <v>2564.6415903702327</v>
      </c>
    </row>
    <row r="377" spans="1:42" s="9" customFormat="1" x14ac:dyDescent="0.25">
      <c r="A377" s="190" t="str">
        <f>IF('1'!$A$1=1,B377,C377)</f>
        <v>Інші сектори</v>
      </c>
      <c r="B377" s="191" t="s">
        <v>88</v>
      </c>
      <c r="C377" s="191" t="s">
        <v>89</v>
      </c>
      <c r="D377" s="168">
        <v>-126.00399999999999</v>
      </c>
      <c r="E377" s="168">
        <v>-475.048</v>
      </c>
      <c r="F377" s="168">
        <v>-682.62799999999993</v>
      </c>
      <c r="G377" s="168">
        <v>-26.024000000000001</v>
      </c>
      <c r="H377" s="168">
        <v>0.28000000000001046</v>
      </c>
      <c r="I377" s="168">
        <v>-157.57599999999996</v>
      </c>
      <c r="J377" s="168">
        <v>-157.08799999999999</v>
      </c>
      <c r="K377" s="168">
        <v>116.29599999999999</v>
      </c>
      <c r="L377" s="168">
        <v>284.34399999999994</v>
      </c>
      <c r="M377" s="168">
        <v>-19.832999999999998</v>
      </c>
      <c r="N377" s="168">
        <v>248.88300000000001</v>
      </c>
      <c r="O377" s="168">
        <v>-228.61399999999998</v>
      </c>
      <c r="P377" s="168">
        <v>-105.98599999999998</v>
      </c>
      <c r="Q377" s="168">
        <v>132.59100000000001</v>
      </c>
      <c r="R377" s="168">
        <v>614.15200000000004</v>
      </c>
      <c r="S377" s="168">
        <v>299.97400000000005</v>
      </c>
      <c r="T377" s="168">
        <v>-68.949999999999989</v>
      </c>
      <c r="U377" s="168">
        <v>291.99</v>
      </c>
      <c r="V377" s="168">
        <v>181.08199999999999</v>
      </c>
      <c r="W377" s="168">
        <v>801.84799999999996</v>
      </c>
      <c r="X377" s="168">
        <v>-566.71</v>
      </c>
      <c r="Y377" s="168">
        <v>126.95699999999999</v>
      </c>
      <c r="Z377" s="168">
        <v>135.00399999999999</v>
      </c>
      <c r="AA377" s="168">
        <v>21.187000000000012</v>
      </c>
      <c r="AB377" s="168">
        <v>-174.59200000000001</v>
      </c>
      <c r="AC377" s="168">
        <v>24.453000000000007</v>
      </c>
      <c r="AD377" s="168">
        <v>-97.41</v>
      </c>
      <c r="AE377" s="168">
        <v>567.29200000000003</v>
      </c>
      <c r="AF377" s="168">
        <v>111.876</v>
      </c>
      <c r="AG377" s="168">
        <v>87.352000000000004</v>
      </c>
      <c r="AH377" s="168">
        <v>115.29400000000001</v>
      </c>
      <c r="AI377" s="168">
        <v>416.13900000000001</v>
      </c>
      <c r="AJ377" s="168">
        <v>18.279000000000025</v>
      </c>
      <c r="AK377" s="168">
        <v>226.75800000000001</v>
      </c>
      <c r="AL377" s="168">
        <v>276.77699999999999</v>
      </c>
      <c r="AM377" s="168">
        <v>155.24900000000002</v>
      </c>
      <c r="AN377" s="168">
        <v>-53.390000000000015</v>
      </c>
      <c r="AO377" s="168">
        <v>-76.304000000000002</v>
      </c>
      <c r="AP377" s="168">
        <v>-62.194000000000003</v>
      </c>
    </row>
    <row r="378" spans="1:42" x14ac:dyDescent="0.25">
      <c r="A378" s="231" t="str">
        <f>IF('1'!$A$1=1,B378,C378)</f>
        <v>Короткострокові</v>
      </c>
      <c r="B378" s="232" t="s">
        <v>168</v>
      </c>
      <c r="C378" s="232" t="s">
        <v>167</v>
      </c>
      <c r="D378" s="165">
        <v>-12.927999999999997</v>
      </c>
      <c r="E378" s="165">
        <v>-125.208</v>
      </c>
      <c r="F378" s="165">
        <v>-3.4870000000000001</v>
      </c>
      <c r="G378" s="165">
        <v>-31.395999999999997</v>
      </c>
      <c r="H378" s="165">
        <v>-8.1519999999999992</v>
      </c>
      <c r="I378" s="165">
        <v>85.137</v>
      </c>
      <c r="J378" s="165">
        <v>16.802000000000007</v>
      </c>
      <c r="K378" s="165">
        <v>75.153999999999982</v>
      </c>
      <c r="L378" s="165">
        <v>475.74599999999998</v>
      </c>
      <c r="M378" s="165">
        <v>23.004000000000005</v>
      </c>
      <c r="N378" s="165">
        <v>18.661999999999999</v>
      </c>
      <c r="O378" s="165">
        <v>24.648</v>
      </c>
      <c r="P378" s="165">
        <v>102.29600000000001</v>
      </c>
      <c r="Q378" s="165">
        <v>52.18</v>
      </c>
      <c r="R378" s="165">
        <v>114.075</v>
      </c>
      <c r="S378" s="165">
        <v>33.236000000000004</v>
      </c>
      <c r="T378" s="165">
        <v>96.109000000000009</v>
      </c>
      <c r="U378" s="165">
        <v>50</v>
      </c>
      <c r="V378" s="165">
        <v>126.03299999999999</v>
      </c>
      <c r="W378" s="165">
        <v>490.18599999999998</v>
      </c>
      <c r="X378" s="165">
        <v>-481.77400000000006</v>
      </c>
      <c r="Y378" s="165">
        <v>-82.302999999999997</v>
      </c>
      <c r="Z378" s="165">
        <v>112.086</v>
      </c>
      <c r="AA378" s="165">
        <v>15.6</v>
      </c>
      <c r="AB378" s="165">
        <v>4.1789999999999985</v>
      </c>
      <c r="AC378" s="165">
        <v>40.798999999999999</v>
      </c>
      <c r="AD378" s="165">
        <v>49.11</v>
      </c>
      <c r="AE378" s="165">
        <v>15.881</v>
      </c>
      <c r="AF378" s="165">
        <v>64.489999999999995</v>
      </c>
      <c r="AG378" s="165">
        <v>2.84</v>
      </c>
      <c r="AH378" s="165">
        <v>4.9749999999999996</v>
      </c>
      <c r="AI378" s="165">
        <v>21.855</v>
      </c>
      <c r="AJ378" s="165">
        <v>2.8029999999999999</v>
      </c>
      <c r="AK378" s="165">
        <v>35.933</v>
      </c>
      <c r="AL378" s="165">
        <v>8.1210000000000004</v>
      </c>
      <c r="AM378" s="165">
        <v>0.74400000000000088</v>
      </c>
      <c r="AN378" s="165">
        <v>-0.90699999999999981</v>
      </c>
      <c r="AO378" s="165">
        <v>-34.358999999999995</v>
      </c>
      <c r="AP378" s="165">
        <v>10.995000000000001</v>
      </c>
    </row>
    <row r="379" spans="1:42" x14ac:dyDescent="0.25">
      <c r="A379" s="231" t="str">
        <f>IF('1'!$A$1=1,B379,C379)</f>
        <v>Довгострокові</v>
      </c>
      <c r="B379" s="232" t="s">
        <v>170</v>
      </c>
      <c r="C379" s="232" t="s">
        <v>169</v>
      </c>
      <c r="D379" s="165">
        <v>-113.07600000000002</v>
      </c>
      <c r="E379" s="165">
        <v>-349.84</v>
      </c>
      <c r="F379" s="165">
        <v>-679.14099999999996</v>
      </c>
      <c r="G379" s="165">
        <v>5.3720000000000141</v>
      </c>
      <c r="H379" s="165">
        <v>8.4320000000000022</v>
      </c>
      <c r="I379" s="165">
        <v>-242.71299999999999</v>
      </c>
      <c r="J379" s="165">
        <v>-173.89</v>
      </c>
      <c r="K379" s="165">
        <v>41.141999999999996</v>
      </c>
      <c r="L379" s="165">
        <v>-191.40200000000002</v>
      </c>
      <c r="M379" s="165">
        <v>-42.836999999999989</v>
      </c>
      <c r="N379" s="165">
        <v>230.221</v>
      </c>
      <c r="O379" s="165">
        <v>-253.26199999999994</v>
      </c>
      <c r="P379" s="165">
        <v>-208.28200000000001</v>
      </c>
      <c r="Q379" s="165">
        <v>80.411000000000001</v>
      </c>
      <c r="R379" s="165">
        <v>500.077</v>
      </c>
      <c r="S379" s="165">
        <v>266.738</v>
      </c>
      <c r="T379" s="165">
        <v>-165.059</v>
      </c>
      <c r="U379" s="165">
        <v>241.99</v>
      </c>
      <c r="V379" s="165">
        <v>55.048999999999999</v>
      </c>
      <c r="W379" s="165">
        <v>311.66200000000003</v>
      </c>
      <c r="X379" s="165">
        <v>-84.935999999999979</v>
      </c>
      <c r="Y379" s="165">
        <v>209.26</v>
      </c>
      <c r="Z379" s="165">
        <v>22.917999999999996</v>
      </c>
      <c r="AA379" s="165">
        <v>5.5869999999999891</v>
      </c>
      <c r="AB379" s="165">
        <v>-178.77099999999999</v>
      </c>
      <c r="AC379" s="165">
        <v>-16.345999999999997</v>
      </c>
      <c r="AD379" s="165">
        <v>-146.51999999999998</v>
      </c>
      <c r="AE379" s="165">
        <v>551.41100000000006</v>
      </c>
      <c r="AF379" s="165">
        <v>47.386000000000003</v>
      </c>
      <c r="AG379" s="165">
        <v>84.512</v>
      </c>
      <c r="AH379" s="165">
        <v>110.319</v>
      </c>
      <c r="AI379" s="165">
        <v>394.28399999999999</v>
      </c>
      <c r="AJ379" s="165">
        <v>15.475999999999999</v>
      </c>
      <c r="AK379" s="165">
        <v>190.82500000000002</v>
      </c>
      <c r="AL379" s="165">
        <v>268.65600000000001</v>
      </c>
      <c r="AM379" s="165">
        <v>154.505</v>
      </c>
      <c r="AN379" s="165">
        <v>-52.483000000000004</v>
      </c>
      <c r="AO379" s="165">
        <v>-41.944999999999993</v>
      </c>
      <c r="AP379" s="165">
        <v>-73.188999999999993</v>
      </c>
    </row>
    <row r="380" spans="1:42" s="9" customFormat="1" x14ac:dyDescent="0.25">
      <c r="A380" s="229" t="str">
        <f>IF('1'!$A$1=1,B380,C380)</f>
        <v>Торгові кредити та аванси</v>
      </c>
      <c r="B380" s="230" t="s">
        <v>186</v>
      </c>
      <c r="C380" s="230" t="s">
        <v>400</v>
      </c>
      <c r="D380" s="168">
        <v>929.63699999999994</v>
      </c>
      <c r="E380" s="168">
        <v>-95.658000000000015</v>
      </c>
      <c r="F380" s="168">
        <v>-828.07399999999996</v>
      </c>
      <c r="G380" s="168">
        <v>2131.1710000000003</v>
      </c>
      <c r="H380" s="168">
        <v>-332.68800000000005</v>
      </c>
      <c r="I380" s="168">
        <v>-326.23400000000004</v>
      </c>
      <c r="J380" s="168">
        <v>118.49400000000001</v>
      </c>
      <c r="K380" s="168">
        <v>401.11500000000001</v>
      </c>
      <c r="L380" s="168">
        <v>235.52000000000004</v>
      </c>
      <c r="M380" s="168">
        <v>155.29900000000004</v>
      </c>
      <c r="N380" s="168">
        <v>-891.13499999999999</v>
      </c>
      <c r="O380" s="168">
        <v>49.609000000000037</v>
      </c>
      <c r="P380" s="168">
        <v>682.04</v>
      </c>
      <c r="Q380" s="168">
        <v>-211.98200000000003</v>
      </c>
      <c r="R380" s="168">
        <v>-439.85199999999998</v>
      </c>
      <c r="S380" s="168">
        <v>-1135.2080000000001</v>
      </c>
      <c r="T380" s="168">
        <v>21.752999999999986</v>
      </c>
      <c r="U380" s="168">
        <v>-629.63499999999999</v>
      </c>
      <c r="V380" s="168">
        <v>-1443.454</v>
      </c>
      <c r="W380" s="168">
        <v>-729.61200000000008</v>
      </c>
      <c r="X380" s="168">
        <v>-617.76199999999994</v>
      </c>
      <c r="Y380" s="168">
        <v>-242.37299999999999</v>
      </c>
      <c r="Z380" s="168">
        <v>-703.66</v>
      </c>
      <c r="AA380" s="168">
        <v>-500.84499999999997</v>
      </c>
      <c r="AB380" s="168">
        <v>-157.06300000000002</v>
      </c>
      <c r="AC380" s="168">
        <v>1281.134</v>
      </c>
      <c r="AD380" s="168">
        <v>8.7250000000000085</v>
      </c>
      <c r="AE380" s="168">
        <v>-17.711000000000013</v>
      </c>
      <c r="AF380" s="168">
        <v>3159.924</v>
      </c>
      <c r="AG380" s="168">
        <v>4539.4089999999997</v>
      </c>
      <c r="AH380" s="168">
        <v>2794.6219999999998</v>
      </c>
      <c r="AI380" s="168">
        <v>1516.634</v>
      </c>
      <c r="AJ380" s="168">
        <v>-1854.15</v>
      </c>
      <c r="AK380" s="168">
        <v>122.485</v>
      </c>
      <c r="AL380" s="168">
        <v>234.65600000000006</v>
      </c>
      <c r="AM380" s="168">
        <v>666.06200000000001</v>
      </c>
      <c r="AN380" s="168">
        <v>-979.95499999999993</v>
      </c>
      <c r="AO380" s="168">
        <v>-607.14099999999985</v>
      </c>
      <c r="AP380" s="168">
        <v>-1767.377</v>
      </c>
    </row>
    <row r="381" spans="1:42" s="9" customFormat="1" x14ac:dyDescent="0.25">
      <c r="A381" s="171" t="str">
        <f>IF('1'!$A$1=1,B381,C381)</f>
        <v>Активи</v>
      </c>
      <c r="B381" s="172" t="s">
        <v>138</v>
      </c>
      <c r="C381" s="172" t="s">
        <v>137</v>
      </c>
      <c r="D381" s="168">
        <v>-185.58199999999997</v>
      </c>
      <c r="E381" s="168">
        <v>-27.106000000000005</v>
      </c>
      <c r="F381" s="168">
        <v>148.58000000000001</v>
      </c>
      <c r="G381" s="168">
        <v>640.42499999999995</v>
      </c>
      <c r="H381" s="168">
        <v>143.06399999999999</v>
      </c>
      <c r="I381" s="168">
        <v>-52.146000000000001</v>
      </c>
      <c r="J381" s="168">
        <v>47.257000000000005</v>
      </c>
      <c r="K381" s="168">
        <v>257.654</v>
      </c>
      <c r="L381" s="168">
        <v>354.08199999999999</v>
      </c>
      <c r="M381" s="168">
        <v>810.47</v>
      </c>
      <c r="N381" s="168">
        <v>-343.26300000000003</v>
      </c>
      <c r="O381" s="168">
        <v>145.84700000000001</v>
      </c>
      <c r="P381" s="168">
        <v>223.02699999999999</v>
      </c>
      <c r="Q381" s="168">
        <v>407.83299999999997</v>
      </c>
      <c r="R381" s="168">
        <v>-156.072</v>
      </c>
      <c r="S381" s="168">
        <v>-603.86199999999997</v>
      </c>
      <c r="T381" s="168">
        <v>379.28599999999994</v>
      </c>
      <c r="U381" s="168">
        <v>-317.19399999999996</v>
      </c>
      <c r="V381" s="168">
        <v>-581.54</v>
      </c>
      <c r="W381" s="168">
        <v>-88.58</v>
      </c>
      <c r="X381" s="168">
        <v>-14.647000000000006</v>
      </c>
      <c r="Y381" s="168">
        <v>-21.919</v>
      </c>
      <c r="Z381" s="168">
        <v>-89.808999999999997</v>
      </c>
      <c r="AA381" s="168">
        <v>163.94499999999999</v>
      </c>
      <c r="AB381" s="168">
        <v>102.67800000000001</v>
      </c>
      <c r="AC381" s="168">
        <v>778.71399999999994</v>
      </c>
      <c r="AD381" s="168">
        <v>-136.32100000000003</v>
      </c>
      <c r="AE381" s="168">
        <v>68.179000000000002</v>
      </c>
      <c r="AF381" s="168">
        <v>3146.835</v>
      </c>
      <c r="AG381" s="168">
        <v>3510.4640000000004</v>
      </c>
      <c r="AH381" s="168">
        <v>1246.3249999999998</v>
      </c>
      <c r="AI381" s="168">
        <v>1248.8400000000001</v>
      </c>
      <c r="AJ381" s="168">
        <v>-41.91500000000002</v>
      </c>
      <c r="AK381" s="168">
        <v>46.762</v>
      </c>
      <c r="AL381" s="168">
        <v>-271.96100000000001</v>
      </c>
      <c r="AM381" s="168">
        <v>-227.74599999999998</v>
      </c>
      <c r="AN381" s="168">
        <v>-499.23499999999996</v>
      </c>
      <c r="AO381" s="168">
        <v>-853.79799999999989</v>
      </c>
      <c r="AP381" s="168">
        <v>-1059.0940000000001</v>
      </c>
    </row>
    <row r="382" spans="1:42" s="9" customFormat="1" x14ac:dyDescent="0.25">
      <c r="A382" s="190" t="str">
        <f>IF('1'!$A$1=1,B382,C382)</f>
        <v>Інші сектори</v>
      </c>
      <c r="B382" s="191" t="s">
        <v>88</v>
      </c>
      <c r="C382" s="191" t="s">
        <v>89</v>
      </c>
      <c r="D382" s="168">
        <v>-185.58199999999997</v>
      </c>
      <c r="E382" s="168">
        <v>-27.106000000000005</v>
      </c>
      <c r="F382" s="168">
        <v>148.58000000000001</v>
      </c>
      <c r="G382" s="168">
        <v>640.42499999999995</v>
      </c>
      <c r="H382" s="168">
        <v>143.06399999999999</v>
      </c>
      <c r="I382" s="168">
        <v>-52.146000000000001</v>
      </c>
      <c r="J382" s="168">
        <v>47.257000000000005</v>
      </c>
      <c r="K382" s="168">
        <v>257.654</v>
      </c>
      <c r="L382" s="168">
        <v>354.08199999999999</v>
      </c>
      <c r="M382" s="168">
        <v>810.47</v>
      </c>
      <c r="N382" s="168">
        <v>-343.26300000000003</v>
      </c>
      <c r="O382" s="168">
        <v>145.84700000000001</v>
      </c>
      <c r="P382" s="168">
        <v>223.02699999999999</v>
      </c>
      <c r="Q382" s="168">
        <v>407.83299999999997</v>
      </c>
      <c r="R382" s="168">
        <v>-156.072</v>
      </c>
      <c r="S382" s="168">
        <v>-603.86199999999997</v>
      </c>
      <c r="T382" s="168">
        <v>379.28599999999994</v>
      </c>
      <c r="U382" s="168">
        <v>-317.19399999999996</v>
      </c>
      <c r="V382" s="168">
        <v>-581.54</v>
      </c>
      <c r="W382" s="168">
        <v>-88.58</v>
      </c>
      <c r="X382" s="168">
        <v>-14.647000000000006</v>
      </c>
      <c r="Y382" s="168">
        <v>-21.919</v>
      </c>
      <c r="Z382" s="168">
        <v>-89.808999999999997</v>
      </c>
      <c r="AA382" s="168">
        <v>163.94499999999999</v>
      </c>
      <c r="AB382" s="168">
        <v>102.67800000000001</v>
      </c>
      <c r="AC382" s="168">
        <v>778.71399999999994</v>
      </c>
      <c r="AD382" s="168">
        <v>-136.32100000000003</v>
      </c>
      <c r="AE382" s="168">
        <v>68.179000000000002</v>
      </c>
      <c r="AF382" s="168">
        <v>3146.835</v>
      </c>
      <c r="AG382" s="168">
        <v>3510.4640000000004</v>
      </c>
      <c r="AH382" s="168">
        <v>1246.3249999999998</v>
      </c>
      <c r="AI382" s="168">
        <v>1248.8400000000001</v>
      </c>
      <c r="AJ382" s="168">
        <v>-41.91500000000002</v>
      </c>
      <c r="AK382" s="168">
        <v>46.762</v>
      </c>
      <c r="AL382" s="168">
        <v>-271.96100000000001</v>
      </c>
      <c r="AM382" s="168">
        <v>-227.74599999999998</v>
      </c>
      <c r="AN382" s="168">
        <v>-499.23499999999996</v>
      </c>
      <c r="AO382" s="168">
        <v>-853.79799999999989</v>
      </c>
      <c r="AP382" s="168">
        <v>-1059.0940000000001</v>
      </c>
    </row>
    <row r="383" spans="1:42" x14ac:dyDescent="0.25">
      <c r="A383" s="231" t="str">
        <f>IF('1'!$A$1=1,B383,C383)</f>
        <v>Короткострокові</v>
      </c>
      <c r="B383" s="232" t="s">
        <v>168</v>
      </c>
      <c r="C383" s="232" t="s">
        <v>167</v>
      </c>
      <c r="D383" s="165">
        <v>-167.01700000000002</v>
      </c>
      <c r="E383" s="165">
        <v>-52.436999999999998</v>
      </c>
      <c r="F383" s="165">
        <v>138.68800000000002</v>
      </c>
      <c r="G383" s="165">
        <v>652.30600000000004</v>
      </c>
      <c r="H383" s="165">
        <v>160.30199999999999</v>
      </c>
      <c r="I383" s="165">
        <v>-47.724999999999994</v>
      </c>
      <c r="J383" s="165">
        <v>41.885000000000005</v>
      </c>
      <c r="K383" s="165">
        <v>253.04600000000002</v>
      </c>
      <c r="L383" s="165">
        <v>331.53899999999999</v>
      </c>
      <c r="M383" s="165">
        <v>808.67200000000003</v>
      </c>
      <c r="N383" s="165">
        <v>-350.09800000000001</v>
      </c>
      <c r="O383" s="165">
        <v>145.84700000000001</v>
      </c>
      <c r="P383" s="165">
        <v>225.46899999999999</v>
      </c>
      <c r="Q383" s="165">
        <v>400.29500000000002</v>
      </c>
      <c r="R383" s="165">
        <v>-152.636</v>
      </c>
      <c r="S383" s="165">
        <v>-595.09999999999991</v>
      </c>
      <c r="T383" s="165">
        <v>376.64599999999996</v>
      </c>
      <c r="U383" s="165">
        <v>-318.97800000000001</v>
      </c>
      <c r="V383" s="165">
        <v>-573.447</v>
      </c>
      <c r="W383" s="165">
        <v>-80.448999999999998</v>
      </c>
      <c r="X383" s="165">
        <v>-24.630000000000003</v>
      </c>
      <c r="Y383" s="165">
        <v>-21.919</v>
      </c>
      <c r="Z383" s="165">
        <v>-84.671000000000006</v>
      </c>
      <c r="AA383" s="165">
        <v>185.75200000000001</v>
      </c>
      <c r="AB383" s="165">
        <v>98.545000000000016</v>
      </c>
      <c r="AC383" s="165">
        <v>770.404</v>
      </c>
      <c r="AD383" s="165">
        <v>-130.38499999999999</v>
      </c>
      <c r="AE383" s="165">
        <v>62.048999999999992</v>
      </c>
      <c r="AF383" s="165">
        <v>3154.7959999999998</v>
      </c>
      <c r="AG383" s="165">
        <v>3583.6090000000004</v>
      </c>
      <c r="AH383" s="165">
        <v>1247.3139999999999</v>
      </c>
      <c r="AI383" s="165">
        <v>1262.6320000000001</v>
      </c>
      <c r="AJ383" s="165">
        <v>-42.845000000000027</v>
      </c>
      <c r="AK383" s="165">
        <v>9.1040000000000134</v>
      </c>
      <c r="AL383" s="165">
        <v>-273.77</v>
      </c>
      <c r="AM383" s="165">
        <v>-223.113</v>
      </c>
      <c r="AN383" s="165">
        <v>-495.55200000000002</v>
      </c>
      <c r="AO383" s="165">
        <v>-858.43799999999987</v>
      </c>
      <c r="AP383" s="165">
        <v>-1055.461</v>
      </c>
    </row>
    <row r="384" spans="1:42" x14ac:dyDescent="0.25">
      <c r="A384" s="231" t="str">
        <f>IF('1'!$A$1=1,B384,C384)</f>
        <v>Довгострокові</v>
      </c>
      <c r="B384" s="232" t="s">
        <v>170</v>
      </c>
      <c r="C384" s="232" t="s">
        <v>169</v>
      </c>
      <c r="D384" s="165">
        <v>-18.565000000000001</v>
      </c>
      <c r="E384" s="165">
        <v>25.331</v>
      </c>
      <c r="F384" s="165">
        <v>9.8919999999999995</v>
      </c>
      <c r="G384" s="165">
        <v>-11.881</v>
      </c>
      <c r="H384" s="165">
        <v>-17.238</v>
      </c>
      <c r="I384" s="165">
        <v>-4.4210000000000003</v>
      </c>
      <c r="J384" s="165">
        <v>5.3719999999999999</v>
      </c>
      <c r="K384" s="165">
        <v>4.6080000000000005</v>
      </c>
      <c r="L384" s="165">
        <v>22.542999999999999</v>
      </c>
      <c r="M384" s="165">
        <v>1.798</v>
      </c>
      <c r="N384" s="165">
        <v>6.835</v>
      </c>
      <c r="O384" s="165">
        <v>0</v>
      </c>
      <c r="P384" s="165">
        <v>-2.4420000000000002</v>
      </c>
      <c r="Q384" s="165">
        <v>7.5380000000000003</v>
      </c>
      <c r="R384" s="165">
        <v>-3.4359999999999999</v>
      </c>
      <c r="S384" s="165">
        <v>-8.7620000000000005</v>
      </c>
      <c r="T384" s="165">
        <v>2.64</v>
      </c>
      <c r="U384" s="165">
        <v>1.784</v>
      </c>
      <c r="V384" s="165">
        <v>-8.093</v>
      </c>
      <c r="W384" s="165">
        <v>-8.1310000000000002</v>
      </c>
      <c r="X384" s="165">
        <v>9.9830000000000005</v>
      </c>
      <c r="Y384" s="165">
        <v>0</v>
      </c>
      <c r="Z384" s="165">
        <v>-5.1379999999999999</v>
      </c>
      <c r="AA384" s="165">
        <v>-21.806999999999999</v>
      </c>
      <c r="AB384" s="165">
        <v>4.133</v>
      </c>
      <c r="AC384" s="165">
        <v>8.31</v>
      </c>
      <c r="AD384" s="165">
        <v>-5.9359999999999999</v>
      </c>
      <c r="AE384" s="165">
        <v>6.13</v>
      </c>
      <c r="AF384" s="165">
        <v>-7.9609999999999994</v>
      </c>
      <c r="AG384" s="165">
        <v>-73.144999999999996</v>
      </c>
      <c r="AH384" s="165">
        <v>-0.98899999999999999</v>
      </c>
      <c r="AI384" s="165">
        <v>-13.792000000000002</v>
      </c>
      <c r="AJ384" s="165">
        <v>0.93</v>
      </c>
      <c r="AK384" s="165">
        <v>37.658000000000001</v>
      </c>
      <c r="AL384" s="165">
        <v>1.8089999999999999</v>
      </c>
      <c r="AM384" s="165">
        <v>-4.633</v>
      </c>
      <c r="AN384" s="165">
        <v>-3.6829999999999998</v>
      </c>
      <c r="AO384" s="165">
        <v>4.6400000000000006</v>
      </c>
      <c r="AP384" s="165">
        <v>-3.633</v>
      </c>
    </row>
    <row r="385" spans="1:42" ht="52.8" x14ac:dyDescent="0.25">
      <c r="A385" s="231" t="str">
        <f>IF('1'!$A$1=1,B385,C385)</f>
        <v>Нефінансові корпорації, домашні господарства та некомерційні організації, що обслуговують домашні господарства (НКОДГ)</v>
      </c>
      <c r="B385" s="232" t="s">
        <v>395</v>
      </c>
      <c r="C385" s="232" t="s">
        <v>401</v>
      </c>
      <c r="D385" s="165">
        <v>-185.58199999999997</v>
      </c>
      <c r="E385" s="165">
        <v>-27.106000000000005</v>
      </c>
      <c r="F385" s="165">
        <v>148.58000000000001</v>
      </c>
      <c r="G385" s="165">
        <v>640.42499999999995</v>
      </c>
      <c r="H385" s="165">
        <v>143.06399999999999</v>
      </c>
      <c r="I385" s="165">
        <v>-52.146000000000001</v>
      </c>
      <c r="J385" s="165">
        <v>47.257000000000005</v>
      </c>
      <c r="K385" s="165">
        <v>257.654</v>
      </c>
      <c r="L385" s="165">
        <v>354.08199999999999</v>
      </c>
      <c r="M385" s="165">
        <v>810.47</v>
      </c>
      <c r="N385" s="165">
        <v>-343.26300000000003</v>
      </c>
      <c r="O385" s="165">
        <v>145.84700000000001</v>
      </c>
      <c r="P385" s="165">
        <v>223.02699999999999</v>
      </c>
      <c r="Q385" s="165">
        <v>407.83299999999997</v>
      </c>
      <c r="R385" s="165">
        <v>-156.072</v>
      </c>
      <c r="S385" s="165">
        <v>-603.86199999999997</v>
      </c>
      <c r="T385" s="165">
        <v>379.28599999999994</v>
      </c>
      <c r="U385" s="165">
        <v>-317.19399999999996</v>
      </c>
      <c r="V385" s="165">
        <v>-581.54</v>
      </c>
      <c r="W385" s="165">
        <v>-88.58</v>
      </c>
      <c r="X385" s="165">
        <v>-14.647000000000006</v>
      </c>
      <c r="Y385" s="165">
        <v>-21.919</v>
      </c>
      <c r="Z385" s="165">
        <v>-89.808999999999997</v>
      </c>
      <c r="AA385" s="165">
        <v>163.94499999999999</v>
      </c>
      <c r="AB385" s="165">
        <v>102.67800000000001</v>
      </c>
      <c r="AC385" s="165">
        <v>778.71399999999994</v>
      </c>
      <c r="AD385" s="165">
        <v>-136.32100000000003</v>
      </c>
      <c r="AE385" s="165">
        <v>68.179000000000002</v>
      </c>
      <c r="AF385" s="165">
        <v>3146.835</v>
      </c>
      <c r="AG385" s="165">
        <v>3510.4640000000004</v>
      </c>
      <c r="AH385" s="165">
        <v>1246.3249999999998</v>
      </c>
      <c r="AI385" s="165">
        <v>1248.8400000000001</v>
      </c>
      <c r="AJ385" s="165">
        <v>-41.91500000000002</v>
      </c>
      <c r="AK385" s="165">
        <v>46.762</v>
      </c>
      <c r="AL385" s="165">
        <v>-271.96100000000001</v>
      </c>
      <c r="AM385" s="165">
        <v>-227.74599999999998</v>
      </c>
      <c r="AN385" s="165">
        <v>-499.23499999999996</v>
      </c>
      <c r="AO385" s="165">
        <v>-853.79799999999989</v>
      </c>
      <c r="AP385" s="165">
        <v>-1059.0940000000001</v>
      </c>
    </row>
    <row r="386" spans="1:42" x14ac:dyDescent="0.25">
      <c r="A386" s="246" t="str">
        <f>IF('1'!$A$1=1,B386,C386)</f>
        <v>Короткострокові</v>
      </c>
      <c r="B386" s="247" t="s">
        <v>168</v>
      </c>
      <c r="C386" s="247" t="s">
        <v>167</v>
      </c>
      <c r="D386" s="165">
        <v>-167.01700000000002</v>
      </c>
      <c r="E386" s="165">
        <v>-52.436999999999998</v>
      </c>
      <c r="F386" s="165">
        <v>138.68800000000002</v>
      </c>
      <c r="G386" s="165">
        <v>652.30600000000004</v>
      </c>
      <c r="H386" s="165">
        <v>160.30199999999999</v>
      </c>
      <c r="I386" s="165">
        <v>-47.724999999999994</v>
      </c>
      <c r="J386" s="165">
        <v>41.885000000000005</v>
      </c>
      <c r="K386" s="165">
        <v>253.04600000000002</v>
      </c>
      <c r="L386" s="165">
        <v>331.53899999999999</v>
      </c>
      <c r="M386" s="165">
        <v>808.67200000000003</v>
      </c>
      <c r="N386" s="165">
        <v>-350.09800000000001</v>
      </c>
      <c r="O386" s="165">
        <v>145.84700000000001</v>
      </c>
      <c r="P386" s="165">
        <v>225.46899999999999</v>
      </c>
      <c r="Q386" s="165">
        <v>400.29500000000002</v>
      </c>
      <c r="R386" s="165">
        <v>-152.636</v>
      </c>
      <c r="S386" s="165">
        <v>-595.09999999999991</v>
      </c>
      <c r="T386" s="165">
        <v>376.64599999999996</v>
      </c>
      <c r="U386" s="165">
        <v>-318.97800000000001</v>
      </c>
      <c r="V386" s="165">
        <v>-573.447</v>
      </c>
      <c r="W386" s="165">
        <v>-80.448999999999998</v>
      </c>
      <c r="X386" s="165">
        <v>-24.630000000000003</v>
      </c>
      <c r="Y386" s="165">
        <v>-21.919</v>
      </c>
      <c r="Z386" s="165">
        <v>-84.671000000000006</v>
      </c>
      <c r="AA386" s="165">
        <v>185.75200000000001</v>
      </c>
      <c r="AB386" s="165">
        <v>98.545000000000016</v>
      </c>
      <c r="AC386" s="165">
        <v>770.404</v>
      </c>
      <c r="AD386" s="165">
        <v>-130.38499999999999</v>
      </c>
      <c r="AE386" s="165">
        <v>62.048999999999992</v>
      </c>
      <c r="AF386" s="165">
        <v>3154.7959999999998</v>
      </c>
      <c r="AG386" s="165">
        <v>3583.6090000000004</v>
      </c>
      <c r="AH386" s="165">
        <v>1247.3139999999999</v>
      </c>
      <c r="AI386" s="165">
        <v>1262.6320000000001</v>
      </c>
      <c r="AJ386" s="165">
        <v>-42.845000000000027</v>
      </c>
      <c r="AK386" s="165">
        <v>9.1040000000000134</v>
      </c>
      <c r="AL386" s="165">
        <v>-273.77</v>
      </c>
      <c r="AM386" s="165">
        <v>-223.113</v>
      </c>
      <c r="AN386" s="165">
        <v>-495.55200000000002</v>
      </c>
      <c r="AO386" s="165">
        <v>-858.43799999999987</v>
      </c>
      <c r="AP386" s="165">
        <v>-1055.461</v>
      </c>
    </row>
    <row r="387" spans="1:42" x14ac:dyDescent="0.25">
      <c r="A387" s="246" t="str">
        <f>IF('1'!$A$1=1,B387,C387)</f>
        <v>Довгострокові</v>
      </c>
      <c r="B387" s="247" t="s">
        <v>170</v>
      </c>
      <c r="C387" s="247" t="s">
        <v>169</v>
      </c>
      <c r="D387" s="165">
        <v>-18.565000000000001</v>
      </c>
      <c r="E387" s="165">
        <v>25.331</v>
      </c>
      <c r="F387" s="165">
        <v>9.8919999999999995</v>
      </c>
      <c r="G387" s="165">
        <v>-11.881</v>
      </c>
      <c r="H387" s="165">
        <v>-17.238</v>
      </c>
      <c r="I387" s="165">
        <v>-4.4210000000000003</v>
      </c>
      <c r="J387" s="165">
        <v>5.3719999999999999</v>
      </c>
      <c r="K387" s="165">
        <v>4.6080000000000005</v>
      </c>
      <c r="L387" s="165">
        <v>22.542999999999999</v>
      </c>
      <c r="M387" s="165">
        <v>1.798</v>
      </c>
      <c r="N387" s="165">
        <v>6.835</v>
      </c>
      <c r="O387" s="165">
        <v>0</v>
      </c>
      <c r="P387" s="165">
        <v>-2.4420000000000002</v>
      </c>
      <c r="Q387" s="165">
        <v>7.5380000000000003</v>
      </c>
      <c r="R387" s="165">
        <v>-3.4359999999999999</v>
      </c>
      <c r="S387" s="165">
        <v>-8.7620000000000005</v>
      </c>
      <c r="T387" s="165">
        <v>2.64</v>
      </c>
      <c r="U387" s="165">
        <v>1.784</v>
      </c>
      <c r="V387" s="165">
        <v>-8.093</v>
      </c>
      <c r="W387" s="165">
        <v>-8.1310000000000002</v>
      </c>
      <c r="X387" s="165">
        <v>9.9830000000000005</v>
      </c>
      <c r="Y387" s="165">
        <v>0</v>
      </c>
      <c r="Z387" s="165">
        <v>-5.1379999999999999</v>
      </c>
      <c r="AA387" s="165">
        <v>-21.806999999999999</v>
      </c>
      <c r="AB387" s="165">
        <v>4.133</v>
      </c>
      <c r="AC387" s="165">
        <v>8.31</v>
      </c>
      <c r="AD387" s="165">
        <v>-5.9359999999999999</v>
      </c>
      <c r="AE387" s="165">
        <v>6.13</v>
      </c>
      <c r="AF387" s="165">
        <v>-7.9609999999999994</v>
      </c>
      <c r="AG387" s="165">
        <v>-73.144999999999996</v>
      </c>
      <c r="AH387" s="165">
        <v>-0.98899999999999999</v>
      </c>
      <c r="AI387" s="165">
        <v>-13.792000000000002</v>
      </c>
      <c r="AJ387" s="165">
        <v>0.93</v>
      </c>
      <c r="AK387" s="165">
        <v>37.658000000000001</v>
      </c>
      <c r="AL387" s="165">
        <v>1.8089999999999999</v>
      </c>
      <c r="AM387" s="165">
        <v>-4.633</v>
      </c>
      <c r="AN387" s="165">
        <v>-3.6829999999999998</v>
      </c>
      <c r="AO387" s="165">
        <v>4.6400000000000006</v>
      </c>
      <c r="AP387" s="165">
        <v>-3.633</v>
      </c>
    </row>
    <row r="388" spans="1:42" s="9" customFormat="1" x14ac:dyDescent="0.25">
      <c r="A388" s="171" t="str">
        <f>IF('1'!$A$1=1,B388,C388)</f>
        <v>Пасиви</v>
      </c>
      <c r="B388" s="172" t="s">
        <v>140</v>
      </c>
      <c r="C388" s="172" t="s">
        <v>139</v>
      </c>
      <c r="D388" s="168">
        <v>-1115.2190000000001</v>
      </c>
      <c r="E388" s="168">
        <v>68.552000000000007</v>
      </c>
      <c r="F388" s="168">
        <v>976.654</v>
      </c>
      <c r="G388" s="168">
        <v>-1490.7460000000001</v>
      </c>
      <c r="H388" s="168">
        <v>475.75200000000001</v>
      </c>
      <c r="I388" s="168">
        <v>274.08800000000002</v>
      </c>
      <c r="J388" s="168">
        <v>-71.236999999999995</v>
      </c>
      <c r="K388" s="168">
        <v>-143.46100000000001</v>
      </c>
      <c r="L388" s="168">
        <v>118.56200000000001</v>
      </c>
      <c r="M388" s="168">
        <v>655.17100000000005</v>
      </c>
      <c r="N388" s="168">
        <v>547.87199999999996</v>
      </c>
      <c r="O388" s="168">
        <v>96.237999999999971</v>
      </c>
      <c r="P388" s="168">
        <v>-459.01299999999998</v>
      </c>
      <c r="Q388" s="168">
        <v>619.81499999999994</v>
      </c>
      <c r="R388" s="168">
        <v>283.78000000000003</v>
      </c>
      <c r="S388" s="168">
        <v>531.346</v>
      </c>
      <c r="T388" s="168">
        <v>357.53300000000002</v>
      </c>
      <c r="U388" s="168">
        <v>312.44099999999997</v>
      </c>
      <c r="V388" s="168">
        <v>861.91399999999999</v>
      </c>
      <c r="W388" s="168">
        <v>641.03200000000004</v>
      </c>
      <c r="X388" s="168">
        <v>603.11500000000001</v>
      </c>
      <c r="Y388" s="168">
        <v>220.45399999999998</v>
      </c>
      <c r="Z388" s="168">
        <v>613.851</v>
      </c>
      <c r="AA388" s="168">
        <v>664.79</v>
      </c>
      <c r="AB388" s="168">
        <v>259.74100000000004</v>
      </c>
      <c r="AC388" s="168">
        <v>-502.41999999999996</v>
      </c>
      <c r="AD388" s="168">
        <v>-145.04599999999999</v>
      </c>
      <c r="AE388" s="168">
        <v>85.889999999999986</v>
      </c>
      <c r="AF388" s="168">
        <v>-13.089000000000112</v>
      </c>
      <c r="AG388" s="168">
        <v>-1028.9450000000002</v>
      </c>
      <c r="AH388" s="168">
        <v>-1548.297</v>
      </c>
      <c r="AI388" s="168">
        <v>-267.79399999999998</v>
      </c>
      <c r="AJ388" s="168">
        <v>1812.2350000000001</v>
      </c>
      <c r="AK388" s="168">
        <v>-75.722999999999999</v>
      </c>
      <c r="AL388" s="168">
        <v>-506.61700000000002</v>
      </c>
      <c r="AM388" s="168">
        <v>-893.80799999999999</v>
      </c>
      <c r="AN388" s="168">
        <v>480.72</v>
      </c>
      <c r="AO388" s="168">
        <v>-246.6570000000001</v>
      </c>
      <c r="AP388" s="168">
        <v>708.28300000000002</v>
      </c>
    </row>
    <row r="389" spans="1:42" s="9" customFormat="1" x14ac:dyDescent="0.25">
      <c r="A389" s="190" t="str">
        <f>IF('1'!$A$1=1,B389,C389)</f>
        <v>Інші сектори</v>
      </c>
      <c r="B389" s="191" t="s">
        <v>88</v>
      </c>
      <c r="C389" s="191" t="s">
        <v>89</v>
      </c>
      <c r="D389" s="168">
        <v>-1115.2190000000001</v>
      </c>
      <c r="E389" s="168">
        <v>68.552000000000007</v>
      </c>
      <c r="F389" s="168">
        <v>976.654</v>
      </c>
      <c r="G389" s="168">
        <v>-1490.7460000000001</v>
      </c>
      <c r="H389" s="168">
        <v>475.75200000000001</v>
      </c>
      <c r="I389" s="168">
        <v>274.08800000000002</v>
      </c>
      <c r="J389" s="168">
        <v>-71.236999999999995</v>
      </c>
      <c r="K389" s="168">
        <v>-143.46100000000001</v>
      </c>
      <c r="L389" s="168">
        <v>118.56200000000001</v>
      </c>
      <c r="M389" s="168">
        <v>655.17100000000005</v>
      </c>
      <c r="N389" s="168">
        <v>547.87199999999996</v>
      </c>
      <c r="O389" s="168">
        <v>96.237999999999971</v>
      </c>
      <c r="P389" s="168">
        <v>-459.01299999999998</v>
      </c>
      <c r="Q389" s="168">
        <v>619.81499999999994</v>
      </c>
      <c r="R389" s="168">
        <v>283.78000000000003</v>
      </c>
      <c r="S389" s="168">
        <v>531.346</v>
      </c>
      <c r="T389" s="168">
        <v>357.53300000000002</v>
      </c>
      <c r="U389" s="168">
        <v>312.44099999999997</v>
      </c>
      <c r="V389" s="168">
        <v>861.91399999999999</v>
      </c>
      <c r="W389" s="168">
        <v>641.03200000000004</v>
      </c>
      <c r="X389" s="168">
        <v>603.11500000000001</v>
      </c>
      <c r="Y389" s="168">
        <v>220.45399999999998</v>
      </c>
      <c r="Z389" s="168">
        <v>613.851</v>
      </c>
      <c r="AA389" s="168">
        <v>664.79</v>
      </c>
      <c r="AB389" s="168">
        <v>259.74100000000004</v>
      </c>
      <c r="AC389" s="168">
        <v>-502.41999999999996</v>
      </c>
      <c r="AD389" s="168">
        <v>-145.04599999999999</v>
      </c>
      <c r="AE389" s="168">
        <v>85.889999999999986</v>
      </c>
      <c r="AF389" s="168">
        <v>-13.089000000000112</v>
      </c>
      <c r="AG389" s="168">
        <v>-1028.9450000000002</v>
      </c>
      <c r="AH389" s="168">
        <v>-1548.297</v>
      </c>
      <c r="AI389" s="168">
        <v>-267.79399999999998</v>
      </c>
      <c r="AJ389" s="168">
        <v>1812.2350000000001</v>
      </c>
      <c r="AK389" s="168">
        <v>-75.722999999999999</v>
      </c>
      <c r="AL389" s="168">
        <v>-506.61700000000002</v>
      </c>
      <c r="AM389" s="168">
        <v>-893.80799999999999</v>
      </c>
      <c r="AN389" s="168">
        <v>480.72</v>
      </c>
      <c r="AO389" s="168">
        <v>-246.6570000000001</v>
      </c>
      <c r="AP389" s="168">
        <v>708.28300000000002</v>
      </c>
    </row>
    <row r="390" spans="1:42" x14ac:dyDescent="0.25">
      <c r="A390" s="231" t="str">
        <f>IF('1'!$A$1=1,B390,C390)</f>
        <v>Короткострокові</v>
      </c>
      <c r="B390" s="232" t="s">
        <v>168</v>
      </c>
      <c r="C390" s="232" t="s">
        <v>167</v>
      </c>
      <c r="D390" s="165">
        <v>-437.08199999999999</v>
      </c>
      <c r="E390" s="165">
        <v>5.2039999999999935</v>
      </c>
      <c r="F390" s="165">
        <v>81.989999999999981</v>
      </c>
      <c r="G390" s="165">
        <v>-1491.6669999999999</v>
      </c>
      <c r="H390" s="165">
        <v>713.52300000000002</v>
      </c>
      <c r="I390" s="165">
        <v>199.768</v>
      </c>
      <c r="J390" s="165">
        <v>-37.213000000000001</v>
      </c>
      <c r="K390" s="165">
        <v>-173.07700000000003</v>
      </c>
      <c r="L390" s="165">
        <v>147.67700000000002</v>
      </c>
      <c r="M390" s="165">
        <v>646.08300000000008</v>
      </c>
      <c r="N390" s="165">
        <v>581.12800000000004</v>
      </c>
      <c r="O390" s="165">
        <v>84.347999999999985</v>
      </c>
      <c r="P390" s="165">
        <v>-391.48299999999995</v>
      </c>
      <c r="Q390" s="165">
        <v>547.76499999999999</v>
      </c>
      <c r="R390" s="165">
        <v>278.62200000000001</v>
      </c>
      <c r="S390" s="165">
        <v>607.54700000000003</v>
      </c>
      <c r="T390" s="165">
        <v>261.601</v>
      </c>
      <c r="U390" s="165">
        <v>314.22500000000002</v>
      </c>
      <c r="V390" s="165">
        <v>860.12400000000002</v>
      </c>
      <c r="W390" s="165">
        <v>641.03200000000004</v>
      </c>
      <c r="X390" s="165">
        <v>591.32000000000005</v>
      </c>
      <c r="Y390" s="165">
        <v>231.36500000000001</v>
      </c>
      <c r="Z390" s="165">
        <v>614.726</v>
      </c>
      <c r="AA390" s="165">
        <v>653.89800000000002</v>
      </c>
      <c r="AB390" s="165">
        <v>250.636</v>
      </c>
      <c r="AC390" s="165">
        <v>-509.89199999999994</v>
      </c>
      <c r="AD390" s="165">
        <v>-139.113</v>
      </c>
      <c r="AE390" s="165">
        <v>58.777999999999963</v>
      </c>
      <c r="AF390" s="165">
        <v>-4.2450000000000614</v>
      </c>
      <c r="AG390" s="165">
        <v>-1000.812</v>
      </c>
      <c r="AH390" s="165">
        <v>-1499.588</v>
      </c>
      <c r="AI390" s="165">
        <v>-256.94899999999996</v>
      </c>
      <c r="AJ390" s="165">
        <v>1783.337</v>
      </c>
      <c r="AK390" s="165">
        <v>-74.81</v>
      </c>
      <c r="AL390" s="165">
        <v>-479.97199999999998</v>
      </c>
      <c r="AM390" s="165">
        <v>-855.7</v>
      </c>
      <c r="AN390" s="165">
        <v>470.58699999999999</v>
      </c>
      <c r="AO390" s="165">
        <v>-253.15800000000002</v>
      </c>
      <c r="AP390" s="165">
        <v>706.43799999999999</v>
      </c>
    </row>
    <row r="391" spans="1:42" x14ac:dyDescent="0.25">
      <c r="A391" s="231" t="str">
        <f>IF('1'!$A$1=1,B391,C391)</f>
        <v>Довгострокові</v>
      </c>
      <c r="B391" s="232" t="s">
        <v>170</v>
      </c>
      <c r="C391" s="232" t="s">
        <v>169</v>
      </c>
      <c r="D391" s="165">
        <v>-678.13700000000006</v>
      </c>
      <c r="E391" s="165">
        <v>63.347999999999999</v>
      </c>
      <c r="F391" s="165">
        <v>894.66399999999999</v>
      </c>
      <c r="G391" s="165">
        <v>0.92100000000000004</v>
      </c>
      <c r="H391" s="165">
        <v>-237.77099999999999</v>
      </c>
      <c r="I391" s="165">
        <v>74.319999999999993</v>
      </c>
      <c r="J391" s="165">
        <v>-34.024000000000001</v>
      </c>
      <c r="K391" s="165">
        <v>29.616</v>
      </c>
      <c r="L391" s="165">
        <v>-29.115000000000002</v>
      </c>
      <c r="M391" s="165">
        <v>9.088000000000001</v>
      </c>
      <c r="N391" s="165">
        <v>-33.256</v>
      </c>
      <c r="O391" s="165">
        <v>11.889999999999999</v>
      </c>
      <c r="P391" s="165">
        <v>-67.53</v>
      </c>
      <c r="Q391" s="165">
        <v>72.05</v>
      </c>
      <c r="R391" s="165">
        <v>5.1579999999999995</v>
      </c>
      <c r="S391" s="165">
        <v>-76.201000000000008</v>
      </c>
      <c r="T391" s="165">
        <v>95.932000000000002</v>
      </c>
      <c r="U391" s="165">
        <v>-1.784</v>
      </c>
      <c r="V391" s="165">
        <v>1.79</v>
      </c>
      <c r="W391" s="165">
        <v>0</v>
      </c>
      <c r="X391" s="165">
        <v>11.794999999999998</v>
      </c>
      <c r="Y391" s="165">
        <v>-10.911000000000001</v>
      </c>
      <c r="Z391" s="165">
        <v>-0.875</v>
      </c>
      <c r="AA391" s="165">
        <v>10.891999999999999</v>
      </c>
      <c r="AB391" s="165">
        <v>9.1050000000000004</v>
      </c>
      <c r="AC391" s="165">
        <v>7.4719999999999995</v>
      </c>
      <c r="AD391" s="165">
        <v>-5.9329999999999998</v>
      </c>
      <c r="AE391" s="165">
        <v>27.111999999999998</v>
      </c>
      <c r="AF391" s="165">
        <v>-8.8440000000000012</v>
      </c>
      <c r="AG391" s="165">
        <v>-28.133000000000003</v>
      </c>
      <c r="AH391" s="165">
        <v>-48.709000000000003</v>
      </c>
      <c r="AI391" s="165">
        <v>-10.844999999999999</v>
      </c>
      <c r="AJ391" s="165">
        <v>28.898000000000003</v>
      </c>
      <c r="AK391" s="165">
        <v>-0.91300000000000003</v>
      </c>
      <c r="AL391" s="165">
        <v>-26.645000000000003</v>
      </c>
      <c r="AM391" s="165">
        <v>-38.107999999999997</v>
      </c>
      <c r="AN391" s="165">
        <v>10.132999999999999</v>
      </c>
      <c r="AO391" s="165">
        <v>6.5009999999999994</v>
      </c>
      <c r="AP391" s="165">
        <v>1.845</v>
      </c>
    </row>
    <row r="392" spans="1:42" ht="52.8" x14ac:dyDescent="0.25">
      <c r="A392" s="231" t="str">
        <f>IF('1'!$A$1=1,B392,C392)</f>
        <v>Нефінансові корпорації, домашні господарства та некомерційні організації, що обслуговують домашні господарства (НКОДГ)</v>
      </c>
      <c r="B392" s="232" t="s">
        <v>395</v>
      </c>
      <c r="C392" s="232" t="s">
        <v>401</v>
      </c>
      <c r="D392" s="165">
        <v>-1115.2190000000001</v>
      </c>
      <c r="E392" s="165">
        <v>68.552000000000007</v>
      </c>
      <c r="F392" s="165">
        <v>976.654</v>
      </c>
      <c r="G392" s="165">
        <v>-1490.7460000000001</v>
      </c>
      <c r="H392" s="165">
        <v>475.75200000000001</v>
      </c>
      <c r="I392" s="165">
        <v>274.08800000000002</v>
      </c>
      <c r="J392" s="165">
        <v>-71.236999999999995</v>
      </c>
      <c r="K392" s="165">
        <v>-143.46100000000001</v>
      </c>
      <c r="L392" s="165">
        <v>118.56200000000001</v>
      </c>
      <c r="M392" s="165">
        <v>655.17100000000005</v>
      </c>
      <c r="N392" s="165">
        <v>547.87199999999996</v>
      </c>
      <c r="O392" s="165">
        <v>96.237999999999971</v>
      </c>
      <c r="P392" s="165">
        <v>-459.01299999999998</v>
      </c>
      <c r="Q392" s="165">
        <v>619.81499999999994</v>
      </c>
      <c r="R392" s="165">
        <v>283.78000000000003</v>
      </c>
      <c r="S392" s="165">
        <v>531.346</v>
      </c>
      <c r="T392" s="165">
        <v>357.53300000000002</v>
      </c>
      <c r="U392" s="165">
        <v>312.44099999999997</v>
      </c>
      <c r="V392" s="165">
        <v>861.91399999999999</v>
      </c>
      <c r="W392" s="165">
        <v>641.03200000000004</v>
      </c>
      <c r="X392" s="165">
        <v>603.11500000000001</v>
      </c>
      <c r="Y392" s="165">
        <v>220.45399999999998</v>
      </c>
      <c r="Z392" s="165">
        <v>613.851</v>
      </c>
      <c r="AA392" s="165">
        <v>664.79</v>
      </c>
      <c r="AB392" s="165">
        <v>259.74100000000004</v>
      </c>
      <c r="AC392" s="165">
        <v>-502.41999999999996</v>
      </c>
      <c r="AD392" s="165">
        <v>-145.04599999999999</v>
      </c>
      <c r="AE392" s="165">
        <v>85.889999999999986</v>
      </c>
      <c r="AF392" s="165">
        <v>-13.089000000000112</v>
      </c>
      <c r="AG392" s="165">
        <v>-1028.9450000000002</v>
      </c>
      <c r="AH392" s="165">
        <v>-1548.297</v>
      </c>
      <c r="AI392" s="165">
        <v>-267.79399999999998</v>
      </c>
      <c r="AJ392" s="165">
        <v>1812.2350000000001</v>
      </c>
      <c r="AK392" s="165">
        <v>-75.722999999999999</v>
      </c>
      <c r="AL392" s="165">
        <v>-506.61700000000002</v>
      </c>
      <c r="AM392" s="165">
        <v>-893.80799999999999</v>
      </c>
      <c r="AN392" s="165">
        <v>480.72</v>
      </c>
      <c r="AO392" s="165">
        <v>-246.6570000000001</v>
      </c>
      <c r="AP392" s="165">
        <v>708.28300000000002</v>
      </c>
    </row>
    <row r="393" spans="1:42" x14ac:dyDescent="0.25">
      <c r="A393" s="246" t="str">
        <f>IF('1'!$A$1=1,B393,C393)</f>
        <v>Короткострокові</v>
      </c>
      <c r="B393" s="247" t="s">
        <v>168</v>
      </c>
      <c r="C393" s="247" t="s">
        <v>167</v>
      </c>
      <c r="D393" s="165">
        <v>-437.08199999999999</v>
      </c>
      <c r="E393" s="165">
        <v>5.2039999999999935</v>
      </c>
      <c r="F393" s="165">
        <v>81.989999999999981</v>
      </c>
      <c r="G393" s="165">
        <v>-1491.6669999999999</v>
      </c>
      <c r="H393" s="165">
        <v>713.52300000000002</v>
      </c>
      <c r="I393" s="165">
        <v>199.768</v>
      </c>
      <c r="J393" s="165">
        <v>-37.213000000000001</v>
      </c>
      <c r="K393" s="165">
        <v>-173.07700000000003</v>
      </c>
      <c r="L393" s="165">
        <v>147.67700000000002</v>
      </c>
      <c r="M393" s="165">
        <v>646.08300000000008</v>
      </c>
      <c r="N393" s="165">
        <v>581.12800000000004</v>
      </c>
      <c r="O393" s="165">
        <v>84.347999999999985</v>
      </c>
      <c r="P393" s="165">
        <v>-391.48299999999995</v>
      </c>
      <c r="Q393" s="165">
        <v>547.76499999999999</v>
      </c>
      <c r="R393" s="165">
        <v>278.62200000000001</v>
      </c>
      <c r="S393" s="165">
        <v>607.54700000000003</v>
      </c>
      <c r="T393" s="165">
        <v>261.601</v>
      </c>
      <c r="U393" s="165">
        <v>314.22500000000002</v>
      </c>
      <c r="V393" s="165">
        <v>860.12400000000002</v>
      </c>
      <c r="W393" s="165">
        <v>641.03200000000004</v>
      </c>
      <c r="X393" s="165">
        <v>591.32000000000005</v>
      </c>
      <c r="Y393" s="165">
        <v>231.36500000000001</v>
      </c>
      <c r="Z393" s="165">
        <v>614.726</v>
      </c>
      <c r="AA393" s="165">
        <v>653.89800000000002</v>
      </c>
      <c r="AB393" s="165">
        <v>250.636</v>
      </c>
      <c r="AC393" s="165">
        <v>-509.89199999999994</v>
      </c>
      <c r="AD393" s="165">
        <v>-139.113</v>
      </c>
      <c r="AE393" s="165">
        <v>58.777999999999963</v>
      </c>
      <c r="AF393" s="165">
        <v>-4.2450000000000614</v>
      </c>
      <c r="AG393" s="165">
        <v>-1000.812</v>
      </c>
      <c r="AH393" s="165">
        <v>-1499.588</v>
      </c>
      <c r="AI393" s="165">
        <v>-256.94899999999996</v>
      </c>
      <c r="AJ393" s="165">
        <v>1783.337</v>
      </c>
      <c r="AK393" s="165">
        <v>-74.81</v>
      </c>
      <c r="AL393" s="165">
        <v>-479.97199999999998</v>
      </c>
      <c r="AM393" s="165">
        <v>-855.7</v>
      </c>
      <c r="AN393" s="165">
        <v>470.58699999999999</v>
      </c>
      <c r="AO393" s="165">
        <v>-253.15800000000002</v>
      </c>
      <c r="AP393" s="165">
        <v>706.43799999999999</v>
      </c>
    </row>
    <row r="394" spans="1:42" x14ac:dyDescent="0.25">
      <c r="A394" s="246" t="str">
        <f>IF('1'!$A$1=1,B394,C394)</f>
        <v>Довгострокові</v>
      </c>
      <c r="B394" s="247" t="s">
        <v>170</v>
      </c>
      <c r="C394" s="247" t="s">
        <v>169</v>
      </c>
      <c r="D394" s="165">
        <v>-678.13700000000006</v>
      </c>
      <c r="E394" s="165">
        <v>63.347999999999999</v>
      </c>
      <c r="F394" s="165">
        <v>894.66399999999999</v>
      </c>
      <c r="G394" s="165">
        <v>0.92100000000000004</v>
      </c>
      <c r="H394" s="165">
        <v>-237.77099999999999</v>
      </c>
      <c r="I394" s="165">
        <v>74.319999999999993</v>
      </c>
      <c r="J394" s="165">
        <v>-34.024000000000001</v>
      </c>
      <c r="K394" s="165">
        <v>29.616</v>
      </c>
      <c r="L394" s="165">
        <v>-29.115000000000002</v>
      </c>
      <c r="M394" s="165">
        <v>9.088000000000001</v>
      </c>
      <c r="N394" s="165">
        <v>-33.256</v>
      </c>
      <c r="O394" s="165">
        <v>11.889999999999999</v>
      </c>
      <c r="P394" s="165">
        <v>-67.53</v>
      </c>
      <c r="Q394" s="165">
        <v>72.05</v>
      </c>
      <c r="R394" s="165">
        <v>5.1579999999999995</v>
      </c>
      <c r="S394" s="165">
        <v>-76.201000000000008</v>
      </c>
      <c r="T394" s="165">
        <v>95.932000000000002</v>
      </c>
      <c r="U394" s="165">
        <v>-1.784</v>
      </c>
      <c r="V394" s="165">
        <v>1.79</v>
      </c>
      <c r="W394" s="165">
        <v>0</v>
      </c>
      <c r="X394" s="165">
        <v>11.794999999999998</v>
      </c>
      <c r="Y394" s="165">
        <v>-10.911000000000001</v>
      </c>
      <c r="Z394" s="165">
        <v>-0.875</v>
      </c>
      <c r="AA394" s="165">
        <v>10.891999999999999</v>
      </c>
      <c r="AB394" s="165">
        <v>9.1050000000000004</v>
      </c>
      <c r="AC394" s="165">
        <v>7.4719999999999995</v>
      </c>
      <c r="AD394" s="165">
        <v>-5.9329999999999998</v>
      </c>
      <c r="AE394" s="165">
        <v>27.111999999999998</v>
      </c>
      <c r="AF394" s="165">
        <v>-8.8440000000000012</v>
      </c>
      <c r="AG394" s="165">
        <v>-28.133000000000003</v>
      </c>
      <c r="AH394" s="165">
        <v>-48.709000000000003</v>
      </c>
      <c r="AI394" s="165">
        <v>-10.844999999999999</v>
      </c>
      <c r="AJ394" s="165">
        <v>28.898000000000003</v>
      </c>
      <c r="AK394" s="165">
        <v>-0.91300000000000003</v>
      </c>
      <c r="AL394" s="165">
        <v>-26.645000000000003</v>
      </c>
      <c r="AM394" s="165">
        <v>-38.107999999999997</v>
      </c>
      <c r="AN394" s="165">
        <v>10.132999999999999</v>
      </c>
      <c r="AO394" s="165">
        <v>6.5009999999999994</v>
      </c>
      <c r="AP394" s="165">
        <v>1.845</v>
      </c>
    </row>
    <row r="395" spans="1:42" s="9" customFormat="1" ht="26.4" x14ac:dyDescent="0.25">
      <c r="A395" s="229" t="str">
        <f>IF('1'!$A$1=1,B395,C395)</f>
        <v>Інша дебіторська/кредиторська заборгованість</v>
      </c>
      <c r="B395" s="230" t="s">
        <v>160</v>
      </c>
      <c r="C395" s="230" t="s">
        <v>159</v>
      </c>
      <c r="D395" s="168">
        <v>0</v>
      </c>
      <c r="E395" s="168">
        <v>0</v>
      </c>
      <c r="F395" s="168">
        <v>0</v>
      </c>
      <c r="G395" s="168">
        <v>0</v>
      </c>
      <c r="H395" s="168">
        <v>0</v>
      </c>
      <c r="I395" s="168">
        <v>0</v>
      </c>
      <c r="J395" s="168">
        <v>0</v>
      </c>
      <c r="K395" s="168">
        <v>0</v>
      </c>
      <c r="L395" s="168">
        <v>0</v>
      </c>
      <c r="M395" s="168">
        <v>0</v>
      </c>
      <c r="N395" s="168">
        <v>0</v>
      </c>
      <c r="O395" s="168">
        <v>0</v>
      </c>
      <c r="P395" s="168">
        <v>0</v>
      </c>
      <c r="Q395" s="168">
        <v>0</v>
      </c>
      <c r="R395" s="168">
        <v>0</v>
      </c>
      <c r="S395" s="168">
        <v>0</v>
      </c>
      <c r="T395" s="168">
        <v>0</v>
      </c>
      <c r="U395" s="168">
        <v>0</v>
      </c>
      <c r="V395" s="168">
        <v>0</v>
      </c>
      <c r="W395" s="168">
        <v>0</v>
      </c>
      <c r="X395" s="168">
        <v>0</v>
      </c>
      <c r="Y395" s="168">
        <v>0</v>
      </c>
      <c r="Z395" s="168">
        <v>0</v>
      </c>
      <c r="AA395" s="168">
        <v>0</v>
      </c>
      <c r="AB395" s="168">
        <v>0</v>
      </c>
      <c r="AC395" s="168">
        <v>0</v>
      </c>
      <c r="AD395" s="168">
        <v>0</v>
      </c>
      <c r="AE395" s="168">
        <v>0</v>
      </c>
      <c r="AF395" s="168">
        <v>-24.39</v>
      </c>
      <c r="AG395" s="168">
        <v>24.216000000000001</v>
      </c>
      <c r="AH395" s="168">
        <v>48.890999999999998</v>
      </c>
      <c r="AI395" s="168">
        <v>-59.347000000000008</v>
      </c>
      <c r="AJ395" s="168">
        <v>38.183999999999997</v>
      </c>
      <c r="AK395" s="168">
        <v>2.9819999999999869</v>
      </c>
      <c r="AL395" s="168">
        <v>48.32</v>
      </c>
      <c r="AM395" s="168">
        <v>-89.437000000000012</v>
      </c>
      <c r="AN395" s="168">
        <v>54.512000000000008</v>
      </c>
      <c r="AO395" s="168">
        <v>-161.50200000000001</v>
      </c>
      <c r="AP395" s="168">
        <v>21.168000000000006</v>
      </c>
    </row>
    <row r="396" spans="1:42" s="9" customFormat="1" x14ac:dyDescent="0.25">
      <c r="A396" s="171" t="str">
        <f>IF('1'!$A$1=1,B396,C396)</f>
        <v>Активи</v>
      </c>
      <c r="B396" s="172" t="s">
        <v>138</v>
      </c>
      <c r="C396" s="172" t="s">
        <v>137</v>
      </c>
      <c r="D396" s="168">
        <v>0</v>
      </c>
      <c r="E396" s="168">
        <v>0</v>
      </c>
      <c r="F396" s="168">
        <v>0</v>
      </c>
      <c r="G396" s="168">
        <v>0</v>
      </c>
      <c r="H396" s="168">
        <v>0</v>
      </c>
      <c r="I396" s="168">
        <v>0</v>
      </c>
      <c r="J396" s="168">
        <v>0</v>
      </c>
      <c r="K396" s="168">
        <v>0</v>
      </c>
      <c r="L396" s="168">
        <v>0</v>
      </c>
      <c r="M396" s="168">
        <v>0</v>
      </c>
      <c r="N396" s="168">
        <v>0</v>
      </c>
      <c r="O396" s="168">
        <v>0</v>
      </c>
      <c r="P396" s="168">
        <v>0</v>
      </c>
      <c r="Q396" s="168">
        <v>0</v>
      </c>
      <c r="R396" s="168">
        <v>0</v>
      </c>
      <c r="S396" s="168">
        <v>0</v>
      </c>
      <c r="T396" s="168">
        <v>0</v>
      </c>
      <c r="U396" s="168">
        <v>0</v>
      </c>
      <c r="V396" s="168">
        <v>0</v>
      </c>
      <c r="W396" s="168">
        <v>0</v>
      </c>
      <c r="X396" s="168">
        <v>0</v>
      </c>
      <c r="Y396" s="168">
        <v>0</v>
      </c>
      <c r="Z396" s="168">
        <v>0</v>
      </c>
      <c r="AA396" s="168">
        <v>0</v>
      </c>
      <c r="AB396" s="168">
        <v>0</v>
      </c>
      <c r="AC396" s="168">
        <v>0</v>
      </c>
      <c r="AD396" s="168">
        <v>0</v>
      </c>
      <c r="AE396" s="168">
        <v>0</v>
      </c>
      <c r="AF396" s="168">
        <v>-34.378999999999998</v>
      </c>
      <c r="AG396" s="168">
        <v>23.475000000000001</v>
      </c>
      <c r="AH396" s="168">
        <v>55.771000000000001</v>
      </c>
      <c r="AI396" s="168">
        <v>-65.673999999999992</v>
      </c>
      <c r="AJ396" s="168">
        <v>49.325000000000003</v>
      </c>
      <c r="AK396" s="168">
        <v>24.187999999999995</v>
      </c>
      <c r="AL396" s="168">
        <v>36.409000000000006</v>
      </c>
      <c r="AM396" s="168">
        <v>-91.096000000000004</v>
      </c>
      <c r="AN396" s="168">
        <v>57.170999999999999</v>
      </c>
      <c r="AO396" s="168">
        <v>23.882000000000005</v>
      </c>
      <c r="AP396" s="168">
        <v>32.376000000000005</v>
      </c>
    </row>
    <row r="397" spans="1:42" s="9" customFormat="1" x14ac:dyDescent="0.25">
      <c r="A397" s="190" t="str">
        <f>IF('1'!$A$1=1,B397,C397)</f>
        <v>Центральний банк</v>
      </c>
      <c r="B397" s="250" t="s">
        <v>198</v>
      </c>
      <c r="C397" s="250" t="s">
        <v>197</v>
      </c>
      <c r="D397" s="168">
        <v>0</v>
      </c>
      <c r="E397" s="168">
        <v>0</v>
      </c>
      <c r="F397" s="168">
        <v>0</v>
      </c>
      <c r="G397" s="168">
        <v>0</v>
      </c>
      <c r="H397" s="168">
        <v>0</v>
      </c>
      <c r="I397" s="168">
        <v>0</v>
      </c>
      <c r="J397" s="168">
        <v>0</v>
      </c>
      <c r="K397" s="168">
        <v>0</v>
      </c>
      <c r="L397" s="168">
        <v>0</v>
      </c>
      <c r="M397" s="168">
        <v>0</v>
      </c>
      <c r="N397" s="168">
        <v>0</v>
      </c>
      <c r="O397" s="168">
        <v>0</v>
      </c>
      <c r="P397" s="168">
        <v>0</v>
      </c>
      <c r="Q397" s="168">
        <v>0</v>
      </c>
      <c r="R397" s="168">
        <v>0</v>
      </c>
      <c r="S397" s="168">
        <v>0</v>
      </c>
      <c r="T397" s="168">
        <v>0</v>
      </c>
      <c r="U397" s="168">
        <v>0</v>
      </c>
      <c r="V397" s="168">
        <v>0</v>
      </c>
      <c r="W397" s="168">
        <v>0</v>
      </c>
      <c r="X397" s="168">
        <v>0</v>
      </c>
      <c r="Y397" s="168">
        <v>0</v>
      </c>
      <c r="Z397" s="168">
        <v>0</v>
      </c>
      <c r="AA397" s="168">
        <v>0</v>
      </c>
      <c r="AB397" s="168">
        <v>0</v>
      </c>
      <c r="AC397" s="168">
        <v>0</v>
      </c>
      <c r="AD397" s="168">
        <v>0</v>
      </c>
      <c r="AE397" s="168">
        <v>0</v>
      </c>
      <c r="AF397" s="168">
        <v>1.7789999999999999</v>
      </c>
      <c r="AG397" s="168">
        <v>-0.89500000000000013</v>
      </c>
      <c r="AH397" s="168">
        <v>-1.0069999999999999</v>
      </c>
      <c r="AI397" s="168">
        <v>0</v>
      </c>
      <c r="AJ397" s="168">
        <v>1.863</v>
      </c>
      <c r="AK397" s="168">
        <v>-0.92400000000000004</v>
      </c>
      <c r="AL397" s="168">
        <v>-0.91600000000000004</v>
      </c>
      <c r="AM397" s="168">
        <v>0</v>
      </c>
      <c r="AN397" s="168">
        <v>0</v>
      </c>
      <c r="AO397" s="168">
        <v>0</v>
      </c>
      <c r="AP397" s="168">
        <v>2.746</v>
      </c>
    </row>
    <row r="398" spans="1:42" s="9" customFormat="1" x14ac:dyDescent="0.25">
      <c r="A398" s="231" t="str">
        <f>IF('1'!$A$1=1,B398,C398)</f>
        <v>Короткострокові</v>
      </c>
      <c r="B398" s="242" t="s">
        <v>168</v>
      </c>
      <c r="C398" s="242" t="s">
        <v>167</v>
      </c>
      <c r="D398" s="165">
        <v>0</v>
      </c>
      <c r="E398" s="165">
        <v>0</v>
      </c>
      <c r="F398" s="165">
        <v>0</v>
      </c>
      <c r="G398" s="165">
        <v>0</v>
      </c>
      <c r="H398" s="165">
        <v>0</v>
      </c>
      <c r="I398" s="165">
        <v>0</v>
      </c>
      <c r="J398" s="165">
        <v>0</v>
      </c>
      <c r="K398" s="165">
        <v>0</v>
      </c>
      <c r="L398" s="165">
        <v>0</v>
      </c>
      <c r="M398" s="165">
        <v>0</v>
      </c>
      <c r="N398" s="165">
        <v>0</v>
      </c>
      <c r="O398" s="165">
        <v>0</v>
      </c>
      <c r="P398" s="165">
        <v>0</v>
      </c>
      <c r="Q398" s="165">
        <v>0</v>
      </c>
      <c r="R398" s="165">
        <v>0</v>
      </c>
      <c r="S398" s="165">
        <v>0</v>
      </c>
      <c r="T398" s="165">
        <v>0</v>
      </c>
      <c r="U398" s="165">
        <v>0</v>
      </c>
      <c r="V398" s="165">
        <v>0</v>
      </c>
      <c r="W398" s="165">
        <v>0</v>
      </c>
      <c r="X398" s="165">
        <v>0</v>
      </c>
      <c r="Y398" s="165">
        <v>0</v>
      </c>
      <c r="Z398" s="165">
        <v>0</v>
      </c>
      <c r="AA398" s="165">
        <v>0</v>
      </c>
      <c r="AB398" s="165">
        <v>0</v>
      </c>
      <c r="AC398" s="165">
        <v>0</v>
      </c>
      <c r="AD398" s="165">
        <v>0</v>
      </c>
      <c r="AE398" s="165">
        <v>0</v>
      </c>
      <c r="AF398" s="165">
        <v>1.7789999999999999</v>
      </c>
      <c r="AG398" s="165">
        <v>-0.89500000000000013</v>
      </c>
      <c r="AH398" s="165">
        <v>-1.0069999999999999</v>
      </c>
      <c r="AI398" s="165">
        <v>0</v>
      </c>
      <c r="AJ398" s="165">
        <v>1.863</v>
      </c>
      <c r="AK398" s="165">
        <v>-0.92400000000000004</v>
      </c>
      <c r="AL398" s="165">
        <v>-0.91600000000000004</v>
      </c>
      <c r="AM398" s="165">
        <v>0</v>
      </c>
      <c r="AN398" s="165">
        <v>0</v>
      </c>
      <c r="AO398" s="165">
        <v>0</v>
      </c>
      <c r="AP398" s="165">
        <v>2.746</v>
      </c>
    </row>
    <row r="399" spans="1:42" s="9" customFormat="1" ht="26.4" x14ac:dyDescent="0.25">
      <c r="A399" s="190" t="str">
        <f>IF('1'!$A$1=1,B399,C399)</f>
        <v>Депозитні корпорації (окрім центрального банку)</v>
      </c>
      <c r="B399" s="250" t="s">
        <v>402</v>
      </c>
      <c r="C399" s="250" t="s">
        <v>388</v>
      </c>
      <c r="D399" s="168">
        <v>0</v>
      </c>
      <c r="E399" s="168">
        <v>0</v>
      </c>
      <c r="F399" s="168">
        <v>0</v>
      </c>
      <c r="G399" s="168">
        <v>0</v>
      </c>
      <c r="H399" s="168">
        <v>0</v>
      </c>
      <c r="I399" s="168">
        <v>0</v>
      </c>
      <c r="J399" s="168">
        <v>0</v>
      </c>
      <c r="K399" s="168">
        <v>0</v>
      </c>
      <c r="L399" s="168">
        <v>0</v>
      </c>
      <c r="M399" s="168">
        <v>0</v>
      </c>
      <c r="N399" s="168">
        <v>0</v>
      </c>
      <c r="O399" s="168">
        <v>0</v>
      </c>
      <c r="P399" s="168">
        <v>0</v>
      </c>
      <c r="Q399" s="168">
        <v>0</v>
      </c>
      <c r="R399" s="168">
        <v>0</v>
      </c>
      <c r="S399" s="168">
        <v>0</v>
      </c>
      <c r="T399" s="168">
        <v>0</v>
      </c>
      <c r="U399" s="168">
        <v>0</v>
      </c>
      <c r="V399" s="168">
        <v>0</v>
      </c>
      <c r="W399" s="168">
        <v>0</v>
      </c>
      <c r="X399" s="168">
        <v>0</v>
      </c>
      <c r="Y399" s="168">
        <v>0</v>
      </c>
      <c r="Z399" s="168">
        <v>0</v>
      </c>
      <c r="AA399" s="168">
        <v>0</v>
      </c>
      <c r="AB399" s="168">
        <v>0</v>
      </c>
      <c r="AC399" s="168">
        <v>0</v>
      </c>
      <c r="AD399" s="168">
        <v>0</v>
      </c>
      <c r="AE399" s="168">
        <v>0</v>
      </c>
      <c r="AF399" s="168">
        <v>-36.158000000000001</v>
      </c>
      <c r="AG399" s="168">
        <v>24.370000000000005</v>
      </c>
      <c r="AH399" s="168">
        <v>56.777999999999999</v>
      </c>
      <c r="AI399" s="168">
        <v>-65.673999999999992</v>
      </c>
      <c r="AJ399" s="168">
        <v>47.462000000000003</v>
      </c>
      <c r="AK399" s="168">
        <v>25.111999999999995</v>
      </c>
      <c r="AL399" s="168">
        <v>37.325000000000003</v>
      </c>
      <c r="AM399" s="168">
        <v>-91.096000000000004</v>
      </c>
      <c r="AN399" s="168">
        <v>57.170999999999999</v>
      </c>
      <c r="AO399" s="168">
        <v>23.882000000000005</v>
      </c>
      <c r="AP399" s="168">
        <v>29.63</v>
      </c>
    </row>
    <row r="400" spans="1:42" x14ac:dyDescent="0.25">
      <c r="A400" s="231" t="str">
        <f>IF('1'!$A$1=1,B400,C400)</f>
        <v>Короткострокові</v>
      </c>
      <c r="B400" s="242" t="s">
        <v>168</v>
      </c>
      <c r="C400" s="242" t="s">
        <v>167</v>
      </c>
      <c r="D400" s="165">
        <v>0</v>
      </c>
      <c r="E400" s="165">
        <v>0</v>
      </c>
      <c r="F400" s="165">
        <v>0</v>
      </c>
      <c r="G400" s="165">
        <v>0</v>
      </c>
      <c r="H400" s="165">
        <v>0</v>
      </c>
      <c r="I400" s="165">
        <v>0</v>
      </c>
      <c r="J400" s="165">
        <v>0</v>
      </c>
      <c r="K400" s="165">
        <v>0</v>
      </c>
      <c r="L400" s="165">
        <v>0</v>
      </c>
      <c r="M400" s="165">
        <v>0</v>
      </c>
      <c r="N400" s="165">
        <v>0</v>
      </c>
      <c r="O400" s="165">
        <v>0</v>
      </c>
      <c r="P400" s="165">
        <v>0</v>
      </c>
      <c r="Q400" s="165">
        <v>0</v>
      </c>
      <c r="R400" s="165">
        <v>0</v>
      </c>
      <c r="S400" s="165">
        <v>0</v>
      </c>
      <c r="T400" s="165">
        <v>0</v>
      </c>
      <c r="U400" s="165">
        <v>0</v>
      </c>
      <c r="V400" s="165">
        <v>0</v>
      </c>
      <c r="W400" s="165">
        <v>0</v>
      </c>
      <c r="X400" s="165">
        <v>0</v>
      </c>
      <c r="Y400" s="165">
        <v>0</v>
      </c>
      <c r="Z400" s="165">
        <v>0</v>
      </c>
      <c r="AA400" s="165">
        <v>0</v>
      </c>
      <c r="AB400" s="165">
        <v>0</v>
      </c>
      <c r="AC400" s="165">
        <v>0</v>
      </c>
      <c r="AD400" s="165">
        <v>0</v>
      </c>
      <c r="AE400" s="165">
        <v>0</v>
      </c>
      <c r="AF400" s="165">
        <v>-36.158000000000001</v>
      </c>
      <c r="AG400" s="165">
        <v>24.370000000000005</v>
      </c>
      <c r="AH400" s="165">
        <v>56.777999999999999</v>
      </c>
      <c r="AI400" s="165">
        <v>-65.673999999999992</v>
      </c>
      <c r="AJ400" s="165">
        <v>47.462000000000003</v>
      </c>
      <c r="AK400" s="165">
        <v>25.111999999999995</v>
      </c>
      <c r="AL400" s="165">
        <v>37.325000000000003</v>
      </c>
      <c r="AM400" s="165">
        <v>-91.096000000000004</v>
      </c>
      <c r="AN400" s="165">
        <v>57.170999999999999</v>
      </c>
      <c r="AO400" s="165">
        <v>23.882000000000005</v>
      </c>
      <c r="AP400" s="165">
        <v>29.63</v>
      </c>
    </row>
    <row r="401" spans="1:42" s="9" customFormat="1" x14ac:dyDescent="0.25">
      <c r="A401" s="171" t="str">
        <f>IF('1'!$A$1=1,B401,C401)</f>
        <v>Пасиви</v>
      </c>
      <c r="B401" s="172" t="s">
        <v>140</v>
      </c>
      <c r="C401" s="172" t="s">
        <v>139</v>
      </c>
      <c r="D401" s="168">
        <v>0</v>
      </c>
      <c r="E401" s="168">
        <v>0</v>
      </c>
      <c r="F401" s="168">
        <v>0</v>
      </c>
      <c r="G401" s="168">
        <v>0</v>
      </c>
      <c r="H401" s="168">
        <v>0</v>
      </c>
      <c r="I401" s="168">
        <v>0</v>
      </c>
      <c r="J401" s="168">
        <v>0</v>
      </c>
      <c r="K401" s="168">
        <v>0</v>
      </c>
      <c r="L401" s="168">
        <v>0</v>
      </c>
      <c r="M401" s="168">
        <v>0</v>
      </c>
      <c r="N401" s="168">
        <v>0</v>
      </c>
      <c r="O401" s="168">
        <v>0</v>
      </c>
      <c r="P401" s="168">
        <v>0</v>
      </c>
      <c r="Q401" s="168">
        <v>0</v>
      </c>
      <c r="R401" s="168">
        <v>0</v>
      </c>
      <c r="S401" s="168">
        <v>0</v>
      </c>
      <c r="T401" s="168">
        <v>0</v>
      </c>
      <c r="U401" s="168">
        <v>0</v>
      </c>
      <c r="V401" s="168">
        <v>0</v>
      </c>
      <c r="W401" s="168">
        <v>0</v>
      </c>
      <c r="X401" s="168">
        <v>0</v>
      </c>
      <c r="Y401" s="168">
        <v>0</v>
      </c>
      <c r="Z401" s="168">
        <v>0</v>
      </c>
      <c r="AA401" s="168">
        <v>0</v>
      </c>
      <c r="AB401" s="168">
        <v>0</v>
      </c>
      <c r="AC401" s="168">
        <v>0</v>
      </c>
      <c r="AD401" s="168">
        <v>0</v>
      </c>
      <c r="AE401" s="168">
        <v>0</v>
      </c>
      <c r="AF401" s="168">
        <v>-9.9890000000000008</v>
      </c>
      <c r="AG401" s="168">
        <v>-0.74100000000000121</v>
      </c>
      <c r="AH401" s="168">
        <v>6.8800000000000008</v>
      </c>
      <c r="AI401" s="168">
        <v>-6.3269999999999982</v>
      </c>
      <c r="AJ401" s="168">
        <v>11.141</v>
      </c>
      <c r="AK401" s="168">
        <v>21.206000000000003</v>
      </c>
      <c r="AL401" s="168">
        <v>-11.911</v>
      </c>
      <c r="AM401" s="168">
        <v>-1.6589999999999989</v>
      </c>
      <c r="AN401" s="168">
        <v>2.6589999999999989</v>
      </c>
      <c r="AO401" s="168">
        <v>185.38400000000001</v>
      </c>
      <c r="AP401" s="168">
        <v>11.208</v>
      </c>
    </row>
    <row r="402" spans="1:42" s="9" customFormat="1" x14ac:dyDescent="0.25">
      <c r="A402" s="251" t="str">
        <f>IF('1'!$A$1=1,B402,C402)</f>
        <v>Центральний банк</v>
      </c>
      <c r="B402" s="250" t="s">
        <v>198</v>
      </c>
      <c r="C402" s="250" t="s">
        <v>197</v>
      </c>
      <c r="D402" s="168">
        <v>0</v>
      </c>
      <c r="E402" s="168">
        <v>0</v>
      </c>
      <c r="F402" s="168">
        <v>0</v>
      </c>
      <c r="G402" s="168">
        <v>0</v>
      </c>
      <c r="H402" s="168">
        <v>0</v>
      </c>
      <c r="I402" s="168">
        <v>0</v>
      </c>
      <c r="J402" s="168">
        <v>0</v>
      </c>
      <c r="K402" s="168">
        <v>0</v>
      </c>
      <c r="L402" s="168">
        <v>0</v>
      </c>
      <c r="M402" s="168">
        <v>0</v>
      </c>
      <c r="N402" s="168">
        <v>0</v>
      </c>
      <c r="O402" s="168">
        <v>0</v>
      </c>
      <c r="P402" s="168">
        <v>0</v>
      </c>
      <c r="Q402" s="168">
        <v>0</v>
      </c>
      <c r="R402" s="168">
        <v>0</v>
      </c>
      <c r="S402" s="168">
        <v>0</v>
      </c>
      <c r="T402" s="168">
        <v>0</v>
      </c>
      <c r="U402" s="168">
        <v>0</v>
      </c>
      <c r="V402" s="168">
        <v>0</v>
      </c>
      <c r="W402" s="168">
        <v>0</v>
      </c>
      <c r="X402" s="168">
        <v>0</v>
      </c>
      <c r="Y402" s="168">
        <v>0</v>
      </c>
      <c r="Z402" s="168">
        <v>0</v>
      </c>
      <c r="AA402" s="168">
        <v>0</v>
      </c>
      <c r="AB402" s="168">
        <v>0</v>
      </c>
      <c r="AC402" s="168">
        <v>0</v>
      </c>
      <c r="AD402" s="168">
        <v>0</v>
      </c>
      <c r="AE402" s="168">
        <v>0</v>
      </c>
      <c r="AF402" s="168">
        <v>-3.0000000000000027E-3</v>
      </c>
      <c r="AG402" s="168">
        <v>-0.89700000000000013</v>
      </c>
      <c r="AH402" s="168">
        <v>1.016</v>
      </c>
      <c r="AI402" s="168">
        <v>0.98399999999999999</v>
      </c>
      <c r="AJ402" s="168">
        <v>6.0000000000000053E-3</v>
      </c>
      <c r="AK402" s="168">
        <v>-0.91800000000000004</v>
      </c>
      <c r="AL402" s="168">
        <v>2.762</v>
      </c>
      <c r="AM402" s="168">
        <v>-2.8209999999999997</v>
      </c>
      <c r="AN402" s="168">
        <v>0.92</v>
      </c>
      <c r="AO402" s="168">
        <v>0</v>
      </c>
      <c r="AP402" s="168">
        <v>0.90900000000000003</v>
      </c>
    </row>
    <row r="403" spans="1:42" x14ac:dyDescent="0.25">
      <c r="A403" s="60" t="str">
        <f>IF('1'!$A$1=1,B403,C403)</f>
        <v>Короткострокові</v>
      </c>
      <c r="B403" s="242" t="s">
        <v>168</v>
      </c>
      <c r="C403" s="242" t="s">
        <v>167</v>
      </c>
      <c r="D403" s="252">
        <v>0</v>
      </c>
      <c r="E403" s="252">
        <v>0</v>
      </c>
      <c r="F403" s="252">
        <v>0</v>
      </c>
      <c r="G403" s="252">
        <v>0</v>
      </c>
      <c r="H403" s="252">
        <v>0</v>
      </c>
      <c r="I403" s="252">
        <v>0</v>
      </c>
      <c r="J403" s="252">
        <v>0</v>
      </c>
      <c r="K403" s="252">
        <v>0</v>
      </c>
      <c r="L403" s="252">
        <v>0</v>
      </c>
      <c r="M403" s="252">
        <v>0</v>
      </c>
      <c r="N403" s="252">
        <v>0</v>
      </c>
      <c r="O403" s="252">
        <v>0</v>
      </c>
      <c r="P403" s="252">
        <v>0</v>
      </c>
      <c r="Q403" s="252">
        <v>0</v>
      </c>
      <c r="R403" s="252">
        <v>0</v>
      </c>
      <c r="S403" s="252">
        <v>0</v>
      </c>
      <c r="T403" s="252">
        <v>0</v>
      </c>
      <c r="U403" s="252">
        <v>0</v>
      </c>
      <c r="V403" s="252">
        <v>0</v>
      </c>
      <c r="W403" s="252">
        <v>0</v>
      </c>
      <c r="X403" s="252">
        <v>0</v>
      </c>
      <c r="Y403" s="252">
        <v>0</v>
      </c>
      <c r="Z403" s="252">
        <v>0</v>
      </c>
      <c r="AA403" s="252">
        <v>0</v>
      </c>
      <c r="AB403" s="252">
        <v>0</v>
      </c>
      <c r="AC403" s="252">
        <v>0</v>
      </c>
      <c r="AD403" s="252">
        <v>0</v>
      </c>
      <c r="AE403" s="252">
        <v>0</v>
      </c>
      <c r="AF403" s="252">
        <v>-3.0000000000000027E-3</v>
      </c>
      <c r="AG403" s="252">
        <v>-0.89700000000000013</v>
      </c>
      <c r="AH403" s="252">
        <v>1.016</v>
      </c>
      <c r="AI403" s="252">
        <v>0.98399999999999999</v>
      </c>
      <c r="AJ403" s="252">
        <v>6.0000000000000053E-3</v>
      </c>
      <c r="AK403" s="252">
        <v>-0.91800000000000004</v>
      </c>
      <c r="AL403" s="252">
        <v>2.762</v>
      </c>
      <c r="AM403" s="252">
        <v>-2.8209999999999997</v>
      </c>
      <c r="AN403" s="252">
        <v>0.92</v>
      </c>
      <c r="AO403" s="252">
        <v>0</v>
      </c>
      <c r="AP403" s="252">
        <v>0.90900000000000003</v>
      </c>
    </row>
    <row r="404" spans="1:42" s="9" customFormat="1" ht="26.4" x14ac:dyDescent="0.25">
      <c r="A404" s="251" t="str">
        <f>IF('1'!$A$1=1,B404,C404)</f>
        <v>Депозитні корпорації (окрім центрального банку)</v>
      </c>
      <c r="B404" s="250" t="s">
        <v>402</v>
      </c>
      <c r="C404" s="250" t="s">
        <v>388</v>
      </c>
      <c r="D404" s="253">
        <v>0</v>
      </c>
      <c r="E404" s="253">
        <v>0</v>
      </c>
      <c r="F404" s="253">
        <v>0</v>
      </c>
      <c r="G404" s="253">
        <v>0</v>
      </c>
      <c r="H404" s="253">
        <v>0</v>
      </c>
      <c r="I404" s="253">
        <v>0</v>
      </c>
      <c r="J404" s="253">
        <v>0</v>
      </c>
      <c r="K404" s="253">
        <v>0</v>
      </c>
      <c r="L404" s="253">
        <v>0</v>
      </c>
      <c r="M404" s="253">
        <v>0</v>
      </c>
      <c r="N404" s="253">
        <v>0</v>
      </c>
      <c r="O404" s="253">
        <v>0</v>
      </c>
      <c r="P404" s="253">
        <v>0</v>
      </c>
      <c r="Q404" s="253">
        <v>0</v>
      </c>
      <c r="R404" s="253">
        <v>0</v>
      </c>
      <c r="S404" s="253">
        <v>0</v>
      </c>
      <c r="T404" s="253">
        <v>0</v>
      </c>
      <c r="U404" s="253">
        <v>0</v>
      </c>
      <c r="V404" s="253">
        <v>0</v>
      </c>
      <c r="W404" s="253">
        <v>0</v>
      </c>
      <c r="X404" s="253">
        <v>0</v>
      </c>
      <c r="Y404" s="253">
        <v>0</v>
      </c>
      <c r="Z404" s="253">
        <v>0</v>
      </c>
      <c r="AA404" s="253">
        <v>0</v>
      </c>
      <c r="AB404" s="253">
        <v>0</v>
      </c>
      <c r="AC404" s="253">
        <v>0</v>
      </c>
      <c r="AD404" s="253">
        <v>0</v>
      </c>
      <c r="AE404" s="253">
        <v>0</v>
      </c>
      <c r="AF404" s="253">
        <v>-9.9860000000000007</v>
      </c>
      <c r="AG404" s="253">
        <v>0.15599999999999936</v>
      </c>
      <c r="AH404" s="253">
        <v>5.8640000000000008</v>
      </c>
      <c r="AI404" s="253">
        <v>-7.3109999999999999</v>
      </c>
      <c r="AJ404" s="253">
        <v>11.135</v>
      </c>
      <c r="AK404" s="253">
        <v>22.124000000000002</v>
      </c>
      <c r="AL404" s="253">
        <v>-14.672999999999998</v>
      </c>
      <c r="AM404" s="253">
        <v>1.1620000000000008</v>
      </c>
      <c r="AN404" s="253">
        <v>1.738999999999999</v>
      </c>
      <c r="AO404" s="253">
        <v>1.8899999999999992</v>
      </c>
      <c r="AP404" s="253">
        <v>10.298999999999999</v>
      </c>
    </row>
    <row r="405" spans="1:42" s="9" customFormat="1" x14ac:dyDescent="0.25">
      <c r="A405" s="60" t="str">
        <f>IF('1'!$A$1=1,B405,C405)</f>
        <v>Короткострокові</v>
      </c>
      <c r="B405" s="242" t="s">
        <v>168</v>
      </c>
      <c r="C405" s="242" t="s">
        <v>167</v>
      </c>
      <c r="D405" s="252">
        <v>0</v>
      </c>
      <c r="E405" s="252">
        <v>0</v>
      </c>
      <c r="F405" s="252">
        <v>0</v>
      </c>
      <c r="G405" s="252">
        <v>0</v>
      </c>
      <c r="H405" s="252">
        <v>0</v>
      </c>
      <c r="I405" s="252">
        <v>0</v>
      </c>
      <c r="J405" s="252">
        <v>0</v>
      </c>
      <c r="K405" s="252">
        <v>0</v>
      </c>
      <c r="L405" s="252">
        <v>0</v>
      </c>
      <c r="M405" s="252">
        <v>0</v>
      </c>
      <c r="N405" s="252">
        <v>0</v>
      </c>
      <c r="O405" s="252">
        <v>0</v>
      </c>
      <c r="P405" s="252">
        <v>0</v>
      </c>
      <c r="Q405" s="252">
        <v>0</v>
      </c>
      <c r="R405" s="252">
        <v>0</v>
      </c>
      <c r="S405" s="252">
        <v>0</v>
      </c>
      <c r="T405" s="252">
        <v>0</v>
      </c>
      <c r="U405" s="252">
        <v>0</v>
      </c>
      <c r="V405" s="252">
        <v>0</v>
      </c>
      <c r="W405" s="252">
        <v>0</v>
      </c>
      <c r="X405" s="252">
        <v>0</v>
      </c>
      <c r="Y405" s="252">
        <v>0</v>
      </c>
      <c r="Z405" s="252">
        <v>0</v>
      </c>
      <c r="AA405" s="252">
        <v>0</v>
      </c>
      <c r="AB405" s="252">
        <v>0</v>
      </c>
      <c r="AC405" s="252">
        <v>0</v>
      </c>
      <c r="AD405" s="252">
        <v>0</v>
      </c>
      <c r="AE405" s="252">
        <v>0</v>
      </c>
      <c r="AF405" s="252">
        <v>-9.9860000000000007</v>
      </c>
      <c r="AG405" s="252">
        <v>0.15599999999999936</v>
      </c>
      <c r="AH405" s="252">
        <v>5.8640000000000008</v>
      </c>
      <c r="AI405" s="252">
        <v>-7.3109999999999999</v>
      </c>
      <c r="AJ405" s="252">
        <v>11.135</v>
      </c>
      <c r="AK405" s="252">
        <v>22.124000000000002</v>
      </c>
      <c r="AL405" s="252">
        <v>-14.672999999999998</v>
      </c>
      <c r="AM405" s="252">
        <v>1.1620000000000008</v>
      </c>
      <c r="AN405" s="252">
        <v>1.738999999999999</v>
      </c>
      <c r="AO405" s="252">
        <v>1.8899999999999992</v>
      </c>
      <c r="AP405" s="252">
        <v>10.298999999999999</v>
      </c>
    </row>
    <row r="406" spans="1:42" s="9" customFormat="1" x14ac:dyDescent="0.25">
      <c r="A406" s="190" t="str">
        <f>IF('1'!$A$1=1,B406,C406)</f>
        <v>Інші сектори</v>
      </c>
      <c r="B406" s="250" t="s">
        <v>88</v>
      </c>
      <c r="C406" s="250" t="s">
        <v>89</v>
      </c>
      <c r="D406" s="253">
        <v>0</v>
      </c>
      <c r="E406" s="253">
        <v>0</v>
      </c>
      <c r="F406" s="253">
        <v>0</v>
      </c>
      <c r="G406" s="253">
        <v>0</v>
      </c>
      <c r="H406" s="253">
        <v>0</v>
      </c>
      <c r="I406" s="253">
        <v>0</v>
      </c>
      <c r="J406" s="253">
        <v>0</v>
      </c>
      <c r="K406" s="253">
        <v>0</v>
      </c>
      <c r="L406" s="253">
        <v>0</v>
      </c>
      <c r="M406" s="253">
        <v>0</v>
      </c>
      <c r="N406" s="253">
        <v>0</v>
      </c>
      <c r="O406" s="253">
        <v>0</v>
      </c>
      <c r="P406" s="253">
        <v>0</v>
      </c>
      <c r="Q406" s="253">
        <v>0</v>
      </c>
      <c r="R406" s="253">
        <v>0</v>
      </c>
      <c r="S406" s="253">
        <v>0</v>
      </c>
      <c r="T406" s="253">
        <v>0</v>
      </c>
      <c r="U406" s="253">
        <v>0</v>
      </c>
      <c r="V406" s="253">
        <v>0</v>
      </c>
      <c r="W406" s="253">
        <v>0</v>
      </c>
      <c r="X406" s="253">
        <v>0</v>
      </c>
      <c r="Y406" s="253">
        <v>0</v>
      </c>
      <c r="Z406" s="253">
        <v>0</v>
      </c>
      <c r="AA406" s="253">
        <v>0</v>
      </c>
      <c r="AB406" s="253">
        <v>0</v>
      </c>
      <c r="AC406" s="253">
        <v>0</v>
      </c>
      <c r="AD406" s="253">
        <v>0</v>
      </c>
      <c r="AE406" s="253">
        <v>0</v>
      </c>
      <c r="AF406" s="253">
        <v>0</v>
      </c>
      <c r="AG406" s="253">
        <v>0</v>
      </c>
      <c r="AH406" s="253">
        <v>0</v>
      </c>
      <c r="AI406" s="253">
        <v>0</v>
      </c>
      <c r="AJ406" s="253">
        <v>0</v>
      </c>
      <c r="AK406" s="253">
        <v>0</v>
      </c>
      <c r="AL406" s="253">
        <v>0</v>
      </c>
      <c r="AM406" s="253">
        <v>0</v>
      </c>
      <c r="AN406" s="253">
        <v>0</v>
      </c>
      <c r="AO406" s="253">
        <v>183.494</v>
      </c>
      <c r="AP406" s="253">
        <v>0</v>
      </c>
    </row>
    <row r="407" spans="1:42" s="9" customFormat="1" x14ac:dyDescent="0.25">
      <c r="A407" s="231" t="str">
        <f>IF('1'!$A$1=1,B407,C407)</f>
        <v>Короткострокові</v>
      </c>
      <c r="B407" s="242" t="s">
        <v>168</v>
      </c>
      <c r="C407" s="242" t="s">
        <v>167</v>
      </c>
      <c r="D407" s="252">
        <v>0</v>
      </c>
      <c r="E407" s="252">
        <v>0</v>
      </c>
      <c r="F407" s="252">
        <v>0</v>
      </c>
      <c r="G407" s="252">
        <v>0</v>
      </c>
      <c r="H407" s="252">
        <v>0</v>
      </c>
      <c r="I407" s="252">
        <v>0</v>
      </c>
      <c r="J407" s="252">
        <v>0</v>
      </c>
      <c r="K407" s="252">
        <v>0</v>
      </c>
      <c r="L407" s="252">
        <v>0</v>
      </c>
      <c r="M407" s="252">
        <v>0</v>
      </c>
      <c r="N407" s="252">
        <v>0</v>
      </c>
      <c r="O407" s="252">
        <v>0</v>
      </c>
      <c r="P407" s="252">
        <v>0</v>
      </c>
      <c r="Q407" s="252">
        <v>0</v>
      </c>
      <c r="R407" s="252">
        <v>0</v>
      </c>
      <c r="S407" s="252">
        <v>0</v>
      </c>
      <c r="T407" s="252">
        <v>0</v>
      </c>
      <c r="U407" s="252">
        <v>0</v>
      </c>
      <c r="V407" s="252">
        <v>0</v>
      </c>
      <c r="W407" s="252">
        <v>0</v>
      </c>
      <c r="X407" s="252">
        <v>0</v>
      </c>
      <c r="Y407" s="252">
        <v>0</v>
      </c>
      <c r="Z407" s="252">
        <v>0</v>
      </c>
      <c r="AA407" s="252">
        <v>0</v>
      </c>
      <c r="AB407" s="252">
        <v>0</v>
      </c>
      <c r="AC407" s="252">
        <v>0</v>
      </c>
      <c r="AD407" s="252">
        <v>0</v>
      </c>
      <c r="AE407" s="252">
        <v>0</v>
      </c>
      <c r="AF407" s="252">
        <v>0</v>
      </c>
      <c r="AG407" s="252">
        <v>0</v>
      </c>
      <c r="AH407" s="252">
        <v>0</v>
      </c>
      <c r="AI407" s="252">
        <v>0</v>
      </c>
      <c r="AJ407" s="252">
        <v>0</v>
      </c>
      <c r="AK407" s="252">
        <v>0</v>
      </c>
      <c r="AL407" s="252">
        <v>0</v>
      </c>
      <c r="AM407" s="252">
        <v>0</v>
      </c>
      <c r="AN407" s="252">
        <v>0</v>
      </c>
      <c r="AO407" s="252">
        <v>183.494</v>
      </c>
      <c r="AP407" s="252">
        <v>0</v>
      </c>
    </row>
    <row r="408" spans="1:42" s="9" customFormat="1" ht="26.4" x14ac:dyDescent="0.25">
      <c r="A408" s="229" t="str">
        <f>IF('1'!$A$1=1,B408,C408)</f>
        <v>Спеціальні права запозичення (зобов'язання)</v>
      </c>
      <c r="B408" s="230" t="s">
        <v>404</v>
      </c>
      <c r="C408" s="230" t="s">
        <v>403</v>
      </c>
      <c r="D408" s="253">
        <v>0</v>
      </c>
      <c r="E408" s="253">
        <v>0</v>
      </c>
      <c r="F408" s="253">
        <v>0</v>
      </c>
      <c r="G408" s="253">
        <v>0</v>
      </c>
      <c r="H408" s="253">
        <v>0</v>
      </c>
      <c r="I408" s="253">
        <v>0</v>
      </c>
      <c r="J408" s="253">
        <v>0</v>
      </c>
      <c r="K408" s="253">
        <v>0</v>
      </c>
      <c r="L408" s="253">
        <v>0</v>
      </c>
      <c r="M408" s="253">
        <v>0</v>
      </c>
      <c r="N408" s="253">
        <v>0</v>
      </c>
      <c r="O408" s="253">
        <v>0</v>
      </c>
      <c r="P408" s="253">
        <v>0</v>
      </c>
      <c r="Q408" s="253">
        <v>0</v>
      </c>
      <c r="R408" s="253">
        <v>0</v>
      </c>
      <c r="S408" s="253">
        <v>0</v>
      </c>
      <c r="T408" s="253">
        <v>0</v>
      </c>
      <c r="U408" s="253">
        <v>0</v>
      </c>
      <c r="V408" s="253">
        <v>0</v>
      </c>
      <c r="W408" s="253">
        <v>0</v>
      </c>
      <c r="X408" s="253">
        <v>0</v>
      </c>
      <c r="Y408" s="253">
        <v>0</v>
      </c>
      <c r="Z408" s="253">
        <v>0</v>
      </c>
      <c r="AA408" s="253">
        <v>0</v>
      </c>
      <c r="AB408" s="253">
        <v>0</v>
      </c>
      <c r="AC408" s="253">
        <v>0</v>
      </c>
      <c r="AD408" s="253">
        <v>2339.1280000000002</v>
      </c>
      <c r="AE408" s="253">
        <v>0</v>
      </c>
      <c r="AF408" s="253">
        <v>0</v>
      </c>
      <c r="AG408" s="253">
        <v>0</v>
      </c>
      <c r="AH408" s="253">
        <v>0</v>
      </c>
      <c r="AI408" s="253">
        <v>0</v>
      </c>
      <c r="AJ408" s="253">
        <v>0</v>
      </c>
      <c r="AK408" s="253">
        <v>0</v>
      </c>
      <c r="AL408" s="253">
        <v>0</v>
      </c>
      <c r="AM408" s="253">
        <v>0</v>
      </c>
      <c r="AN408" s="253">
        <v>0</v>
      </c>
      <c r="AO408" s="253">
        <v>0</v>
      </c>
      <c r="AP408" s="253">
        <v>0</v>
      </c>
    </row>
    <row r="409" spans="1:42" x14ac:dyDescent="0.25">
      <c r="A409" s="227" t="str">
        <f>IF('1'!$A$1=1,B409,C409)</f>
        <v>Резервні активи</v>
      </c>
      <c r="B409" s="228" t="s">
        <v>119</v>
      </c>
      <c r="C409" s="228" t="s">
        <v>177</v>
      </c>
      <c r="D409" s="168">
        <v>2430.1780000000003</v>
      </c>
      <c r="E409" s="168">
        <v>207.40899999999993</v>
      </c>
      <c r="F409" s="168">
        <v>2300.2500000000005</v>
      </c>
      <c r="G409" s="168">
        <v>620.22200000000009</v>
      </c>
      <c r="H409" s="168">
        <v>-731.01400000000012</v>
      </c>
      <c r="I409" s="168">
        <v>1079.1460000000002</v>
      </c>
      <c r="J409" s="168">
        <v>1401.8180000000002</v>
      </c>
      <c r="K409" s="168">
        <v>348.85699999999991</v>
      </c>
      <c r="L409" s="168">
        <v>-548.39699999999993</v>
      </c>
      <c r="M409" s="168">
        <v>2431.9990000000003</v>
      </c>
      <c r="N409" s="168">
        <v>418.4369999999999</v>
      </c>
      <c r="O409" s="168">
        <v>103.95699999999999</v>
      </c>
      <c r="P409" s="168">
        <v>-662.98599999999999</v>
      </c>
      <c r="Q409" s="168">
        <v>31.025000000000034</v>
      </c>
      <c r="R409" s="168">
        <v>-1071.931</v>
      </c>
      <c r="S409" s="168">
        <v>3662.0979999999995</v>
      </c>
      <c r="T409" s="168">
        <v>-165.50300000000004</v>
      </c>
      <c r="U409" s="168">
        <v>-96.26299999999992</v>
      </c>
      <c r="V409" s="168">
        <v>787.73299999999972</v>
      </c>
      <c r="W409" s="168">
        <v>3408.48</v>
      </c>
      <c r="X409" s="168">
        <v>-618.33800000000042</v>
      </c>
      <c r="Y409" s="168">
        <v>3049.4849999999997</v>
      </c>
      <c r="Z409" s="168">
        <v>-1908.5830000000001</v>
      </c>
      <c r="AA409" s="168">
        <v>2029.7629999999999</v>
      </c>
      <c r="AB409" s="168">
        <v>-1344.2959999999998</v>
      </c>
      <c r="AC409" s="168">
        <v>1059.8529999999998</v>
      </c>
      <c r="AD409" s="168">
        <v>382.22499999999991</v>
      </c>
      <c r="AE409" s="168">
        <v>2114.2959999999998</v>
      </c>
      <c r="AF409" s="168">
        <v>-2412.7950000000001</v>
      </c>
      <c r="AG409" s="168">
        <v>-4716.3240000000005</v>
      </c>
      <c r="AH409" s="168">
        <v>1380.8379999999997</v>
      </c>
      <c r="AI409" s="168">
        <v>4014.3110000000001</v>
      </c>
      <c r="AJ409" s="168">
        <v>2913.4500000000003</v>
      </c>
      <c r="AK409" s="168">
        <v>6637.5249999999996</v>
      </c>
      <c r="AL409" s="168">
        <v>575.35600000000022</v>
      </c>
      <c r="AM409" s="168">
        <v>300.21300000000019</v>
      </c>
      <c r="AN409" s="168">
        <v>2943.7310000000007</v>
      </c>
      <c r="AO409" s="168">
        <v>-5547.7280000000001</v>
      </c>
      <c r="AP409" s="168">
        <v>489.38599999999997</v>
      </c>
    </row>
    <row r="410" spans="1:42" x14ac:dyDescent="0.25">
      <c r="A410" s="229" t="str">
        <f>IF('1'!$A$1=1,B410,C410)</f>
        <v>Монетарне золото</v>
      </c>
      <c r="B410" s="230" t="s">
        <v>406</v>
      </c>
      <c r="C410" s="230" t="s">
        <v>405</v>
      </c>
      <c r="D410" s="168">
        <v>4.3959999999999999</v>
      </c>
      <c r="E410" s="168">
        <v>4.4649999999999999</v>
      </c>
      <c r="F410" s="168">
        <v>104.73499999999999</v>
      </c>
      <c r="G410" s="168">
        <v>5.4490000000000007</v>
      </c>
      <c r="H410" s="168">
        <v>2.6989999999999998</v>
      </c>
      <c r="I410" s="168">
        <v>-82.239999999999981</v>
      </c>
      <c r="J410" s="168">
        <v>-2.7080000000000002</v>
      </c>
      <c r="K410" s="168">
        <v>-7.8010000000000002</v>
      </c>
      <c r="L410" s="168">
        <v>-4.6869999999999994</v>
      </c>
      <c r="M410" s="168">
        <v>0</v>
      </c>
      <c r="N410" s="168">
        <v>-4.2160000000000002</v>
      </c>
      <c r="O410" s="168">
        <v>7.6020000000000003</v>
      </c>
      <c r="P410" s="168">
        <v>-41.088000000000001</v>
      </c>
      <c r="Q410" s="168">
        <v>0</v>
      </c>
      <c r="R410" s="168">
        <v>0</v>
      </c>
      <c r="S410" s="168">
        <v>0.88</v>
      </c>
      <c r="T410" s="168">
        <v>0.88</v>
      </c>
      <c r="U410" s="168">
        <v>0.88700000000000001</v>
      </c>
      <c r="V410" s="168">
        <v>1.7809999999999999</v>
      </c>
      <c r="W410" s="168">
        <v>24.395000000000003</v>
      </c>
      <c r="X410" s="168">
        <v>6.4140000000000006</v>
      </c>
      <c r="Y410" s="168">
        <v>0</v>
      </c>
      <c r="Z410" s="168">
        <v>17.282</v>
      </c>
      <c r="AA410" s="168">
        <v>30.304000000000002</v>
      </c>
      <c r="AB410" s="168">
        <v>5.8710000000000004</v>
      </c>
      <c r="AC410" s="168">
        <v>5.8040000000000003</v>
      </c>
      <c r="AD410" s="168">
        <v>0</v>
      </c>
      <c r="AE410" s="168">
        <v>24.477999999999998</v>
      </c>
      <c r="AF410" s="168">
        <v>0</v>
      </c>
      <c r="AG410" s="168">
        <v>1.89</v>
      </c>
      <c r="AH410" s="168">
        <v>0</v>
      </c>
      <c r="AI410" s="168">
        <v>0</v>
      </c>
      <c r="AJ410" s="168">
        <v>0</v>
      </c>
      <c r="AK410" s="168">
        <v>0</v>
      </c>
      <c r="AL410" s="168">
        <v>0</v>
      </c>
      <c r="AM410" s="168">
        <v>0</v>
      </c>
      <c r="AN410" s="168">
        <v>0</v>
      </c>
      <c r="AO410" s="168">
        <v>0</v>
      </c>
      <c r="AP410" s="168">
        <v>33.649000000000001</v>
      </c>
    </row>
    <row r="411" spans="1:42" s="9" customFormat="1" x14ac:dyDescent="0.25">
      <c r="A411" s="177" t="str">
        <f>IF('1'!$A$1=1,B411,C411)</f>
        <v>Золото в злитках</v>
      </c>
      <c r="B411" s="178" t="s">
        <v>408</v>
      </c>
      <c r="C411" s="178" t="s">
        <v>407</v>
      </c>
      <c r="D411" s="165">
        <v>4.3959999999999999</v>
      </c>
      <c r="E411" s="165">
        <v>1.7929999999999999</v>
      </c>
      <c r="F411" s="165">
        <v>0</v>
      </c>
      <c r="G411" s="165">
        <v>0</v>
      </c>
      <c r="H411" s="165">
        <v>0</v>
      </c>
      <c r="I411" s="165">
        <v>0</v>
      </c>
      <c r="J411" s="165">
        <v>0</v>
      </c>
      <c r="K411" s="165">
        <v>-12.33</v>
      </c>
      <c r="L411" s="165">
        <v>0</v>
      </c>
      <c r="M411" s="165">
        <v>0</v>
      </c>
      <c r="N411" s="165">
        <v>1.68</v>
      </c>
      <c r="O411" s="165">
        <v>0</v>
      </c>
      <c r="P411" s="165">
        <v>0</v>
      </c>
      <c r="Q411" s="165">
        <v>0</v>
      </c>
      <c r="R411" s="165">
        <v>0</v>
      </c>
      <c r="S411" s="165">
        <v>0.88</v>
      </c>
      <c r="T411" s="165">
        <v>0.88</v>
      </c>
      <c r="U411" s="165">
        <v>0.88700000000000001</v>
      </c>
      <c r="V411" s="165">
        <v>1.7809999999999999</v>
      </c>
      <c r="W411" s="165">
        <v>0</v>
      </c>
      <c r="X411" s="165">
        <v>0.91600000000000004</v>
      </c>
      <c r="Y411" s="165">
        <v>0</v>
      </c>
      <c r="Z411" s="165">
        <v>0</v>
      </c>
      <c r="AA411" s="165">
        <v>0</v>
      </c>
      <c r="AB411" s="165">
        <v>0</v>
      </c>
      <c r="AC411" s="165">
        <v>0</v>
      </c>
      <c r="AD411" s="165">
        <v>0</v>
      </c>
      <c r="AE411" s="165">
        <v>0</v>
      </c>
      <c r="AF411" s="165">
        <v>0</v>
      </c>
      <c r="AG411" s="165">
        <v>1.89</v>
      </c>
      <c r="AH411" s="165">
        <v>0</v>
      </c>
      <c r="AI411" s="165">
        <v>0</v>
      </c>
      <c r="AJ411" s="165">
        <v>0</v>
      </c>
      <c r="AK411" s="165">
        <v>0</v>
      </c>
      <c r="AL411" s="165">
        <v>0</v>
      </c>
      <c r="AM411" s="165">
        <v>0</v>
      </c>
      <c r="AN411" s="165">
        <v>0</v>
      </c>
      <c r="AO411" s="165">
        <v>0</v>
      </c>
      <c r="AP411" s="165">
        <v>0</v>
      </c>
    </row>
    <row r="412" spans="1:42" s="9" customFormat="1" x14ac:dyDescent="0.25">
      <c r="A412" s="177" t="str">
        <f>IF('1'!$A$1=1,B412,C412)</f>
        <v>Неалоковані рахунки у золоті</v>
      </c>
      <c r="B412" s="178" t="s">
        <v>410</v>
      </c>
      <c r="C412" s="178" t="s">
        <v>409</v>
      </c>
      <c r="D412" s="165">
        <v>0</v>
      </c>
      <c r="E412" s="165">
        <v>2.6720000000000002</v>
      </c>
      <c r="F412" s="165">
        <v>104.73499999999999</v>
      </c>
      <c r="G412" s="165">
        <v>5.4490000000000007</v>
      </c>
      <c r="H412" s="165">
        <v>2.6989999999999998</v>
      </c>
      <c r="I412" s="165">
        <v>-82.239999999999981</v>
      </c>
      <c r="J412" s="165">
        <v>-2.7080000000000002</v>
      </c>
      <c r="K412" s="165">
        <v>4.5289999999999999</v>
      </c>
      <c r="L412" s="165">
        <v>-4.6869999999999994</v>
      </c>
      <c r="M412" s="165">
        <v>0</v>
      </c>
      <c r="N412" s="165">
        <v>-5.8959999999999999</v>
      </c>
      <c r="O412" s="165">
        <v>7.6020000000000003</v>
      </c>
      <c r="P412" s="165">
        <v>-41.088000000000001</v>
      </c>
      <c r="Q412" s="165">
        <v>0</v>
      </c>
      <c r="R412" s="165">
        <v>0</v>
      </c>
      <c r="S412" s="165">
        <v>0</v>
      </c>
      <c r="T412" s="165">
        <v>0</v>
      </c>
      <c r="U412" s="165">
        <v>0</v>
      </c>
      <c r="V412" s="165">
        <v>0</v>
      </c>
      <c r="W412" s="165">
        <v>24.395000000000003</v>
      </c>
      <c r="X412" s="165">
        <v>5.4980000000000002</v>
      </c>
      <c r="Y412" s="165">
        <v>0</v>
      </c>
      <c r="Z412" s="165">
        <v>17.282</v>
      </c>
      <c r="AA412" s="165">
        <v>30.304000000000002</v>
      </c>
      <c r="AB412" s="165">
        <v>5.8710000000000004</v>
      </c>
      <c r="AC412" s="165">
        <v>5.8040000000000003</v>
      </c>
      <c r="AD412" s="165">
        <v>0</v>
      </c>
      <c r="AE412" s="165">
        <v>24.477999999999998</v>
      </c>
      <c r="AF412" s="165">
        <v>0</v>
      </c>
      <c r="AG412" s="165">
        <v>0</v>
      </c>
      <c r="AH412" s="165">
        <v>0</v>
      </c>
      <c r="AI412" s="165">
        <v>0</v>
      </c>
      <c r="AJ412" s="165">
        <v>0</v>
      </c>
      <c r="AK412" s="165">
        <v>0</v>
      </c>
      <c r="AL412" s="165">
        <v>0</v>
      </c>
      <c r="AM412" s="165">
        <v>0</v>
      </c>
      <c r="AN412" s="165">
        <v>0</v>
      </c>
      <c r="AO412" s="165">
        <v>0</v>
      </c>
      <c r="AP412" s="165">
        <v>33.649000000000001</v>
      </c>
    </row>
    <row r="413" spans="1:42" x14ac:dyDescent="0.25">
      <c r="A413" s="229" t="str">
        <f>IF('1'!$A$1=1,B413,C413)</f>
        <v xml:space="preserve">Спеціальні права запозичення </v>
      </c>
      <c r="B413" s="230" t="s">
        <v>412</v>
      </c>
      <c r="C413" s="230" t="s">
        <v>411</v>
      </c>
      <c r="D413" s="168">
        <v>7.5230000000000006</v>
      </c>
      <c r="E413" s="168">
        <v>-1.7789999999999981</v>
      </c>
      <c r="F413" s="168">
        <v>0.39900000000000624</v>
      </c>
      <c r="G413" s="168">
        <v>4.9200000000000026</v>
      </c>
      <c r="H413" s="168">
        <v>-0.64499999999999869</v>
      </c>
      <c r="I413" s="168">
        <v>1588.6690000000001</v>
      </c>
      <c r="J413" s="168">
        <v>951.00900000000001</v>
      </c>
      <c r="K413" s="168">
        <v>-51.801000000000002</v>
      </c>
      <c r="L413" s="168">
        <v>-75.97</v>
      </c>
      <c r="M413" s="168">
        <v>404.28500000000003</v>
      </c>
      <c r="N413" s="168">
        <v>-379.87700000000001</v>
      </c>
      <c r="O413" s="168">
        <v>-516.29300000000001</v>
      </c>
      <c r="P413" s="168">
        <v>-524.45299999999997</v>
      </c>
      <c r="Q413" s="168">
        <v>-518.30999999999995</v>
      </c>
      <c r="R413" s="168">
        <v>-521.96900000000005</v>
      </c>
      <c r="S413" s="168">
        <v>-257.42599999999999</v>
      </c>
      <c r="T413" s="168">
        <v>-2.125</v>
      </c>
      <c r="U413" s="168">
        <v>3.2209999999999894</v>
      </c>
      <c r="V413" s="168">
        <v>5.4879999999999995</v>
      </c>
      <c r="W413" s="168">
        <v>-2.5910000000000082</v>
      </c>
      <c r="X413" s="168">
        <v>-3.0499999999999972</v>
      </c>
      <c r="Y413" s="168">
        <v>-5.014999999999997</v>
      </c>
      <c r="Z413" s="168">
        <v>5.43</v>
      </c>
      <c r="AA413" s="168">
        <v>-1.4299999999999997</v>
      </c>
      <c r="AB413" s="168">
        <v>0.40899999999999892</v>
      </c>
      <c r="AC413" s="168">
        <v>13.348999999999998</v>
      </c>
      <c r="AD413" s="168">
        <v>1122.52</v>
      </c>
      <c r="AE413" s="168">
        <v>-1150.874</v>
      </c>
      <c r="AF413" s="168">
        <v>1243.452</v>
      </c>
      <c r="AG413" s="168">
        <v>441.40699999999998</v>
      </c>
      <c r="AH413" s="168">
        <v>-494.30900000000003</v>
      </c>
      <c r="AI413" s="168">
        <v>372.423</v>
      </c>
      <c r="AJ413" s="168">
        <v>58.864999999999895</v>
      </c>
      <c r="AK413" s="168">
        <v>-205.39499999999987</v>
      </c>
      <c r="AL413" s="168">
        <v>-1151.2329999999999</v>
      </c>
      <c r="AM413" s="168">
        <v>584.28300000000002</v>
      </c>
      <c r="AN413" s="168">
        <v>1329.9389999999999</v>
      </c>
      <c r="AO413" s="168">
        <v>-2147.1849999999999</v>
      </c>
      <c r="AP413" s="168">
        <v>-4.0939999999999372</v>
      </c>
    </row>
    <row r="414" spans="1:42" x14ac:dyDescent="0.25">
      <c r="A414" s="229" t="str">
        <f>IF('1'!$A$1=1,B414,C414)</f>
        <v>Інші резервні активи</v>
      </c>
      <c r="B414" s="230" t="s">
        <v>414</v>
      </c>
      <c r="C414" s="230" t="s">
        <v>413</v>
      </c>
      <c r="D414" s="168">
        <v>2418.259</v>
      </c>
      <c r="E414" s="168">
        <v>204.72299999999996</v>
      </c>
      <c r="F414" s="168">
        <v>2195.116</v>
      </c>
      <c r="G414" s="168">
        <v>609.85300000000007</v>
      </c>
      <c r="H414" s="168">
        <v>-733.0680000000001</v>
      </c>
      <c r="I414" s="168">
        <v>-427.28300000000013</v>
      </c>
      <c r="J414" s="168">
        <v>453.51700000000005</v>
      </c>
      <c r="K414" s="168">
        <v>408.45899999999989</v>
      </c>
      <c r="L414" s="168">
        <v>-467.74</v>
      </c>
      <c r="M414" s="168">
        <v>2027.7140000000002</v>
      </c>
      <c r="N414" s="168">
        <v>802.53</v>
      </c>
      <c r="O414" s="168">
        <v>612.64800000000002</v>
      </c>
      <c r="P414" s="168">
        <v>-97.444999999999936</v>
      </c>
      <c r="Q414" s="168">
        <v>549.33500000000004</v>
      </c>
      <c r="R414" s="168">
        <v>-549.96199999999988</v>
      </c>
      <c r="S414" s="168">
        <v>3918.6439999999998</v>
      </c>
      <c r="T414" s="168">
        <v>-164.25800000000015</v>
      </c>
      <c r="U414" s="168">
        <v>-100.37099999999987</v>
      </c>
      <c r="V414" s="168">
        <v>780.46399999999971</v>
      </c>
      <c r="W414" s="168">
        <v>3386.6759999999999</v>
      </c>
      <c r="X414" s="168">
        <v>-621.70200000000034</v>
      </c>
      <c r="Y414" s="168">
        <v>3054.4999999999995</v>
      </c>
      <c r="Z414" s="168">
        <v>-1931.2950000000001</v>
      </c>
      <c r="AA414" s="168">
        <v>2000.8889999999997</v>
      </c>
      <c r="AB414" s="168">
        <v>-1350.576</v>
      </c>
      <c r="AC414" s="168">
        <v>1040.6999999999998</v>
      </c>
      <c r="AD414" s="168">
        <v>-740.29499999999996</v>
      </c>
      <c r="AE414" s="168">
        <v>3240.692</v>
      </c>
      <c r="AF414" s="168">
        <v>-3656.2470000000003</v>
      </c>
      <c r="AG414" s="168">
        <v>-5159.621000000001</v>
      </c>
      <c r="AH414" s="168">
        <v>1875.1469999999997</v>
      </c>
      <c r="AI414" s="168">
        <v>3641.8879999999999</v>
      </c>
      <c r="AJ414" s="168">
        <v>2854.585</v>
      </c>
      <c r="AK414" s="168">
        <v>6842.92</v>
      </c>
      <c r="AL414" s="168">
        <v>1726.5890000000002</v>
      </c>
      <c r="AM414" s="168">
        <v>-284.06999999999994</v>
      </c>
      <c r="AN414" s="168">
        <v>1613.7919999999999</v>
      </c>
      <c r="AO414" s="168">
        <v>-3400.5430000000006</v>
      </c>
      <c r="AP414" s="168">
        <v>459.83100000000013</v>
      </c>
    </row>
    <row r="415" spans="1:42" x14ac:dyDescent="0.25">
      <c r="A415" s="177" t="str">
        <f>IF('1'!$A$1=1,B415,C415)</f>
        <v>Готівкова валюта та депозити</v>
      </c>
      <c r="B415" s="178" t="s">
        <v>415</v>
      </c>
      <c r="C415" s="178" t="s">
        <v>157</v>
      </c>
      <c r="D415" s="165">
        <v>2895.2420000000002</v>
      </c>
      <c r="E415" s="165">
        <v>-1513.7070000000001</v>
      </c>
      <c r="F415" s="165">
        <v>2203.8040000000001</v>
      </c>
      <c r="G415" s="165">
        <v>239.54800000000012</v>
      </c>
      <c r="H415" s="165">
        <v>-2054.732</v>
      </c>
      <c r="I415" s="165">
        <v>-1399.2750000000001</v>
      </c>
      <c r="J415" s="165">
        <v>626.93600000000004</v>
      </c>
      <c r="K415" s="165">
        <v>-223.35700000000006</v>
      </c>
      <c r="L415" s="165">
        <v>-650.92700000000002</v>
      </c>
      <c r="M415" s="165">
        <v>-74.852999999999895</v>
      </c>
      <c r="N415" s="165">
        <v>-172.40999999999997</v>
      </c>
      <c r="O415" s="165">
        <v>9.5370000000000346</v>
      </c>
      <c r="P415" s="165">
        <v>648.65899999999999</v>
      </c>
      <c r="Q415" s="165">
        <v>202.52699999999999</v>
      </c>
      <c r="R415" s="165">
        <v>68.808000000000106</v>
      </c>
      <c r="S415" s="165">
        <v>1981.2559999999999</v>
      </c>
      <c r="T415" s="165">
        <v>-808.66600000000005</v>
      </c>
      <c r="U415" s="165">
        <v>-35.690000000000055</v>
      </c>
      <c r="V415" s="165">
        <v>-261.96400000000011</v>
      </c>
      <c r="W415" s="165">
        <v>-152.83100000000002</v>
      </c>
      <c r="X415" s="165">
        <v>179.22799999999972</v>
      </c>
      <c r="Y415" s="165">
        <v>1967.347</v>
      </c>
      <c r="Z415" s="165">
        <v>-2517.951</v>
      </c>
      <c r="AA415" s="165">
        <v>1197.4369999999999</v>
      </c>
      <c r="AB415" s="165">
        <v>-972.95100000000002</v>
      </c>
      <c r="AC415" s="165">
        <v>939.38099999999997</v>
      </c>
      <c r="AD415" s="165">
        <v>-690.24299999999994</v>
      </c>
      <c r="AE415" s="165">
        <v>2557.7169999999996</v>
      </c>
      <c r="AF415" s="165">
        <v>82.492999999999938</v>
      </c>
      <c r="AG415" s="165">
        <v>-93.884999999999991</v>
      </c>
      <c r="AH415" s="165">
        <v>420.54299999999967</v>
      </c>
      <c r="AI415" s="165">
        <v>196.57199999999989</v>
      </c>
      <c r="AJ415" s="165">
        <v>5169.1289999999999</v>
      </c>
      <c r="AK415" s="165">
        <v>579.96199999999988</v>
      </c>
      <c r="AL415" s="165">
        <v>-1534.98</v>
      </c>
      <c r="AM415" s="165">
        <v>-1191.27</v>
      </c>
      <c r="AN415" s="165">
        <v>-78.788999999999987</v>
      </c>
      <c r="AO415" s="165">
        <v>-2814.3670000000002</v>
      </c>
      <c r="AP415" s="165">
        <v>422.99800000000016</v>
      </c>
    </row>
    <row r="416" spans="1:42" ht="26.4" x14ac:dyDescent="0.25">
      <c r="A416" s="175" t="str">
        <f>IF('1'!$A$1=1,B416,C416)</f>
        <v>Вимоги до органів грошово-кредитного регулювання</v>
      </c>
      <c r="B416" s="176" t="s">
        <v>417</v>
      </c>
      <c r="C416" s="176" t="s">
        <v>416</v>
      </c>
      <c r="D416" s="165">
        <v>1099.242</v>
      </c>
      <c r="E416" s="165">
        <v>-752.23799999999994</v>
      </c>
      <c r="F416" s="165">
        <v>336.04700000000003</v>
      </c>
      <c r="G416" s="165">
        <v>-157.18599999999992</v>
      </c>
      <c r="H416" s="165">
        <v>239.24700000000001</v>
      </c>
      <c r="I416" s="165">
        <v>-662.7890000000001</v>
      </c>
      <c r="J416" s="165">
        <v>308.137</v>
      </c>
      <c r="K416" s="165">
        <v>-426.68399999999997</v>
      </c>
      <c r="L416" s="165">
        <v>93.337000000000003</v>
      </c>
      <c r="M416" s="165">
        <v>50.932000000000002</v>
      </c>
      <c r="N416" s="165">
        <v>-15.611999999999998</v>
      </c>
      <c r="O416" s="165">
        <v>109.41400000000002</v>
      </c>
      <c r="P416" s="165">
        <v>398.60300000000001</v>
      </c>
      <c r="Q416" s="165">
        <v>-284.41700000000003</v>
      </c>
      <c r="R416" s="165">
        <v>57.876999999999981</v>
      </c>
      <c r="S416" s="165">
        <v>869.88100000000009</v>
      </c>
      <c r="T416" s="165">
        <v>-516.41</v>
      </c>
      <c r="U416" s="165">
        <v>844.32799999999997</v>
      </c>
      <c r="V416" s="165">
        <v>-712.75300000000016</v>
      </c>
      <c r="W416" s="165">
        <v>763.59300000000007</v>
      </c>
      <c r="X416" s="165">
        <v>305.49799999999993</v>
      </c>
      <c r="Y416" s="165">
        <v>1709.6569999999999</v>
      </c>
      <c r="Z416" s="165">
        <v>-2527.7420000000002</v>
      </c>
      <c r="AA416" s="165">
        <v>1619.7979999999998</v>
      </c>
      <c r="AB416" s="165">
        <v>-1312.1020000000001</v>
      </c>
      <c r="AC416" s="165">
        <v>980.51499999999987</v>
      </c>
      <c r="AD416" s="165">
        <v>-620.34799999999996</v>
      </c>
      <c r="AE416" s="165">
        <v>2877.1480000000001</v>
      </c>
      <c r="AF416" s="165">
        <v>-1425.0770000000002</v>
      </c>
      <c r="AG416" s="165">
        <v>1333.3580000000002</v>
      </c>
      <c r="AH416" s="165">
        <v>-819.51300000000015</v>
      </c>
      <c r="AI416" s="165">
        <v>1649.0539999999999</v>
      </c>
      <c r="AJ416" s="165">
        <v>4918.665</v>
      </c>
      <c r="AK416" s="165">
        <v>729.99</v>
      </c>
      <c r="AL416" s="165">
        <v>-1796.0859999999998</v>
      </c>
      <c r="AM416" s="165">
        <v>-1863.5790000000002</v>
      </c>
      <c r="AN416" s="165">
        <v>22.844000000000051</v>
      </c>
      <c r="AO416" s="165">
        <v>-2757.4349999999999</v>
      </c>
      <c r="AP416" s="165">
        <v>800.29099999999994</v>
      </c>
    </row>
    <row r="417" spans="1:42" x14ac:dyDescent="0.25">
      <c r="A417" s="175" t="str">
        <f>IF('1'!$A$1=1,B417,C417)</f>
        <v>Вимоги до інших інституційних одиниць</v>
      </c>
      <c r="B417" s="176" t="s">
        <v>419</v>
      </c>
      <c r="C417" s="176" t="s">
        <v>418</v>
      </c>
      <c r="D417" s="165">
        <v>1796</v>
      </c>
      <c r="E417" s="165">
        <v>-761.46899999999994</v>
      </c>
      <c r="F417" s="165">
        <v>1867.7570000000001</v>
      </c>
      <c r="G417" s="165">
        <v>396.73400000000004</v>
      </c>
      <c r="H417" s="165">
        <v>-2293.9790000000003</v>
      </c>
      <c r="I417" s="165">
        <v>-736.48599999999999</v>
      </c>
      <c r="J417" s="165">
        <v>318.79900000000004</v>
      </c>
      <c r="K417" s="165">
        <v>203.327</v>
      </c>
      <c r="L417" s="165">
        <v>-744.26400000000001</v>
      </c>
      <c r="M417" s="165">
        <v>-125.78499999999997</v>
      </c>
      <c r="N417" s="165">
        <v>-156.798</v>
      </c>
      <c r="O417" s="165">
        <v>-99.87700000000001</v>
      </c>
      <c r="P417" s="165">
        <v>250.05600000000004</v>
      </c>
      <c r="Q417" s="165">
        <v>486.94400000000002</v>
      </c>
      <c r="R417" s="165">
        <v>10.93100000000004</v>
      </c>
      <c r="S417" s="165">
        <v>1111.375</v>
      </c>
      <c r="T417" s="165">
        <v>-292.25600000000003</v>
      </c>
      <c r="U417" s="165">
        <v>-880.01800000000003</v>
      </c>
      <c r="V417" s="165">
        <v>450.78899999999999</v>
      </c>
      <c r="W417" s="165">
        <v>-916.42399999999998</v>
      </c>
      <c r="X417" s="165">
        <v>-126.2700000000001</v>
      </c>
      <c r="Y417" s="165">
        <v>257.69</v>
      </c>
      <c r="Z417" s="165">
        <v>9.7909999999999968</v>
      </c>
      <c r="AA417" s="165">
        <v>-422.36099999999999</v>
      </c>
      <c r="AB417" s="165">
        <v>339.15099999999995</v>
      </c>
      <c r="AC417" s="165">
        <v>-41.133999999999986</v>
      </c>
      <c r="AD417" s="165">
        <v>-69.894999999999982</v>
      </c>
      <c r="AE417" s="165">
        <v>-319.43100000000004</v>
      </c>
      <c r="AF417" s="165">
        <v>1507.5699999999997</v>
      </c>
      <c r="AG417" s="165">
        <v>-1427.2429999999999</v>
      </c>
      <c r="AH417" s="165">
        <v>1240.056</v>
      </c>
      <c r="AI417" s="165">
        <v>-1452.482</v>
      </c>
      <c r="AJ417" s="165">
        <v>250.46400000000006</v>
      </c>
      <c r="AK417" s="165">
        <v>-150.02800000000013</v>
      </c>
      <c r="AL417" s="165">
        <v>261.10599999999999</v>
      </c>
      <c r="AM417" s="165">
        <v>672.30899999999997</v>
      </c>
      <c r="AN417" s="165">
        <v>-101.63299999999992</v>
      </c>
      <c r="AO417" s="165">
        <v>-56.932000000000073</v>
      </c>
      <c r="AP417" s="165">
        <v>-377.29300000000001</v>
      </c>
    </row>
    <row r="418" spans="1:42" s="254" customFormat="1" x14ac:dyDescent="0.25">
      <c r="A418" s="177" t="str">
        <f>IF('1'!$A$1=1,B418,C418)</f>
        <v>Цінні папери</v>
      </c>
      <c r="B418" s="178" t="s">
        <v>421</v>
      </c>
      <c r="C418" s="178" t="s">
        <v>420</v>
      </c>
      <c r="D418" s="252">
        <v>-476.98299999999995</v>
      </c>
      <c r="E418" s="252">
        <v>1718.4299999999998</v>
      </c>
      <c r="F418" s="252">
        <v>-8.6879999999999953</v>
      </c>
      <c r="G418" s="252">
        <v>370.30500000000001</v>
      </c>
      <c r="H418" s="252">
        <v>1321.664</v>
      </c>
      <c r="I418" s="252">
        <v>971.99199999999996</v>
      </c>
      <c r="J418" s="252">
        <v>-173.41899999999998</v>
      </c>
      <c r="K418" s="252">
        <v>631.81600000000003</v>
      </c>
      <c r="L418" s="252">
        <v>183.18700000000001</v>
      </c>
      <c r="M418" s="252">
        <v>2102.567</v>
      </c>
      <c r="N418" s="252">
        <v>974.94</v>
      </c>
      <c r="O418" s="252">
        <v>603.11099999999999</v>
      </c>
      <c r="P418" s="252">
        <v>-746.10400000000004</v>
      </c>
      <c r="Q418" s="252">
        <v>346.80799999999999</v>
      </c>
      <c r="R418" s="252">
        <v>-618.77</v>
      </c>
      <c r="S418" s="252">
        <v>1937.3879999999999</v>
      </c>
      <c r="T418" s="252">
        <v>644.4079999999999</v>
      </c>
      <c r="U418" s="252">
        <v>-64.680999999999983</v>
      </c>
      <c r="V418" s="252">
        <v>1042.4280000000001</v>
      </c>
      <c r="W418" s="252">
        <v>3539.5070000000001</v>
      </c>
      <c r="X418" s="252">
        <v>-800.93000000000006</v>
      </c>
      <c r="Y418" s="252">
        <v>1087.153</v>
      </c>
      <c r="Z418" s="252">
        <v>586.65600000000006</v>
      </c>
      <c r="AA418" s="252">
        <v>803.45199999999988</v>
      </c>
      <c r="AB418" s="252">
        <v>-377.62499999999994</v>
      </c>
      <c r="AC418" s="252">
        <v>101.319</v>
      </c>
      <c r="AD418" s="252">
        <v>-50.051999999999992</v>
      </c>
      <c r="AE418" s="252">
        <v>682.97499999999991</v>
      </c>
      <c r="AF418" s="252">
        <v>-3738.74</v>
      </c>
      <c r="AG418" s="252">
        <v>-5065.7360000000008</v>
      </c>
      <c r="AH418" s="252">
        <v>1454.6040000000003</v>
      </c>
      <c r="AI418" s="252">
        <v>3445.3160000000003</v>
      </c>
      <c r="AJ418" s="252">
        <v>-2314.5439999999999</v>
      </c>
      <c r="AK418" s="252">
        <v>6262.9579999999996</v>
      </c>
      <c r="AL418" s="252">
        <v>3261.569</v>
      </c>
      <c r="AM418" s="252">
        <v>907.2</v>
      </c>
      <c r="AN418" s="252">
        <v>1692.5810000000001</v>
      </c>
      <c r="AO418" s="252">
        <v>-586.17599999999993</v>
      </c>
      <c r="AP418" s="252">
        <v>36.833000000000084</v>
      </c>
    </row>
    <row r="419" spans="1:42" s="256" customFormat="1" x14ac:dyDescent="0.25">
      <c r="A419" s="175" t="str">
        <f>IF('1'!$A$1=1,B419,C419)</f>
        <v>Боргові цінні папери</v>
      </c>
      <c r="B419" s="176" t="s">
        <v>153</v>
      </c>
      <c r="C419" s="176" t="s">
        <v>83</v>
      </c>
      <c r="D419" s="252">
        <v>-476.98299999999995</v>
      </c>
      <c r="E419" s="252">
        <v>1718.4299999999998</v>
      </c>
      <c r="F419" s="252">
        <v>-8.6879999999999953</v>
      </c>
      <c r="G419" s="252">
        <v>370.30500000000001</v>
      </c>
      <c r="H419" s="252">
        <v>1321.664</v>
      </c>
      <c r="I419" s="252">
        <v>971.99199999999996</v>
      </c>
      <c r="J419" s="252">
        <v>-173.41899999999998</v>
      </c>
      <c r="K419" s="252">
        <v>631.81600000000003</v>
      </c>
      <c r="L419" s="252">
        <v>183.18700000000001</v>
      </c>
      <c r="M419" s="252">
        <v>2102.567</v>
      </c>
      <c r="N419" s="252">
        <v>974.94</v>
      </c>
      <c r="O419" s="252">
        <v>603.11099999999999</v>
      </c>
      <c r="P419" s="252">
        <v>-746.10400000000004</v>
      </c>
      <c r="Q419" s="252">
        <v>346.80799999999999</v>
      </c>
      <c r="R419" s="252">
        <v>-618.77</v>
      </c>
      <c r="S419" s="252">
        <v>1937.3879999999999</v>
      </c>
      <c r="T419" s="252">
        <v>644.4079999999999</v>
      </c>
      <c r="U419" s="252">
        <v>-64.680999999999983</v>
      </c>
      <c r="V419" s="252">
        <v>1042.4280000000001</v>
      </c>
      <c r="W419" s="252">
        <v>3539.5070000000001</v>
      </c>
      <c r="X419" s="252">
        <v>-800.93000000000006</v>
      </c>
      <c r="Y419" s="252">
        <v>1087.153</v>
      </c>
      <c r="Z419" s="252">
        <v>586.65600000000006</v>
      </c>
      <c r="AA419" s="252">
        <v>803.45199999999988</v>
      </c>
      <c r="AB419" s="252">
        <v>-377.62499999999994</v>
      </c>
      <c r="AC419" s="252">
        <v>101.319</v>
      </c>
      <c r="AD419" s="252">
        <v>-50.051999999999992</v>
      </c>
      <c r="AE419" s="252">
        <v>682.97499999999991</v>
      </c>
      <c r="AF419" s="252">
        <v>-3738.74</v>
      </c>
      <c r="AG419" s="252">
        <v>-5065.7360000000008</v>
      </c>
      <c r="AH419" s="252">
        <v>1454.6040000000003</v>
      </c>
      <c r="AI419" s="252">
        <v>3445.3160000000003</v>
      </c>
      <c r="AJ419" s="252">
        <v>-2314.5439999999999</v>
      </c>
      <c r="AK419" s="252">
        <v>6262.9579999999996</v>
      </c>
      <c r="AL419" s="252">
        <v>3261.569</v>
      </c>
      <c r="AM419" s="252">
        <v>907.2</v>
      </c>
      <c r="AN419" s="252">
        <v>1692.5810000000001</v>
      </c>
      <c r="AO419" s="252">
        <v>-586.17599999999993</v>
      </c>
      <c r="AP419" s="252">
        <v>36.833000000000084</v>
      </c>
    </row>
    <row r="420" spans="1:42" s="256" customFormat="1" x14ac:dyDescent="0.25">
      <c r="A420" s="231" t="str">
        <f>IF('1'!$A$1=1,B420,C420)</f>
        <v>Довгострокові</v>
      </c>
      <c r="B420" s="232" t="s">
        <v>170</v>
      </c>
      <c r="C420" s="232" t="s">
        <v>169</v>
      </c>
      <c r="D420" s="252">
        <v>-476.98299999999995</v>
      </c>
      <c r="E420" s="252">
        <v>1718.4299999999998</v>
      </c>
      <c r="F420" s="252">
        <v>-8.6879999999999953</v>
      </c>
      <c r="G420" s="252">
        <v>370.30500000000001</v>
      </c>
      <c r="H420" s="252">
        <v>1321.664</v>
      </c>
      <c r="I420" s="252">
        <v>971.99199999999996</v>
      </c>
      <c r="J420" s="252">
        <v>-173.41899999999998</v>
      </c>
      <c r="K420" s="252">
        <v>631.81600000000003</v>
      </c>
      <c r="L420" s="252">
        <v>183.18700000000001</v>
      </c>
      <c r="M420" s="252">
        <v>2102.567</v>
      </c>
      <c r="N420" s="252">
        <v>974.94</v>
      </c>
      <c r="O420" s="252">
        <v>603.11099999999999</v>
      </c>
      <c r="P420" s="252">
        <v>-746.10400000000004</v>
      </c>
      <c r="Q420" s="252">
        <v>346.80799999999999</v>
      </c>
      <c r="R420" s="252">
        <v>-618.77</v>
      </c>
      <c r="S420" s="252">
        <v>1937.3879999999999</v>
      </c>
      <c r="T420" s="252">
        <v>644.4079999999999</v>
      </c>
      <c r="U420" s="252">
        <v>-64.680999999999983</v>
      </c>
      <c r="V420" s="252">
        <v>1042.4280000000001</v>
      </c>
      <c r="W420" s="252">
        <v>3539.5070000000001</v>
      </c>
      <c r="X420" s="252">
        <v>-800.93000000000006</v>
      </c>
      <c r="Y420" s="252">
        <v>1087.153</v>
      </c>
      <c r="Z420" s="252">
        <v>586.65600000000006</v>
      </c>
      <c r="AA420" s="252">
        <v>803.45199999999988</v>
      </c>
      <c r="AB420" s="252">
        <v>-377.62499999999994</v>
      </c>
      <c r="AC420" s="252">
        <v>101.319</v>
      </c>
      <c r="AD420" s="252">
        <v>-50.051999999999992</v>
      </c>
      <c r="AE420" s="252">
        <v>682.97499999999991</v>
      </c>
      <c r="AF420" s="252">
        <v>-3738.74</v>
      </c>
      <c r="AG420" s="252">
        <v>-5065.7360000000008</v>
      </c>
      <c r="AH420" s="252">
        <v>1454.6040000000003</v>
      </c>
      <c r="AI420" s="252">
        <v>3445.3160000000003</v>
      </c>
      <c r="AJ420" s="252">
        <v>-2314.5439999999999</v>
      </c>
      <c r="AK420" s="252">
        <v>6262.9579999999996</v>
      </c>
      <c r="AL420" s="252">
        <v>3261.569</v>
      </c>
      <c r="AM420" s="252">
        <v>907.2</v>
      </c>
      <c r="AN420" s="252">
        <v>1692.5810000000001</v>
      </c>
      <c r="AO420" s="252">
        <v>-586.17599999999993</v>
      </c>
      <c r="AP420" s="252">
        <v>36.833000000000084</v>
      </c>
    </row>
    <row r="421" spans="1:42" s="6" customFormat="1" ht="20.25" customHeight="1" x14ac:dyDescent="0.25">
      <c r="A421" s="225" t="str">
        <f>IF('1'!$A$1=1,B421,C421)</f>
        <v>ПОМИЛКИ ТА УПУЩЕННЯ</v>
      </c>
      <c r="B421" s="226" t="s">
        <v>423</v>
      </c>
      <c r="C421" s="255" t="s">
        <v>422</v>
      </c>
      <c r="D421" s="253">
        <v>-39.159999999999968</v>
      </c>
      <c r="E421" s="253">
        <v>-558.82500000000175</v>
      </c>
      <c r="F421" s="253">
        <v>-1258.9890000000012</v>
      </c>
      <c r="G421" s="253">
        <v>1414.455999999999</v>
      </c>
      <c r="H421" s="253">
        <v>120.84000000000006</v>
      </c>
      <c r="I421" s="253">
        <v>-527.75000000000091</v>
      </c>
      <c r="J421" s="253">
        <v>-381.67600000000039</v>
      </c>
      <c r="K421" s="253">
        <v>285.40999999999985</v>
      </c>
      <c r="L421" s="253">
        <v>263.57700000000119</v>
      </c>
      <c r="M421" s="253">
        <v>60.608999999997849</v>
      </c>
      <c r="N421" s="253">
        <v>-488.4630000000007</v>
      </c>
      <c r="O421" s="253">
        <v>546.21100000000035</v>
      </c>
      <c r="P421" s="253">
        <v>793.77400000000171</v>
      </c>
      <c r="Q421" s="253">
        <v>-138.56600000000094</v>
      </c>
      <c r="R421" s="253">
        <v>708.83100000000059</v>
      </c>
      <c r="S421" s="253">
        <v>17.640999999999394</v>
      </c>
      <c r="T421" s="253">
        <v>345.27499999999969</v>
      </c>
      <c r="U421" s="253">
        <v>-299.28099999999961</v>
      </c>
      <c r="V421" s="253">
        <v>559.81800000000158</v>
      </c>
      <c r="W421" s="253">
        <v>464.51199999999926</v>
      </c>
      <c r="X421" s="253">
        <v>295.90199999999913</v>
      </c>
      <c r="Y421" s="253">
        <v>92.239000000002449</v>
      </c>
      <c r="Z421" s="253">
        <v>219.90200000000033</v>
      </c>
      <c r="AA421" s="253">
        <v>66.630999999999176</v>
      </c>
      <c r="AB421" s="253">
        <v>154.43599999999935</v>
      </c>
      <c r="AC421" s="253">
        <v>456.82199999999875</v>
      </c>
      <c r="AD421" s="253">
        <v>649.17399999999827</v>
      </c>
      <c r="AE421" s="253">
        <v>259.57399999999677</v>
      </c>
      <c r="AF421" s="253">
        <v>-96.191513268306295</v>
      </c>
      <c r="AG421" s="253">
        <v>-127.81880540104552</v>
      </c>
      <c r="AH421" s="253">
        <v>305.71725785571562</v>
      </c>
      <c r="AI421" s="253">
        <v>-286.63892380660889</v>
      </c>
      <c r="AJ421" s="253">
        <v>835.75918953552593</v>
      </c>
      <c r="AK421" s="253">
        <v>627.17780249276086</v>
      </c>
      <c r="AL421" s="253">
        <v>-120.13398028160532</v>
      </c>
      <c r="AM421" s="253">
        <v>213.04064398591004</v>
      </c>
      <c r="AN421" s="253">
        <v>204.98532703428145</v>
      </c>
      <c r="AO421" s="253">
        <v>22.655409602526333</v>
      </c>
      <c r="AP421" s="253">
        <v>245.01318658100718</v>
      </c>
    </row>
    <row r="422" spans="1:42" s="267" customFormat="1" x14ac:dyDescent="0.25">
      <c r="A422" s="257" t="str">
        <f>IF('1'!$A$1=1,B422,C422)</f>
        <v>ЗВЕДЕНИЙ БАЛАНС</v>
      </c>
      <c r="B422" s="258" t="s">
        <v>425</v>
      </c>
      <c r="C422" s="258" t="s">
        <v>424</v>
      </c>
      <c r="D422" s="259">
        <v>0</v>
      </c>
      <c r="E422" s="259">
        <v>0</v>
      </c>
      <c r="F422" s="259">
        <v>0</v>
      </c>
      <c r="G422" s="259">
        <v>0</v>
      </c>
      <c r="H422" s="259">
        <v>0</v>
      </c>
      <c r="I422" s="259">
        <v>0</v>
      </c>
      <c r="J422" s="259">
        <v>0</v>
      </c>
      <c r="K422" s="259">
        <v>0</v>
      </c>
      <c r="L422" s="259">
        <v>0</v>
      </c>
      <c r="M422" s="259">
        <v>0</v>
      </c>
      <c r="N422" s="259">
        <v>0</v>
      </c>
      <c r="O422" s="259">
        <v>0</v>
      </c>
      <c r="P422" s="259">
        <v>0</v>
      </c>
      <c r="Q422" s="259">
        <v>0</v>
      </c>
      <c r="R422" s="259">
        <v>0</v>
      </c>
      <c r="S422" s="259">
        <v>0</v>
      </c>
      <c r="T422" s="259">
        <v>0</v>
      </c>
      <c r="U422" s="259">
        <v>0</v>
      </c>
      <c r="V422" s="259">
        <v>0</v>
      </c>
      <c r="W422" s="259">
        <v>0</v>
      </c>
      <c r="X422" s="259">
        <v>0</v>
      </c>
      <c r="Y422" s="259">
        <v>0</v>
      </c>
      <c r="Z422" s="259">
        <v>0</v>
      </c>
      <c r="AA422" s="259">
        <v>0</v>
      </c>
      <c r="AB422" s="259">
        <v>0</v>
      </c>
      <c r="AC422" s="259">
        <v>0</v>
      </c>
      <c r="AD422" s="259">
        <v>0</v>
      </c>
      <c r="AE422" s="259">
        <v>0</v>
      </c>
      <c r="AF422" s="259">
        <v>0</v>
      </c>
      <c r="AG422" s="259">
        <v>0</v>
      </c>
      <c r="AH422" s="259">
        <v>0</v>
      </c>
      <c r="AI422" s="259">
        <v>0</v>
      </c>
      <c r="AJ422" s="259">
        <v>0</v>
      </c>
      <c r="AK422" s="259">
        <v>0</v>
      </c>
      <c r="AL422" s="259">
        <v>0</v>
      </c>
      <c r="AM422" s="259">
        <v>0</v>
      </c>
      <c r="AN422" s="259">
        <v>0</v>
      </c>
      <c r="AO422" s="259">
        <v>0</v>
      </c>
      <c r="AP422" s="259">
        <v>0</v>
      </c>
    </row>
    <row r="423" spans="1:42" s="6" customFormat="1" x14ac:dyDescent="0.25">
      <c r="A423" s="292" t="s">
        <v>428</v>
      </c>
      <c r="B423" s="77"/>
      <c r="C423" s="78"/>
      <c r="D423" s="293"/>
      <c r="E423" s="293"/>
      <c r="F423" s="293"/>
      <c r="G423" s="293"/>
      <c r="H423" s="293"/>
      <c r="I423" s="293"/>
      <c r="J423" s="293"/>
      <c r="K423" s="293"/>
      <c r="L423" s="293"/>
      <c r="M423" s="293"/>
      <c r="N423" s="293"/>
      <c r="O423" s="293"/>
      <c r="P423" s="293"/>
      <c r="Q423" s="293"/>
      <c r="R423" s="293"/>
      <c r="S423" s="293"/>
      <c r="T423" s="293"/>
      <c r="U423" s="293"/>
      <c r="V423" s="293"/>
      <c r="W423" s="293"/>
      <c r="X423" s="293"/>
      <c r="Y423" s="293"/>
      <c r="Z423" s="293"/>
      <c r="AA423" s="293"/>
      <c r="AB423" s="293"/>
      <c r="AC423" s="293"/>
      <c r="AD423" s="293"/>
      <c r="AE423" s="293"/>
      <c r="AF423" s="293"/>
      <c r="AG423" s="293"/>
      <c r="AH423" s="293"/>
      <c r="AI423" s="293"/>
      <c r="AJ423" s="293"/>
      <c r="AK423" s="293"/>
      <c r="AL423" s="293"/>
      <c r="AM423" s="293"/>
      <c r="AN423" s="293"/>
      <c r="AO423" s="293"/>
      <c r="AP423" s="293"/>
    </row>
    <row r="424" spans="1:42" s="6" customFormat="1" x14ac:dyDescent="0.25">
      <c r="A424" s="294" t="s">
        <v>429</v>
      </c>
      <c r="B424" s="295" t="s">
        <v>429</v>
      </c>
      <c r="C424" s="296" t="s">
        <v>430</v>
      </c>
      <c r="D424" s="297"/>
      <c r="E424" s="297"/>
      <c r="F424" s="297"/>
      <c r="G424" s="297"/>
      <c r="H424" s="297"/>
      <c r="I424" s="297"/>
      <c r="J424" s="297"/>
      <c r="K424" s="297"/>
      <c r="L424" s="298"/>
      <c r="M424" s="298"/>
      <c r="N424" s="298"/>
      <c r="O424" s="299"/>
      <c r="P424" s="299"/>
      <c r="Q424" s="299"/>
      <c r="R424" s="299"/>
      <c r="S424" s="299"/>
      <c r="T424" s="299"/>
      <c r="U424" s="299"/>
      <c r="V424" s="299"/>
      <c r="W424" s="299"/>
      <c r="X424" s="299"/>
      <c r="Y424" s="299"/>
      <c r="Z424" s="299"/>
      <c r="AA424" s="299"/>
      <c r="AB424" s="299"/>
      <c r="AC424" s="299"/>
      <c r="AD424" s="299"/>
      <c r="AE424" s="299"/>
      <c r="AF424" s="299"/>
      <c r="AG424" s="299"/>
      <c r="AH424" s="299"/>
      <c r="AI424" s="299"/>
      <c r="AJ424" s="299"/>
      <c r="AK424" s="299"/>
      <c r="AL424" s="299"/>
      <c r="AM424" s="299"/>
      <c r="AN424" s="299"/>
      <c r="AO424" s="299"/>
      <c r="AP424" s="299"/>
    </row>
    <row r="425" spans="1:42" s="16" customFormat="1" ht="14.4" x14ac:dyDescent="0.3">
      <c r="A425" s="307" t="s">
        <v>446</v>
      </c>
      <c r="B425" s="308"/>
      <c r="C425" s="308"/>
      <c r="D425" s="308"/>
      <c r="E425" s="308"/>
      <c r="F425" s="308"/>
      <c r="G425" s="308"/>
      <c r="H425" s="308"/>
      <c r="I425" s="308"/>
      <c r="J425" s="308"/>
      <c r="K425" s="308"/>
      <c r="L425" s="308"/>
      <c r="M425" s="308"/>
      <c r="N425" s="308"/>
      <c r="O425" s="308"/>
      <c r="P425" s="308"/>
      <c r="Q425" s="308"/>
      <c r="R425" s="308"/>
      <c r="S425" s="308"/>
      <c r="T425" s="308"/>
      <c r="U425" s="308"/>
      <c r="V425" s="308"/>
      <c r="W425" s="308"/>
      <c r="X425" s="308"/>
      <c r="Y425" s="308"/>
      <c r="Z425" s="308"/>
      <c r="AA425" s="308"/>
      <c r="AB425" s="308"/>
      <c r="AC425" s="308"/>
      <c r="AD425" s="308"/>
      <c r="AE425" s="308"/>
      <c r="AF425" s="308"/>
      <c r="AG425" s="308"/>
      <c r="AH425" s="308"/>
      <c r="AI425" s="308"/>
      <c r="AJ425" s="308"/>
      <c r="AK425" s="308"/>
      <c r="AL425" s="308"/>
      <c r="AM425" s="308"/>
      <c r="AN425" s="308"/>
      <c r="AO425" s="308"/>
      <c r="AP425" s="303"/>
    </row>
    <row r="426" spans="1:42" s="16" customFormat="1" ht="14.4" x14ac:dyDescent="0.3">
      <c r="A426" s="307" t="s">
        <v>431</v>
      </c>
      <c r="B426" s="308"/>
      <c r="C426" s="308"/>
      <c r="D426" s="308"/>
      <c r="E426" s="308"/>
      <c r="F426" s="308"/>
      <c r="G426" s="308"/>
      <c r="H426" s="308"/>
      <c r="I426" s="308"/>
      <c r="J426" s="308"/>
      <c r="K426" s="308"/>
      <c r="L426" s="308"/>
      <c r="M426" s="308"/>
      <c r="N426" s="308"/>
      <c r="O426" s="308"/>
      <c r="P426" s="308"/>
      <c r="Q426" s="308"/>
      <c r="R426" s="308"/>
      <c r="S426" s="308"/>
      <c r="T426" s="308"/>
      <c r="U426" s="308"/>
      <c r="V426" s="308"/>
      <c r="W426" s="308"/>
      <c r="X426" s="308"/>
      <c r="Y426" s="308"/>
      <c r="Z426" s="308"/>
      <c r="AA426" s="308"/>
      <c r="AB426" s="308"/>
      <c r="AC426" s="308"/>
      <c r="AD426" s="308"/>
      <c r="AE426" s="308"/>
      <c r="AF426" s="308"/>
      <c r="AG426" s="308"/>
      <c r="AH426" s="308"/>
      <c r="AI426" s="308"/>
      <c r="AJ426" s="308"/>
      <c r="AK426" s="308"/>
      <c r="AL426" s="308"/>
      <c r="AM426" s="308"/>
      <c r="AN426" s="308"/>
      <c r="AO426" s="308"/>
      <c r="AP426" s="303"/>
    </row>
    <row r="427" spans="1:42" s="16" customFormat="1" ht="14.4" x14ac:dyDescent="0.3">
      <c r="A427" s="307" t="s">
        <v>447</v>
      </c>
      <c r="B427" s="308"/>
      <c r="C427" s="308"/>
      <c r="D427" s="308"/>
      <c r="E427" s="308"/>
      <c r="F427" s="308"/>
      <c r="G427" s="308"/>
      <c r="H427" s="308"/>
      <c r="I427" s="308"/>
      <c r="J427" s="308"/>
      <c r="K427" s="308"/>
      <c r="L427" s="308"/>
      <c r="M427" s="308"/>
      <c r="N427" s="308"/>
      <c r="O427" s="308"/>
      <c r="P427" s="308"/>
      <c r="Q427" s="308"/>
      <c r="R427" s="308"/>
      <c r="S427" s="308"/>
      <c r="T427" s="308"/>
      <c r="U427" s="308"/>
      <c r="V427" s="308"/>
      <c r="W427" s="308"/>
      <c r="X427" s="308"/>
      <c r="Y427" s="308"/>
      <c r="Z427" s="308"/>
      <c r="AA427" s="308"/>
      <c r="AB427" s="308"/>
      <c r="AC427" s="308"/>
      <c r="AD427" s="308"/>
      <c r="AE427" s="308"/>
      <c r="AF427" s="308"/>
      <c r="AG427" s="308"/>
      <c r="AH427" s="308"/>
      <c r="AI427" s="308"/>
      <c r="AJ427" s="308"/>
      <c r="AK427" s="308"/>
      <c r="AL427" s="308"/>
      <c r="AM427" s="308"/>
      <c r="AN427" s="308"/>
      <c r="AO427" s="308"/>
      <c r="AP427" s="303"/>
    </row>
    <row r="428" spans="1:42" s="16" customFormat="1" ht="14.4" x14ac:dyDescent="0.3">
      <c r="A428" s="307" t="s">
        <v>448</v>
      </c>
      <c r="B428" s="308"/>
      <c r="C428" s="308"/>
      <c r="D428" s="308"/>
      <c r="E428" s="308"/>
      <c r="F428" s="308"/>
      <c r="G428" s="308"/>
      <c r="H428" s="308"/>
      <c r="I428" s="308"/>
      <c r="J428" s="308"/>
      <c r="K428" s="308"/>
      <c r="L428" s="308"/>
      <c r="M428" s="308"/>
      <c r="N428" s="308"/>
      <c r="O428" s="308"/>
      <c r="P428" s="308"/>
      <c r="Q428" s="308"/>
      <c r="R428" s="308"/>
      <c r="S428" s="308"/>
      <c r="T428" s="308"/>
      <c r="U428" s="308"/>
      <c r="V428" s="308"/>
      <c r="W428" s="308"/>
      <c r="X428" s="308"/>
      <c r="Y428" s="308"/>
      <c r="Z428" s="308"/>
      <c r="AA428" s="308"/>
      <c r="AB428" s="308"/>
      <c r="AC428" s="308"/>
      <c r="AD428" s="308"/>
      <c r="AE428" s="308"/>
      <c r="AF428" s="308"/>
      <c r="AG428" s="308"/>
      <c r="AH428" s="308"/>
      <c r="AI428" s="308"/>
      <c r="AJ428" s="308"/>
      <c r="AK428" s="308"/>
      <c r="AL428" s="308"/>
      <c r="AM428" s="308"/>
      <c r="AN428" s="308"/>
      <c r="AO428" s="308"/>
      <c r="AP428" s="303"/>
    </row>
  </sheetData>
  <mergeCells count="4">
    <mergeCell ref="A425:AO425"/>
    <mergeCell ref="A426:AO426"/>
    <mergeCell ref="A427:AO427"/>
    <mergeCell ref="A428:AO428"/>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1" fitToHeight="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2024-09-20T10:18:35Z</cp:lastPrinted>
  <dcterms:created xsi:type="dcterms:W3CDTF">2024-03-28T15:53:33Z</dcterms:created>
  <dcterms:modified xsi:type="dcterms:W3CDTF">2024-12-22T18:57:37Z</dcterms:modified>
</cp:coreProperties>
</file>