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Z\EX_SEC_STATISTICS\K327\YAKIMENKO\ДИСТАНС\ГРН_ЄВРО\ЕВРО\2024\публ\2024\q\III_2024\"/>
    </mc:Choice>
  </mc:AlternateContent>
  <bookViews>
    <workbookView xWindow="0" yWindow="0" windowWidth="23040" windowHeight="9048" tabRatio="328"/>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'1.4'!$5:$7</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'1.1'!$A$2:$L$75</definedName>
    <definedName name="_xlnm.Print_Area" localSheetId="2">'1.2'!$A$2:$L$93</definedName>
    <definedName name="_xlnm.Print_Area" localSheetId="3">'1.3'!$A$2:$L$80</definedName>
    <definedName name="_xlnm.Print_Area" localSheetId="4">'1.4'!$A$2:$L$423</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06" i="5" l="1"/>
  <c r="A407" i="5"/>
  <c r="A86" i="3"/>
  <c r="A68" i="2"/>
  <c r="A232" i="5" l="1"/>
  <c r="A233" i="5"/>
  <c r="A234" i="5"/>
  <c r="A235" i="5"/>
  <c r="A236" i="5"/>
  <c r="A237" i="5"/>
  <c r="A27" i="3"/>
  <c r="A27" i="4"/>
  <c r="A27" i="2"/>
  <c r="A26" i="3"/>
  <c r="A26" i="4"/>
  <c r="A26" i="2"/>
  <c r="A25" i="3"/>
  <c r="A25" i="4"/>
  <c r="A25" i="2"/>
  <c r="A4" i="5" l="1"/>
  <c r="A4" i="4"/>
  <c r="A4" i="3"/>
  <c r="B10" i="1" l="1"/>
  <c r="A422" i="5" l="1"/>
  <c r="A421" i="5"/>
  <c r="A420" i="5"/>
  <c r="A419" i="5"/>
  <c r="A418" i="5"/>
  <c r="A417" i="5"/>
  <c r="A416" i="5"/>
  <c r="A415" i="5"/>
  <c r="A414" i="5"/>
  <c r="A413" i="5"/>
  <c r="A412" i="5"/>
  <c r="A411" i="5"/>
  <c r="A410" i="5"/>
  <c r="A409" i="5"/>
  <c r="A408"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5"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A5" i="4"/>
  <c r="A3" i="4"/>
  <c r="A2" i="4"/>
  <c r="A1" i="4"/>
  <c r="A92" i="3"/>
  <c r="A91" i="3"/>
  <c r="A90" i="3"/>
  <c r="A89" i="3"/>
  <c r="A88" i="3"/>
  <c r="A87"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A5" i="3"/>
  <c r="A3" i="3"/>
  <c r="A2" i="3"/>
  <c r="A1" i="3"/>
  <c r="A74" i="2"/>
  <c r="A73" i="2"/>
  <c r="A72" i="2"/>
  <c r="A71" i="2"/>
  <c r="A70" i="2"/>
  <c r="A69"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A5" i="2"/>
  <c r="A4" i="2"/>
  <c r="A3" i="2"/>
  <c r="A2" i="2"/>
  <c r="A1" i="2"/>
  <c r="B9" i="1"/>
  <c r="B7" i="1"/>
  <c r="B5" i="1"/>
  <c r="B4" i="1"/>
  <c r="B3" i="1"/>
  <c r="B2" i="1"/>
  <c r="B1" i="1"/>
</calcChain>
</file>

<file path=xl/sharedStrings.xml><?xml version="1.0" encoding="utf-8"?>
<sst xmlns="http://schemas.openxmlformats.org/spreadsheetml/2006/main" count="1458" uniqueCount="439">
  <si>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</si>
  <si>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</si>
  <si>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</si>
  <si>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</si>
  <si>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</si>
  <si>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</si>
  <si>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</si>
  <si>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</si>
  <si>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</si>
  <si>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</si>
  <si>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</si>
  <si>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</si>
  <si>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2022-2023 роки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</si>
  <si>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2022-2023 was made based on available information and will be revised after receiving additional information.</t>
  </si>
  <si>
    <t>1.1. Balance of Payments of Ukraine: analytical presentation</t>
  </si>
  <si>
    <t xml:space="preserve">(відповідно до КПБ6) </t>
  </si>
  <si>
    <t xml:space="preserve">(according to BPM6) </t>
  </si>
  <si>
    <t>млн євро</t>
  </si>
  <si>
    <t>Статті платіжного балансу</t>
  </si>
  <si>
    <t>Description</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</si>
  <si>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</si>
  <si>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</si>
  <si>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</si>
  <si>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</si>
  <si>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</si>
  <si>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</si>
  <si>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</si>
  <si>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</si>
  <si>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</si>
  <si>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</si>
  <si>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</si>
  <si>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</si>
  <si>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</si>
  <si>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</si>
  <si>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</si>
  <si>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</si>
  <si>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</si>
  <si>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</si>
  <si>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</si>
  <si>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</si>
  <si>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</si>
  <si>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</si>
  <si>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</si>
  <si>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</si>
  <si>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</si>
  <si>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</si>
  <si>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</si>
  <si>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</si>
  <si>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</si>
  <si>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</si>
  <si>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</si>
  <si>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</si>
  <si>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</si>
  <si>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</si>
  <si>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</si>
  <si>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</si>
  <si>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</si>
  <si>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</si>
  <si>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</si>
  <si>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</si>
  <si>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</si>
  <si>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</si>
  <si>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</si>
  <si>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</si>
  <si>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</si>
  <si>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</si>
  <si>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</si>
  <si>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</si>
  <si>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</si>
  <si>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</si>
  <si>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</si>
  <si>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</si>
  <si>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</si>
  <si>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</si>
  <si>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</si>
  <si>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</si>
  <si>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</si>
  <si>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</si>
  <si>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</si>
  <si>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</si>
  <si>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</si>
  <si>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</si>
  <si>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</si>
  <si>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</si>
  <si>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</si>
  <si>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</si>
  <si>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</si>
  <si>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</si>
  <si>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</si>
  <si>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</si>
  <si>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</si>
  <si>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</si>
  <si>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</si>
  <si>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</si>
  <si>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</si>
  <si>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</si>
  <si>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</si>
  <si>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</si>
  <si>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</si>
  <si>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</si>
  <si>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</si>
  <si>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</si>
  <si>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</si>
  <si>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</si>
  <si>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</si>
  <si>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</si>
  <si>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</si>
  <si>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</si>
  <si>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</si>
  <si>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</si>
  <si>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</si>
  <si>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</si>
  <si>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</si>
  <si>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</si>
  <si>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</si>
  <si>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</si>
  <si>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</si>
  <si>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</si>
  <si>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</si>
  <si>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</si>
  <si>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</si>
  <si>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</si>
  <si>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</si>
  <si>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</si>
  <si>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</si>
  <si>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</si>
  <si>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</si>
  <si>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</si>
  <si>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</si>
  <si>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</si>
  <si>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</si>
  <si>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</si>
  <si>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</si>
  <si>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</si>
  <si>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</si>
  <si>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</si>
  <si>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</si>
  <si>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</si>
  <si>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</si>
  <si>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</si>
  <si>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</si>
  <si>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</si>
  <si>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</si>
  <si>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</si>
  <si>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</si>
  <si>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</si>
  <si>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</si>
  <si>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</si>
  <si>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</si>
  <si>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</si>
  <si>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</si>
  <si>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</si>
  <si>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</si>
  <si>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</si>
  <si>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</si>
  <si>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</si>
  <si>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</si>
  <si>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</si>
  <si>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</si>
  <si>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</si>
  <si>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</si>
  <si>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</si>
  <si>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</si>
  <si>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</si>
  <si>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</si>
  <si>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</si>
  <si>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</si>
  <si>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</si>
  <si>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</si>
  <si>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</si>
  <si>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</si>
  <si>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</si>
  <si>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</si>
  <si>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</si>
  <si>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</si>
  <si>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</si>
  <si>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</si>
  <si>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</si>
  <si>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</si>
  <si>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</si>
  <si>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</si>
  <si>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 xml:space="preserve">Other accounts receivable/payable </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</si>
  <si>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</si>
  <si>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</si>
  <si>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</si>
  <si>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</si>
  <si>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</si>
  <si>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</si>
  <si>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</si>
  <si>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</si>
  <si>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</si>
  <si>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</si>
  <si>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</si>
  <si>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</si>
  <si>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</si>
  <si>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</si>
  <si>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</si>
  <si>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</si>
  <si>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</si>
  <si>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</si>
  <si>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</si>
  <si>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</si>
  <si>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</si>
  <si>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</si>
  <si>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</si>
  <si>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</si>
  <si>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</si>
  <si>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</si>
  <si>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</si>
  <si>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</si>
  <si>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</si>
  <si>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</si>
  <si>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</si>
  <si>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</si>
  <si>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</si>
  <si>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</si>
  <si>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</si>
  <si>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</si>
  <si>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</si>
  <si>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</si>
  <si>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</si>
  <si>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</si>
  <si>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</si>
  <si>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</si>
  <si>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</si>
  <si>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</si>
  <si>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</si>
  <si>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</si>
  <si>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</si>
  <si>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</si>
  <si>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</si>
  <si>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</si>
  <si>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</si>
  <si>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</si>
  <si>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</si>
  <si>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</si>
  <si>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</si>
  <si>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</si>
  <si>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</si>
  <si>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</si>
  <si>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</si>
  <si>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</si>
  <si>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</si>
  <si>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</si>
  <si>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</si>
  <si>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</si>
  <si>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</si>
  <si>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</si>
  <si>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</si>
  <si>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</si>
  <si>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</si>
  <si>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</si>
  <si>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</si>
  <si>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</si>
  <si>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</si>
  <si>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</si>
  <si>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</si>
  <si>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</si>
  <si>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</si>
  <si>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</si>
  <si>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</si>
  <si>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</si>
  <si>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</si>
  <si>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</si>
  <si>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</si>
  <si>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</si>
  <si>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</si>
  <si>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</si>
  <si>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</si>
  <si>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</si>
  <si>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</si>
  <si>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</si>
  <si>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</si>
  <si>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</si>
  <si>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</si>
  <si>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</si>
  <si>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</si>
  <si>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</si>
  <si>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</si>
  <si>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</si>
  <si>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</si>
  <si>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</si>
  <si>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</si>
  <si>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</si>
  <si>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</si>
  <si>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</si>
  <si>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</si>
  <si>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</si>
  <si>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</si>
  <si>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</si>
  <si>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</si>
  <si>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</si>
  <si>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</si>
  <si>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</si>
  <si>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</si>
  <si>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</si>
  <si>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</si>
  <si>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</si>
  <si>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</si>
  <si>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</si>
  <si>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</si>
  <si>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</si>
  <si>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</si>
  <si>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</si>
  <si>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</si>
  <si>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</si>
  <si>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</si>
  <si>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</si>
  <si>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</si>
  <si>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</si>
  <si>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</si>
  <si>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</si>
  <si>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</si>
  <si>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</si>
  <si>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</si>
  <si>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</si>
  <si>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</si>
  <si>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</si>
  <si>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</si>
  <si>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</si>
  <si>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</si>
  <si>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</si>
  <si>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</si>
  <si>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</si>
  <si>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</si>
  <si>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</si>
  <si>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</si>
  <si>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</si>
  <si>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</si>
  <si>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</si>
  <si>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</si>
  <si>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</si>
  <si>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</si>
  <si>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</si>
  <si>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</si>
  <si>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</si>
  <si>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</si>
  <si>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</si>
  <si>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</si>
  <si>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</si>
  <si>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</si>
  <si>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</si>
  <si>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</si>
  <si>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</si>
  <si>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</si>
  <si>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</si>
  <si>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</si>
  <si>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</si>
  <si>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</si>
  <si>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</si>
  <si>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</si>
  <si>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</si>
  <si>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</si>
  <si>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</si>
  <si>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</si>
  <si>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</si>
  <si>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</si>
  <si>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</si>
  <si>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</si>
  <si>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</si>
  <si>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</si>
  <si>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</si>
  <si>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</si>
  <si>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</si>
  <si>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</si>
  <si>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</si>
  <si>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</si>
  <si>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</si>
  <si>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</si>
  <si>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</si>
  <si>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</si>
  <si>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</si>
  <si>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</si>
  <si>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</si>
  <si>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</si>
  <si>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</si>
  <si>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</si>
  <si>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</si>
  <si>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</si>
  <si>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</si>
  <si>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</si>
  <si>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</si>
  <si>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</si>
  <si>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</si>
  <si>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</si>
  <si>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</si>
  <si>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</si>
  <si>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</si>
  <si>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</si>
  <si>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</si>
  <si>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</si>
  <si>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</si>
  <si>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</si>
  <si>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</si>
  <si>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</si>
  <si>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</si>
  <si>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</si>
  <si>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</si>
  <si>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</si>
  <si>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</si>
  <si>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</si>
  <si>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</si>
  <si>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</si>
  <si>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</si>
  <si>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</si>
  <si>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</si>
  <si>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</si>
  <si>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</si>
  <si>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</si>
  <si>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</si>
  <si>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</si>
  <si>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</si>
  <si>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</si>
  <si>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</si>
  <si>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</si>
  <si>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</si>
  <si>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</si>
  <si>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</si>
  <si>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</si>
  <si>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</si>
  <si>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</si>
  <si>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</si>
  <si>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 xml:space="preserve"> mln EUR</t>
  </si>
  <si>
    <t>Інші первинні доходи</t>
  </si>
  <si>
    <t xml:space="preserve"> Other primary income</t>
  </si>
  <si>
    <t xml:space="preserve">           Credit</t>
  </si>
  <si>
    <t xml:space="preserve">           Debit</t>
  </si>
  <si>
    <t>Податки на виробництво та імпорт</t>
  </si>
  <si>
    <t>Taxes on products and production</t>
  </si>
  <si>
    <t xml:space="preserve">              Credit</t>
  </si>
  <si>
    <t xml:space="preserve">              Debit</t>
  </si>
  <si>
    <t>–</t>
  </si>
  <si>
    <t>Інша кредиторська заборгованість</t>
  </si>
  <si>
    <t>Other accounts payable</t>
  </si>
  <si>
    <t>Інша дебіторська заборгованість</t>
  </si>
  <si>
    <t>Other accounts receivable</t>
  </si>
  <si>
    <t>Дата останнього оновлення: 23.12.2024</t>
  </si>
  <si>
    <t>Last updated on: 23.12.2024</t>
  </si>
  <si>
    <t>Notes.
1. Since 2014, data exclude the temporarily occupied by the russian federation territories of Ukraine.
2. Calculations of real sector reinvested earnings for 2022-2023 were made on the basis of financial statements of enterprises that provided reports, and will be updated after receiving full information after the cessation / cancellation of martial law. 
3. The assessment of the amount of humanitarian aid in the balance of payments is based upon the United Nations Financial Monitoring Service for Humanitarian Aid (FTS) data, information on aid in monetary form is provided according to the 1PX file data.
4. The estimation of Ukrainians' expenses abroad is based upon the data on payments by cards abroad, UN data and the State Border Guard Service of Ukraine on the number of citizens who went abroad due to the war. 
5. Data for 2023 were revised were revised due to changes in the reporting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</si>
</sst>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_(* \-#,##0_);_(* &quot;--&quot;_);_(@_)"/>
    <numFmt numFmtId="165" formatCode="##,##0.0000"/>
    <numFmt numFmtId="166" formatCode="_-* #,##0_-;\-* #,##0_-;_-* &quot;-&quot;??_-;_-@_-"/>
    <numFmt numFmtId="167" formatCode="##,##0"/>
    <numFmt numFmtId="168" formatCode="0.000"/>
  </numFmts>
  <fonts count="40"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i/>
      <sz val="10"/>
      <color theme="8"/>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name val="Courier"/>
    </font>
    <font>
      <sz val="10"/>
      <color theme="4" tint="-0.249977111117893"/>
      <name val="Arial"/>
      <family val="2"/>
      <charset val="204"/>
    </font>
    <font>
      <sz val="10"/>
      <name val="Arial Cyr"/>
      <charset val="204"/>
    </font>
    <font>
      <b/>
      <u/>
      <sz val="10"/>
      <name val="Arial"/>
      <family val="2"/>
      <charset val="204"/>
    </font>
    <font>
      <sz val="10"/>
      <color theme="8"/>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
      <sz val="10"/>
      <name val="Arial Cyr"/>
      <family val="2"/>
      <charset val="204"/>
    </font>
    <font>
      <b/>
      <sz val="10"/>
      <color indexed="8"/>
      <name val="Calibri"/>
      <family val="2"/>
    </font>
  </fonts>
  <fills count="2">
    <fill>
      <patternFill patternType="none"/>
    </fill>
    <fill>
      <patternFill patternType="gray125"/>
    </fill>
  </fills>
  <borders count="1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0">
    <xf numFmtId="0" fontId="0" fillId="0" borderId="0"/>
    <xf numFmtId="0" fontId="6" fillId="0" borderId="0" applyNumberFormat="0" applyFill="0" applyBorder="0" applyAlignment="0" applyProtection="0">
      <alignment vertical="top"/>
      <protection locked="0"/>
    </xf>
    <xf numFmtId="0" fontId="11" fillId="0" borderId="0"/>
    <xf numFmtId="0" fontId="18" fillId="0" borderId="0"/>
    <xf numFmtId="0" fontId="1" fillId="0" borderId="0"/>
    <xf numFmtId="0" fontId="20" fillId="0" borderId="0"/>
    <xf numFmtId="0" fontId="30" fillId="0" borderId="0"/>
    <xf numFmtId="0" fontId="20" fillId="0" borderId="0"/>
    <xf numFmtId="43" fontId="1" fillId="0" borderId="0" applyFont="0" applyFill="0" applyBorder="0" applyAlignment="0" applyProtection="0"/>
    <xf numFmtId="0" fontId="38" fillId="0" borderId="0"/>
  </cellStyleXfs>
  <cellXfs count="293">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1" applyFont="1" applyFill="1" applyAlignment="1" applyProtection="1">
      <alignment horizontal="left"/>
    </xf>
    <xf numFmtId="0" fontId="8" fillId="0" borderId="0" xfId="0" applyFont="1" applyFill="1"/>
    <xf numFmtId="0" fontId="9" fillId="0" borderId="0" xfId="1" applyFont="1" applyFill="1" applyAlignment="1" applyProtection="1">
      <alignment wrapText="1"/>
    </xf>
    <xf numFmtId="2" fontId="9" fillId="0" borderId="0" xfId="1" applyNumberFormat="1" applyFont="1" applyFill="1" applyAlignment="1" applyProtection="1">
      <alignment horizontal="left" wrapText="1"/>
    </xf>
    <xf numFmtId="0" fontId="5" fillId="0" borderId="0" xfId="0" applyFont="1" applyFill="1"/>
    <xf numFmtId="0" fontId="12" fillId="0" borderId="0" xfId="2" applyFont="1" applyFill="1"/>
    <xf numFmtId="0" fontId="13" fillId="0" borderId="0" xfId="2" applyFont="1" applyFill="1"/>
    <xf numFmtId="0" fontId="14" fillId="0" borderId="0" xfId="2" applyFont="1" applyFill="1"/>
    <xf numFmtId="0" fontId="7" fillId="0" borderId="0" xfId="2" applyFont="1" applyFill="1"/>
    <xf numFmtId="0" fontId="4" fillId="0" borderId="0" xfId="0" applyFont="1" applyFill="1" applyAlignment="1">
      <alignment horizontal="left"/>
    </xf>
    <xf numFmtId="0" fontId="15" fillId="0" borderId="0" xfId="0" applyFont="1" applyFill="1" applyAlignment="1">
      <alignment horizontal="left"/>
    </xf>
    <xf numFmtId="0" fontId="16" fillId="0" borderId="0" xfId="0" applyFont="1" applyFill="1" applyAlignment="1">
      <alignment horizontal="left"/>
    </xf>
    <xf numFmtId="0" fontId="17" fillId="0" borderId="0" xfId="0" applyFont="1" applyFill="1" applyAlignment="1"/>
    <xf numFmtId="0" fontId="8" fillId="0" borderId="0" xfId="0" applyFont="1" applyFill="1" applyAlignment="1">
      <alignment horizontal="left"/>
    </xf>
    <xf numFmtId="0" fontId="21" fillId="0" borderId="4" xfId="0" applyFont="1" applyFill="1" applyBorder="1" applyAlignment="1">
      <alignment horizontal="center"/>
    </xf>
    <xf numFmtId="0" fontId="21" fillId="0" borderId="2" xfId="0" applyFont="1" applyFill="1" applyBorder="1" applyAlignment="1">
      <alignment horizontal="center"/>
    </xf>
    <xf numFmtId="165" fontId="21" fillId="0" borderId="8" xfId="0" applyNumberFormat="1" applyFont="1" applyFill="1" applyBorder="1" applyAlignment="1" applyProtection="1">
      <alignment horizontal="center"/>
      <protection locked="0"/>
    </xf>
    <xf numFmtId="165" fontId="21" fillId="0" borderId="6" xfId="0" applyNumberFormat="1" applyFont="1" applyFill="1" applyBorder="1" applyAlignment="1" applyProtection="1">
      <alignment horizontal="center"/>
      <protection locked="0"/>
    </xf>
    <xf numFmtId="0" fontId="23" fillId="0" borderId="1" xfId="0" applyFont="1" applyFill="1" applyBorder="1" applyAlignment="1">
      <alignment horizontal="left" vertical="top" wrapText="1"/>
    </xf>
    <xf numFmtId="0" fontId="24" fillId="0" borderId="0" xfId="0" applyFont="1" applyFill="1" applyBorder="1" applyAlignment="1">
      <alignment horizontal="left" wrapText="1"/>
    </xf>
    <xf numFmtId="0" fontId="25" fillId="0" borderId="9" xfId="0" applyFont="1" applyFill="1" applyBorder="1" applyAlignment="1">
      <alignment horizontal="left" wrapText="1"/>
    </xf>
    <xf numFmtId="3" fontId="21" fillId="0" borderId="0" xfId="0" applyNumberFormat="1" applyFont="1" applyFill="1" applyBorder="1"/>
    <xf numFmtId="0" fontId="17" fillId="0" borderId="0" xfId="0" applyFont="1" applyFill="1"/>
    <xf numFmtId="0" fontId="5" fillId="0" borderId="0" xfId="0" applyFont="1" applyFill="1" applyBorder="1" applyAlignment="1">
      <alignment horizontal="left" vertical="top" wrapText="1" indent="1"/>
    </xf>
    <xf numFmtId="0" fontId="15" fillId="0" borderId="0" xfId="0" applyFont="1" applyFill="1" applyBorder="1" applyAlignment="1">
      <alignment horizontal="left" wrapText="1" indent="1"/>
    </xf>
    <xf numFmtId="0" fontId="16" fillId="0" borderId="9"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5" fillId="0" borderId="0" xfId="0" applyFont="1" applyFill="1" applyBorder="1" applyAlignment="1">
      <alignment horizontal="left" wrapText="1" indent="2"/>
    </xf>
    <xf numFmtId="0" fontId="16" fillId="0" borderId="9" xfId="0" applyFont="1" applyFill="1" applyBorder="1" applyAlignment="1">
      <alignment horizontal="left" wrapText="1" indent="2"/>
    </xf>
    <xf numFmtId="0" fontId="2" fillId="0" borderId="0" xfId="0" applyFont="1" applyFill="1" applyBorder="1" applyAlignment="1">
      <alignment horizontal="left" vertical="top" wrapText="1" indent="3"/>
    </xf>
    <xf numFmtId="0" fontId="22" fillId="0" borderId="0" xfId="0" applyFont="1" applyFill="1" applyBorder="1" applyAlignment="1">
      <alignment horizontal="left" wrapText="1" indent="3"/>
    </xf>
    <xf numFmtId="0" fontId="19" fillId="0" borderId="9"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22" fillId="0" borderId="10" xfId="0" applyFont="1" applyFill="1" applyBorder="1" applyAlignment="1">
      <alignment horizontal="left" wrapText="1" indent="2"/>
    </xf>
    <xf numFmtId="0" fontId="19" fillId="0" borderId="9" xfId="0" applyFont="1" applyFill="1" applyBorder="1" applyAlignment="1">
      <alignment horizontal="left" wrapText="1" indent="2"/>
    </xf>
    <xf numFmtId="0" fontId="15" fillId="0" borderId="10" xfId="0" applyFont="1" applyFill="1" applyBorder="1" applyAlignment="1">
      <alignment horizontal="left" wrapText="1" indent="2"/>
    </xf>
    <xf numFmtId="0" fontId="22" fillId="0" borderId="10" xfId="0" applyFont="1" applyFill="1" applyBorder="1" applyAlignment="1">
      <alignment horizontal="left" wrapText="1" indent="3"/>
    </xf>
    <xf numFmtId="0" fontId="21" fillId="0" borderId="0" xfId="0" applyFont="1" applyFill="1"/>
    <xf numFmtId="0" fontId="22" fillId="0" borderId="10" xfId="5" applyFont="1" applyFill="1" applyBorder="1" applyAlignment="1">
      <alignment horizontal="left" indent="4"/>
    </xf>
    <xf numFmtId="0" fontId="19" fillId="0" borderId="9" xfId="5" applyFont="1" applyFill="1" applyBorder="1" applyAlignment="1">
      <alignment horizontal="left" indent="4"/>
    </xf>
    <xf numFmtId="3" fontId="8" fillId="0" borderId="0" xfId="0" applyNumberFormat="1" applyFont="1" applyFill="1" applyBorder="1" applyAlignment="1">
      <alignment horizontal="right"/>
    </xf>
    <xf numFmtId="0" fontId="15" fillId="0" borderId="10" xfId="0" applyFont="1" applyFill="1" applyBorder="1" applyAlignment="1">
      <alignment horizontal="left" wrapText="1" indent="1"/>
    </xf>
    <xf numFmtId="0" fontId="23" fillId="0" borderId="0" xfId="0" applyFont="1" applyFill="1" applyBorder="1" applyAlignment="1">
      <alignment horizontal="left" vertical="top" wrapText="1"/>
    </xf>
    <xf numFmtId="0" fontId="24" fillId="0" borderId="10" xfId="0" applyFont="1" applyFill="1" applyBorder="1" applyAlignment="1">
      <alignment horizontal="left" wrapText="1"/>
    </xf>
    <xf numFmtId="0" fontId="26" fillId="0" borderId="0" xfId="0" applyFont="1" applyFill="1" applyBorder="1" applyAlignment="1">
      <alignment horizontal="left" vertical="top" wrapText="1"/>
    </xf>
    <xf numFmtId="0" fontId="27" fillId="0" borderId="10" xfId="0" applyFont="1" applyFill="1" applyBorder="1" applyAlignment="1">
      <alignment horizontal="left" vertical="top" wrapText="1"/>
    </xf>
    <xf numFmtId="0" fontId="28" fillId="0" borderId="9" xfId="0" applyFont="1" applyFill="1" applyBorder="1" applyAlignment="1">
      <alignment horizontal="left" wrapText="1"/>
    </xf>
    <xf numFmtId="3" fontId="29" fillId="0" borderId="0" xfId="0" applyNumberFormat="1" applyFont="1" applyFill="1" applyBorder="1"/>
    <xf numFmtId="2" fontId="22" fillId="0" borderId="10" xfId="0" applyNumberFormat="1" applyFont="1" applyFill="1" applyBorder="1" applyAlignment="1">
      <alignment horizontal="left" wrapText="1" indent="3"/>
    </xf>
    <xf numFmtId="2" fontId="19" fillId="0" borderId="9"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22" fillId="0" borderId="10" xfId="0" applyNumberFormat="1" applyFont="1" applyFill="1" applyBorder="1" applyAlignment="1">
      <alignment horizontal="left" wrapText="1" indent="5"/>
    </xf>
    <xf numFmtId="2" fontId="19" fillId="0" borderId="9"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22" fillId="0" borderId="10" xfId="0" applyNumberFormat="1" applyFont="1" applyFill="1" applyBorder="1" applyAlignment="1">
      <alignment horizontal="left" vertical="top" wrapText="1" indent="4"/>
    </xf>
    <xf numFmtId="2" fontId="19" fillId="0" borderId="9" xfId="0" applyNumberFormat="1" applyFont="1" applyFill="1" applyBorder="1" applyAlignment="1">
      <alignment horizontal="left" wrapText="1" indent="4"/>
    </xf>
    <xf numFmtId="2" fontId="22" fillId="0" borderId="10" xfId="0" applyNumberFormat="1" applyFont="1" applyFill="1" applyBorder="1" applyAlignment="1">
      <alignment horizontal="left" wrapText="1" indent="4"/>
    </xf>
    <xf numFmtId="0" fontId="17" fillId="0" borderId="0" xfId="6" applyFont="1" applyFill="1"/>
    <xf numFmtId="0" fontId="8" fillId="0" borderId="0" xfId="6" applyFont="1" applyFill="1"/>
    <xf numFmtId="0" fontId="2" fillId="0" borderId="5" xfId="0" applyFont="1" applyFill="1" applyBorder="1" applyAlignment="1">
      <alignment horizontal="left" vertical="top" wrapText="1" indent="2"/>
    </xf>
    <xf numFmtId="0" fontId="22" fillId="0" borderId="8" xfId="0" applyFont="1" applyFill="1" applyBorder="1" applyAlignment="1">
      <alignment horizontal="left" wrapText="1" indent="2"/>
    </xf>
    <xf numFmtId="0" fontId="19" fillId="0" borderId="7" xfId="0" applyFont="1" applyFill="1" applyBorder="1" applyAlignment="1">
      <alignment horizontal="left" wrapText="1" indent="2"/>
    </xf>
    <xf numFmtId="3" fontId="8" fillId="0" borderId="5" xfId="0" applyNumberFormat="1" applyFont="1" applyFill="1" applyBorder="1"/>
    <xf numFmtId="0" fontId="22" fillId="0" borderId="0" xfId="0" applyFont="1" applyFill="1"/>
    <xf numFmtId="0" fontId="19" fillId="0" borderId="0" xfId="0" applyFont="1" applyFill="1"/>
    <xf numFmtId="0" fontId="2" fillId="0" borderId="0" xfId="0" applyFont="1"/>
    <xf numFmtId="0" fontId="4" fillId="0" borderId="0" xfId="7" applyFont="1" applyFill="1" applyAlignment="1"/>
    <xf numFmtId="0" fontId="16" fillId="0" borderId="0" xfId="7" applyFont="1" applyFill="1" applyAlignment="1"/>
    <xf numFmtId="0" fontId="8" fillId="0" borderId="0" xfId="7" applyFont="1" applyFill="1" applyBorder="1" applyAlignment="1">
      <alignment horizontal="left"/>
    </xf>
    <xf numFmtId="0" fontId="19" fillId="0" borderId="0" xfId="7" applyFont="1" applyFill="1" applyBorder="1" applyAlignment="1">
      <alignment horizontal="left"/>
    </xf>
    <xf numFmtId="0" fontId="4" fillId="0" borderId="1" xfId="7" applyFont="1" applyFill="1" applyBorder="1" applyAlignment="1">
      <alignment horizontal="center"/>
    </xf>
    <xf numFmtId="0" fontId="16" fillId="0" borderId="3" xfId="7" applyFont="1" applyFill="1" applyBorder="1" applyAlignment="1">
      <alignment horizontal="center"/>
    </xf>
    <xf numFmtId="0" fontId="8" fillId="0" borderId="5" xfId="7" applyFont="1" applyFill="1" applyBorder="1"/>
    <xf numFmtId="0" fontId="19" fillId="0" borderId="7" xfId="7" applyFont="1" applyFill="1" applyBorder="1"/>
    <xf numFmtId="0" fontId="21" fillId="0" borderId="1" xfId="7" applyFont="1" applyFill="1" applyBorder="1" applyAlignment="1">
      <alignment horizontal="left" wrapText="1"/>
    </xf>
    <xf numFmtId="0" fontId="25" fillId="0" borderId="9" xfId="7" applyFont="1" applyFill="1" applyBorder="1" applyAlignment="1">
      <alignment horizontal="left" wrapText="1"/>
    </xf>
    <xf numFmtId="3" fontId="23" fillId="0" borderId="0" xfId="7" applyNumberFormat="1" applyFont="1" applyFill="1" applyBorder="1"/>
    <xf numFmtId="0" fontId="4" fillId="0" borderId="0" xfId="7" applyFont="1" applyFill="1" applyBorder="1" applyAlignment="1">
      <alignment horizontal="left" wrapText="1" indent="1"/>
    </xf>
    <xf numFmtId="0" fontId="16" fillId="0" borderId="9" xfId="7" applyFont="1" applyFill="1" applyBorder="1" applyAlignment="1">
      <alignment horizontal="left" wrapText="1" indent="1"/>
    </xf>
    <xf numFmtId="3" fontId="5" fillId="0" borderId="0" xfId="7" applyNumberFormat="1" applyFont="1" applyFill="1" applyBorder="1"/>
    <xf numFmtId="0" fontId="4" fillId="0" borderId="0" xfId="7" applyFont="1" applyFill="1" applyBorder="1" applyAlignment="1">
      <alignment horizontal="left" wrapText="1" indent="2"/>
    </xf>
    <xf numFmtId="0" fontId="16" fillId="0" borderId="9" xfId="7" applyFont="1" applyFill="1" applyBorder="1" applyAlignment="1">
      <alignment horizontal="left" wrapText="1" indent="2"/>
    </xf>
    <xf numFmtId="0" fontId="8" fillId="0" borderId="0" xfId="7" applyFont="1" applyFill="1" applyBorder="1" applyAlignment="1">
      <alignment horizontal="left" wrapText="1" indent="3"/>
    </xf>
    <xf numFmtId="0" fontId="19" fillId="0" borderId="9" xfId="7" applyFont="1" applyFill="1" applyBorder="1" applyAlignment="1">
      <alignment horizontal="left" wrapText="1" indent="3"/>
    </xf>
    <xf numFmtId="3" fontId="2" fillId="0" borderId="0" xfId="7" applyNumberFormat="1" applyFont="1" applyFill="1" applyBorder="1"/>
    <xf numFmtId="0" fontId="8" fillId="0" borderId="0" xfId="7" applyFont="1" applyFill="1" applyBorder="1" applyAlignment="1">
      <alignment horizontal="left" wrapText="1" indent="2"/>
    </xf>
    <xf numFmtId="0" fontId="19" fillId="0" borderId="9" xfId="7" applyFont="1" applyFill="1" applyBorder="1" applyAlignment="1">
      <alignment horizontal="left" wrapText="1" indent="2"/>
    </xf>
    <xf numFmtId="0" fontId="16" fillId="0" borderId="0" xfId="0" applyFont="1" applyFill="1" applyBorder="1" applyAlignment="1">
      <alignment horizontal="left" wrapText="1" indent="2"/>
    </xf>
    <xf numFmtId="0" fontId="19"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9" fillId="0" borderId="10" xfId="5" applyFont="1" applyFill="1" applyBorder="1" applyAlignment="1">
      <alignment horizontal="left" indent="4"/>
    </xf>
    <xf numFmtId="0" fontId="21" fillId="0" borderId="0" xfId="7" applyFont="1" applyFill="1" applyBorder="1" applyAlignment="1">
      <alignment horizontal="left" wrapText="1"/>
    </xf>
    <xf numFmtId="0" fontId="29" fillId="0" borderId="0" xfId="7" applyFont="1" applyFill="1" applyBorder="1" applyAlignment="1">
      <alignment horizontal="left" wrapText="1"/>
    </xf>
    <xf numFmtId="0" fontId="28" fillId="0" borderId="9" xfId="7" applyFont="1" applyFill="1" applyBorder="1" applyAlignment="1">
      <alignment horizontal="left" wrapText="1"/>
    </xf>
    <xf numFmtId="3" fontId="26" fillId="0" borderId="0" xfId="7" applyNumberFormat="1" applyFont="1" applyFill="1" applyBorder="1"/>
    <xf numFmtId="0" fontId="4" fillId="0" borderId="0" xfId="7" applyFont="1" applyFill="1" applyBorder="1" applyAlignment="1">
      <alignment horizontal="left" wrapText="1" indent="3"/>
    </xf>
    <xf numFmtId="0" fontId="16" fillId="0" borderId="9" xfId="7" applyFont="1" applyFill="1" applyBorder="1" applyAlignment="1">
      <alignment horizontal="left" wrapText="1" indent="3"/>
    </xf>
    <xf numFmtId="0" fontId="8" fillId="0" borderId="0" xfId="7" applyFont="1" applyFill="1" applyBorder="1" applyAlignment="1">
      <alignment horizontal="left" wrapText="1" indent="4"/>
    </xf>
    <xf numFmtId="0" fontId="19" fillId="0" borderId="9" xfId="7"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9" fillId="0" borderId="9" xfId="0" applyFont="1" applyFill="1" applyBorder="1" applyAlignment="1">
      <alignment horizontal="left" wrapText="1" indent="4"/>
    </xf>
    <xf numFmtId="0" fontId="4" fillId="0" borderId="0" xfId="7" applyFont="1" applyFill="1" applyBorder="1" applyAlignment="1">
      <alignment horizontal="left" wrapText="1" indent="4"/>
    </xf>
    <xf numFmtId="0" fontId="16" fillId="0" borderId="9" xfId="7" applyFont="1" applyFill="1" applyBorder="1" applyAlignment="1">
      <alignment horizontal="left" wrapText="1" indent="4"/>
    </xf>
    <xf numFmtId="0" fontId="8" fillId="0" borderId="0" xfId="7" applyFont="1" applyFill="1" applyBorder="1" applyAlignment="1">
      <alignment horizontal="left" wrapText="1" indent="5"/>
    </xf>
    <xf numFmtId="0" fontId="19" fillId="0" borderId="9" xfId="7" applyFont="1" applyFill="1" applyBorder="1" applyAlignment="1">
      <alignment horizontal="left" wrapText="1" indent="5"/>
    </xf>
    <xf numFmtId="0" fontId="8" fillId="0" borderId="0" xfId="7" applyFont="1" applyFill="1" applyBorder="1" applyAlignment="1">
      <alignment horizontal="left" wrapText="1" indent="6"/>
    </xf>
    <xf numFmtId="0" fontId="19" fillId="0" borderId="9" xfId="7" applyFont="1" applyFill="1" applyBorder="1" applyAlignment="1">
      <alignment horizontal="left" wrapText="1" indent="6"/>
    </xf>
    <xf numFmtId="166" fontId="2" fillId="0" borderId="0" xfId="8" applyNumberFormat="1" applyFont="1" applyFill="1" applyBorder="1"/>
    <xf numFmtId="2" fontId="19" fillId="0" borderId="9" xfId="0" applyNumberFormat="1" applyFont="1" applyFill="1" applyBorder="1" applyAlignment="1">
      <alignment horizontal="left" wrapText="1" indent="6"/>
    </xf>
    <xf numFmtId="2" fontId="19" fillId="0" borderId="10" xfId="0" applyNumberFormat="1" applyFont="1" applyFill="1" applyBorder="1" applyAlignment="1">
      <alignment horizontal="left" wrapText="1" indent="6"/>
    </xf>
    <xf numFmtId="0" fontId="8" fillId="0" borderId="0" xfId="7" applyFont="1" applyFill="1" applyBorder="1" applyAlignment="1">
      <alignment horizontal="left" wrapText="1" indent="7"/>
    </xf>
    <xf numFmtId="0" fontId="19" fillId="0" borderId="9" xfId="7" applyFont="1" applyFill="1" applyBorder="1" applyAlignment="1">
      <alignment horizontal="left" wrapText="1" indent="7"/>
    </xf>
    <xf numFmtId="0" fontId="21" fillId="0" borderId="0" xfId="7" applyFont="1" applyFill="1" applyBorder="1" applyAlignment="1">
      <alignment horizontal="left" wrapText="1" indent="1"/>
    </xf>
    <xf numFmtId="0" fontId="25" fillId="0" borderId="9" xfId="7" applyFont="1" applyFill="1" applyBorder="1" applyAlignment="1">
      <alignment horizontal="left" wrapText="1" indent="1"/>
    </xf>
    <xf numFmtId="0" fontId="8" fillId="0" borderId="5" xfId="0" applyFont="1" applyFill="1" applyBorder="1" applyAlignment="1">
      <alignment horizontal="left" wrapText="1" indent="2"/>
    </xf>
    <xf numFmtId="0" fontId="19" fillId="0" borderId="5" xfId="0" applyFont="1" applyFill="1" applyBorder="1" applyAlignment="1">
      <alignment horizontal="left" wrapText="1" indent="2"/>
    </xf>
    <xf numFmtId="3" fontId="2" fillId="0" borderId="5" xfId="7" applyNumberFormat="1" applyFont="1" applyFill="1" applyBorder="1"/>
    <xf numFmtId="0" fontId="19" fillId="0" borderId="0" xfId="0" applyFont="1"/>
    <xf numFmtId="0" fontId="31" fillId="0" borderId="0" xfId="0" applyFont="1"/>
    <xf numFmtId="164" fontId="4" fillId="0" borderId="0" xfId="3" applyNumberFormat="1" applyFont="1" applyFill="1" applyBorder="1" applyAlignment="1">
      <alignment horizontal="left"/>
    </xf>
    <xf numFmtId="164" fontId="16" fillId="0" borderId="0" xfId="3" applyNumberFormat="1" applyFont="1" applyFill="1" applyBorder="1" applyAlignment="1">
      <alignment horizontal="left"/>
    </xf>
    <xf numFmtId="164" fontId="8" fillId="0" borderId="0" xfId="3" applyNumberFormat="1" applyFont="1" applyFill="1" applyBorder="1" applyAlignment="1">
      <alignment horizontal="left"/>
    </xf>
    <xf numFmtId="0" fontId="21" fillId="0" borderId="1" xfId="0" applyFont="1" applyFill="1" applyBorder="1" applyAlignment="1">
      <alignment horizontal="left" wrapText="1"/>
    </xf>
    <xf numFmtId="0" fontId="25" fillId="0" borderId="3" xfId="0" applyFont="1" applyFill="1" applyBorder="1" applyAlignment="1">
      <alignment horizontal="left" wrapText="1"/>
    </xf>
    <xf numFmtId="3" fontId="23" fillId="0" borderId="1" xfId="0" applyNumberFormat="1" applyFont="1" applyFill="1" applyBorder="1"/>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1" fillId="0" borderId="0" xfId="0" applyFont="1" applyFill="1" applyBorder="1" applyAlignment="1">
      <alignment horizontal="left" wrapText="1"/>
    </xf>
    <xf numFmtId="3" fontId="23" fillId="0" borderId="0" xfId="0" applyNumberFormat="1" applyFont="1" applyFill="1" applyBorder="1"/>
    <xf numFmtId="0" fontId="29" fillId="0" borderId="0" xfId="0" applyFont="1" applyFill="1" applyBorder="1" applyAlignment="1">
      <alignment horizontal="left" wrapText="1"/>
    </xf>
    <xf numFmtId="3" fontId="26" fillId="0" borderId="0" xfId="0" applyNumberFormat="1" applyFont="1" applyFill="1" applyBorder="1"/>
    <xf numFmtId="2" fontId="19" fillId="0" borderId="10" xfId="0" applyNumberFormat="1" applyFont="1" applyFill="1" applyBorder="1" applyAlignment="1">
      <alignment horizontal="left" wrapText="1" indent="3"/>
    </xf>
    <xf numFmtId="0" fontId="16" fillId="0" borderId="10" xfId="0" applyFont="1" applyFill="1" applyBorder="1" applyAlignment="1">
      <alignment horizontal="left" wrapText="1" indent="1"/>
    </xf>
    <xf numFmtId="0" fontId="16" fillId="0" borderId="10" xfId="0" applyFont="1" applyFill="1" applyBorder="1" applyAlignment="1">
      <alignment horizontal="left" wrapText="1" indent="2"/>
    </xf>
    <xf numFmtId="0" fontId="19" fillId="0" borderId="10" xfId="0" applyFont="1" applyFill="1" applyBorder="1" applyAlignment="1">
      <alignment horizontal="left" wrapText="1" indent="3"/>
    </xf>
    <xf numFmtId="164" fontId="8" fillId="0" borderId="0" xfId="0" applyNumberFormat="1" applyFont="1" applyFill="1" applyBorder="1" applyAlignment="1" applyProtection="1">
      <alignment horizontal="left" wrapText="1" indent="5"/>
    </xf>
    <xf numFmtId="164" fontId="19" fillId="0" borderId="9" xfId="0" applyNumberFormat="1" applyFont="1" applyFill="1" applyBorder="1" applyAlignment="1" applyProtection="1">
      <alignment horizontal="left" vertical="top" wrapText="1" indent="5"/>
    </xf>
    <xf numFmtId="167"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0" fontId="19" fillId="0" borderId="9" xfId="0" applyFont="1" applyFill="1" applyBorder="1" applyAlignment="1">
      <alignment horizontal="left" vertical="top" wrapText="1" indent="3"/>
    </xf>
    <xf numFmtId="0" fontId="21" fillId="0" borderId="5" xfId="0" applyFont="1" applyFill="1" applyBorder="1" applyAlignment="1">
      <alignment horizontal="left" wrapText="1"/>
    </xf>
    <xf numFmtId="0" fontId="25" fillId="0" borderId="7" xfId="0" applyFont="1" applyFill="1" applyBorder="1" applyAlignment="1">
      <alignment horizontal="left" wrapText="1"/>
    </xf>
    <xf numFmtId="3" fontId="5" fillId="0" borderId="5" xfId="0" applyNumberFormat="1" applyFont="1" applyFill="1" applyBorder="1"/>
    <xf numFmtId="0" fontId="32" fillId="0" borderId="0" xfId="0" applyFont="1"/>
    <xf numFmtId="0" fontId="31" fillId="0" borderId="0" xfId="0" applyFont="1" applyFill="1"/>
    <xf numFmtId="164" fontId="16" fillId="0" borderId="0" xfId="3" applyNumberFormat="1" applyFont="1" applyFill="1" applyBorder="1" applyAlignment="1"/>
    <xf numFmtId="0" fontId="8" fillId="0" borderId="0" xfId="5" applyFont="1" applyFill="1" applyBorder="1" applyAlignment="1">
      <alignment horizontal="right" wrapText="1"/>
    </xf>
    <xf numFmtId="0" fontId="19" fillId="0" borderId="9" xfId="5" applyFont="1" applyFill="1" applyBorder="1" applyAlignment="1">
      <alignment horizontal="right" wrapText="1"/>
    </xf>
    <xf numFmtId="167" fontId="8" fillId="0" borderId="0" xfId="5" applyNumberFormat="1" applyFont="1" applyFill="1" applyBorder="1" applyAlignment="1" applyProtection="1">
      <alignment horizontal="right" vertical="center"/>
      <protection locked="0"/>
    </xf>
    <xf numFmtId="0" fontId="4" fillId="0" borderId="0" xfId="5" applyFont="1" applyFill="1" applyBorder="1" applyAlignment="1">
      <alignment horizontal="left" indent="1"/>
    </xf>
    <xf numFmtId="0" fontId="16" fillId="0" borderId="9" xfId="5" applyFont="1" applyFill="1" applyBorder="1" applyAlignment="1">
      <alignment horizontal="left" indent="1"/>
    </xf>
    <xf numFmtId="167" fontId="4" fillId="0" borderId="0" xfId="5" applyNumberFormat="1" applyFont="1" applyFill="1" applyBorder="1" applyAlignment="1" applyProtection="1">
      <alignment horizontal="right" vertical="center"/>
      <protection locked="0"/>
    </xf>
    <xf numFmtId="0" fontId="4" fillId="0" borderId="0" xfId="5" applyFont="1" applyFill="1" applyBorder="1" applyAlignment="1">
      <alignment horizontal="left" indent="2"/>
    </xf>
    <xf numFmtId="0" fontId="16" fillId="0" borderId="9" xfId="5" applyFont="1" applyFill="1" applyBorder="1" applyAlignment="1">
      <alignment horizontal="left" indent="2"/>
    </xf>
    <xf numFmtId="0" fontId="4" fillId="0" borderId="0" xfId="4" applyFont="1" applyFill="1" applyBorder="1" applyAlignment="1">
      <alignment horizontal="left" wrapText="1" indent="3"/>
    </xf>
    <xf numFmtId="0" fontId="16" fillId="0" borderId="9" xfId="4" applyFont="1" applyFill="1" applyBorder="1" applyAlignment="1">
      <alignment horizontal="left" wrapText="1" indent="3"/>
    </xf>
    <xf numFmtId="0" fontId="8" fillId="0" borderId="0" xfId="4" applyFont="1" applyFill="1" applyBorder="1" applyAlignment="1">
      <alignment horizontal="left" indent="4"/>
    </xf>
    <xf numFmtId="0" fontId="19" fillId="0" borderId="9" xfId="4" applyFont="1" applyFill="1" applyBorder="1" applyAlignment="1">
      <alignment horizontal="left" indent="4"/>
    </xf>
    <xf numFmtId="0" fontId="8" fillId="0" borderId="0" xfId="4" applyFont="1" applyFill="1" applyBorder="1" applyAlignment="1">
      <alignment horizontal="left" wrapText="1" indent="4"/>
    </xf>
    <xf numFmtId="0" fontId="19" fillId="0" borderId="9" xfId="4" applyFont="1" applyFill="1" applyBorder="1" applyAlignment="1">
      <alignment horizontal="left" wrapText="1" indent="4"/>
    </xf>
    <xf numFmtId="0" fontId="8" fillId="0" borderId="0" xfId="4" applyFont="1" applyFill="1" applyBorder="1" applyAlignment="1">
      <alignment horizontal="left" wrapText="1" indent="3"/>
    </xf>
    <xf numFmtId="0" fontId="19" fillId="0" borderId="9" xfId="4" applyFont="1" applyFill="1" applyBorder="1" applyAlignment="1">
      <alignment horizontal="left" wrapText="1" indent="3"/>
    </xf>
    <xf numFmtId="0" fontId="4" fillId="0" borderId="0" xfId="4" applyFont="1" applyFill="1" applyBorder="1" applyAlignment="1">
      <alignment horizontal="left" indent="3"/>
    </xf>
    <xf numFmtId="0" fontId="16" fillId="0" borderId="9" xfId="4" applyFont="1" applyFill="1" applyBorder="1" applyAlignment="1">
      <alignment horizontal="left" indent="3"/>
    </xf>
    <xf numFmtId="0" fontId="8" fillId="0" borderId="0" xfId="4" applyFont="1" applyFill="1" applyBorder="1" applyAlignment="1">
      <alignment horizontal="left" indent="5"/>
    </xf>
    <xf numFmtId="0" fontId="19" fillId="0" borderId="9" xfId="4" applyFont="1" applyFill="1" applyBorder="1" applyAlignment="1">
      <alignment horizontal="left" indent="5"/>
    </xf>
    <xf numFmtId="0" fontId="4" fillId="0" borderId="0" xfId="4" applyFont="1" applyFill="1" applyBorder="1" applyAlignment="1">
      <alignment horizontal="left" indent="4"/>
    </xf>
    <xf numFmtId="0" fontId="16" fillId="0" borderId="9" xfId="4" applyFont="1" applyFill="1" applyBorder="1" applyAlignment="1">
      <alignment horizontal="left" indent="4"/>
    </xf>
    <xf numFmtId="164" fontId="33" fillId="0" borderId="0" xfId="3" applyNumberFormat="1" applyFont="1" applyFill="1" applyBorder="1" applyAlignment="1" applyProtection="1">
      <alignment horizontal="left"/>
    </xf>
    <xf numFmtId="164" fontId="14" fillId="0" borderId="9" xfId="3" applyNumberFormat="1" applyFont="1" applyFill="1" applyBorder="1" applyAlignment="1" applyProtection="1">
      <alignment horizontal="left" indent="6"/>
    </xf>
    <xf numFmtId="164" fontId="14" fillId="0" borderId="9" xfId="3" applyNumberFormat="1" applyFont="1" applyFill="1" applyBorder="1" applyAlignment="1" applyProtection="1">
      <alignment horizontal="left"/>
    </xf>
    <xf numFmtId="0" fontId="4" fillId="0" borderId="0" xfId="4" applyFont="1" applyFill="1" applyBorder="1" applyAlignment="1">
      <alignment horizontal="left" indent="6"/>
    </xf>
    <xf numFmtId="0" fontId="16" fillId="0" borderId="9" xfId="4" applyFont="1" applyFill="1" applyBorder="1" applyAlignment="1">
      <alignment horizontal="left" indent="6"/>
    </xf>
    <xf numFmtId="0" fontId="4" fillId="0" borderId="0" xfId="4" applyFont="1" applyFill="1" applyBorder="1" applyAlignment="1">
      <alignment horizontal="left" wrapText="1" indent="4"/>
    </xf>
    <xf numFmtId="0" fontId="16" fillId="0" borderId="9" xfId="4" applyFont="1" applyFill="1" applyBorder="1" applyAlignment="1">
      <alignment horizontal="left" wrapText="1" indent="4"/>
    </xf>
    <xf numFmtId="0" fontId="4" fillId="0" borderId="0" xfId="5" applyFont="1" applyFill="1" applyBorder="1" applyAlignment="1">
      <alignment horizontal="left" indent="3"/>
    </xf>
    <xf numFmtId="0" fontId="16" fillId="0" borderId="9" xfId="5" applyFont="1" applyFill="1" applyBorder="1" applyAlignment="1">
      <alignment horizontal="left" indent="3"/>
    </xf>
    <xf numFmtId="0" fontId="4" fillId="0" borderId="0" xfId="5" applyFont="1" applyFill="1" applyBorder="1" applyAlignment="1">
      <alignment horizontal="left" indent="4"/>
    </xf>
    <xf numFmtId="0" fontId="16" fillId="0" borderId="9" xfId="5" applyFont="1" applyFill="1" applyBorder="1" applyAlignment="1">
      <alignment horizontal="left" indent="4"/>
    </xf>
    <xf numFmtId="0" fontId="8" fillId="0" borderId="0" xfId="5" applyFont="1" applyFill="1" applyBorder="1" applyAlignment="1">
      <alignment horizontal="left" wrapText="1" indent="5"/>
    </xf>
    <xf numFmtId="0" fontId="19" fillId="0" borderId="9" xfId="5" applyFont="1" applyFill="1" applyBorder="1" applyAlignment="1">
      <alignment horizontal="left" wrapText="1" indent="5"/>
    </xf>
    <xf numFmtId="0" fontId="8" fillId="0" borderId="0" xfId="5" applyFont="1" applyFill="1" applyBorder="1" applyAlignment="1">
      <alignment horizontal="left" wrapText="1" indent="6"/>
    </xf>
    <xf numFmtId="0" fontId="19" fillId="0" borderId="9" xfId="5" applyFont="1" applyFill="1" applyBorder="1" applyAlignment="1">
      <alignment horizontal="left" wrapText="1" indent="6"/>
    </xf>
    <xf numFmtId="0" fontId="8" fillId="0" borderId="0" xfId="5" applyFont="1" applyFill="1" applyBorder="1" applyAlignment="1">
      <alignment horizontal="left" indent="6"/>
    </xf>
    <xf numFmtId="0" fontId="19" fillId="0" borderId="9" xfId="5" applyFont="1" applyFill="1" applyBorder="1" applyAlignment="1">
      <alignment horizontal="left" indent="6"/>
    </xf>
    <xf numFmtId="0" fontId="19" fillId="0" borderId="10" xfId="5" applyFont="1" applyFill="1" applyBorder="1" applyAlignment="1">
      <alignment horizontal="right" wrapText="1"/>
    </xf>
    <xf numFmtId="0" fontId="8" fillId="0" borderId="0" xfId="5" applyFont="1" applyFill="1" applyBorder="1" applyAlignment="1">
      <alignment horizontal="left" indent="7"/>
    </xf>
    <xf numFmtId="0" fontId="19" fillId="0" borderId="9" xfId="5" applyFont="1" applyFill="1" applyBorder="1" applyAlignment="1">
      <alignment horizontal="left" indent="7"/>
    </xf>
    <xf numFmtId="0" fontId="8" fillId="0" borderId="0" xfId="5" applyFont="1" applyFill="1" applyBorder="1" applyAlignment="1">
      <alignment horizontal="left" indent="5"/>
    </xf>
    <xf numFmtId="0" fontId="19" fillId="0" borderId="9" xfId="5" applyFont="1" applyFill="1" applyBorder="1" applyAlignment="1">
      <alignment horizontal="left" indent="5"/>
    </xf>
    <xf numFmtId="0" fontId="19" fillId="0" borderId="10" xfId="5" applyFont="1" applyFill="1" applyBorder="1" applyAlignment="1">
      <alignment horizontal="left" indent="5"/>
    </xf>
    <xf numFmtId="0" fontId="8" fillId="0" borderId="0" xfId="5" applyFont="1" applyFill="1" applyBorder="1" applyAlignment="1">
      <alignment horizontal="left" wrapText="1" indent="7"/>
    </xf>
    <xf numFmtId="0" fontId="34" fillId="0" borderId="9" xfId="5" applyFont="1" applyFill="1" applyBorder="1" applyAlignment="1">
      <alignment horizontal="left" wrapText="1" indent="7"/>
    </xf>
    <xf numFmtId="0" fontId="34" fillId="0" borderId="10" xfId="5" applyFont="1" applyFill="1" applyBorder="1" applyAlignment="1">
      <alignment horizontal="left" wrapText="1" indent="7"/>
    </xf>
    <xf numFmtId="0" fontId="34" fillId="0" borderId="9" xfId="5" applyFont="1" applyFill="1" applyBorder="1" applyAlignment="1">
      <alignment horizontal="right" wrapText="1"/>
    </xf>
    <xf numFmtId="0" fontId="34" fillId="0" borderId="10" xfId="5" applyFont="1" applyFill="1" applyBorder="1" applyAlignment="1">
      <alignment horizontal="right" wrapText="1"/>
    </xf>
    <xf numFmtId="0" fontId="16" fillId="0" borderId="10" xfId="5" applyFont="1" applyFill="1" applyBorder="1" applyAlignment="1">
      <alignment horizontal="left" indent="4"/>
    </xf>
    <xf numFmtId="0" fontId="19" fillId="0" borderId="10" xfId="5" applyFont="1" applyFill="1" applyBorder="1" applyAlignment="1">
      <alignment horizontal="left" wrapText="1" indent="5"/>
    </xf>
    <xf numFmtId="0" fontId="4" fillId="0" borderId="0" xfId="5" applyFont="1" applyFill="1" applyBorder="1" applyAlignment="1">
      <alignment horizontal="left" wrapText="1" indent="3"/>
    </xf>
    <xf numFmtId="0" fontId="16" fillId="0" borderId="9" xfId="5" applyFont="1" applyFill="1" applyBorder="1" applyAlignment="1">
      <alignment horizontal="left" wrapText="1" indent="3"/>
    </xf>
    <xf numFmtId="0" fontId="8" fillId="0" borderId="0" xfId="5" applyFont="1" applyFill="1" applyBorder="1" applyAlignment="1">
      <alignment horizontal="left" wrapText="1" indent="4"/>
    </xf>
    <xf numFmtId="0" fontId="19" fillId="0" borderId="9" xfId="5" applyFont="1" applyFill="1" applyBorder="1" applyAlignment="1">
      <alignment horizontal="left" wrapText="1" indent="4"/>
    </xf>
    <xf numFmtId="2" fontId="4" fillId="0" borderId="0" xfId="4" applyNumberFormat="1" applyFont="1" applyFill="1" applyBorder="1" applyAlignment="1">
      <alignment horizontal="left" vertical="top" wrapText="1"/>
    </xf>
    <xf numFmtId="2" fontId="16" fillId="0" borderId="9" xfId="4" applyNumberFormat="1" applyFont="1" applyFill="1" applyBorder="1" applyAlignment="1">
      <alignment horizontal="left" vertical="top" wrapText="1"/>
    </xf>
    <xf numFmtId="0" fontId="8" fillId="0" borderId="0" xfId="4" applyFont="1" applyFill="1" applyBorder="1" applyAlignment="1">
      <alignment horizontal="right" wrapText="1"/>
    </xf>
    <xf numFmtId="0" fontId="19" fillId="0" borderId="9" xfId="4" applyFont="1" applyFill="1" applyBorder="1" applyAlignment="1">
      <alignment horizontal="right" wrapText="1"/>
    </xf>
    <xf numFmtId="2" fontId="4" fillId="0" borderId="0" xfId="4" applyNumberFormat="1" applyFont="1" applyFill="1" applyBorder="1" applyAlignment="1">
      <alignment horizontal="left" vertical="top" wrapText="1" indent="1"/>
    </xf>
    <xf numFmtId="2" fontId="16" fillId="0" borderId="9" xfId="4" applyNumberFormat="1" applyFont="1" applyFill="1" applyBorder="1" applyAlignment="1">
      <alignment horizontal="left" vertical="top" wrapText="1" indent="1"/>
    </xf>
    <xf numFmtId="2" fontId="8" fillId="0" borderId="0" xfId="4" applyNumberFormat="1" applyFont="1" applyFill="1" applyBorder="1" applyAlignment="1">
      <alignment horizontal="left" vertical="top" wrapText="1" indent="2"/>
    </xf>
    <xf numFmtId="2" fontId="19" fillId="0" borderId="9" xfId="4" applyNumberFormat="1" applyFont="1" applyFill="1" applyBorder="1" applyAlignment="1">
      <alignment horizontal="left" vertical="top" wrapText="1" indent="2"/>
    </xf>
    <xf numFmtId="2" fontId="19" fillId="0" borderId="9" xfId="4" applyNumberFormat="1" applyFont="1" applyFill="1" applyBorder="1" applyAlignment="1">
      <alignment horizontal="right" vertical="top" wrapText="1"/>
    </xf>
    <xf numFmtId="2" fontId="8" fillId="0" borderId="0" xfId="4" applyNumberFormat="1" applyFont="1" applyFill="1" applyBorder="1" applyAlignment="1">
      <alignment horizontal="left" vertical="top" wrapText="1" indent="3"/>
    </xf>
    <xf numFmtId="2" fontId="19" fillId="0" borderId="9" xfId="4" applyNumberFormat="1" applyFont="1" applyFill="1" applyBorder="1" applyAlignment="1">
      <alignment horizontal="left" vertical="top" wrapText="1" indent="3"/>
    </xf>
    <xf numFmtId="2" fontId="8" fillId="0" borderId="0" xfId="4" applyNumberFormat="1" applyFont="1" applyFill="1" applyBorder="1" applyAlignment="1">
      <alignment horizontal="right" vertical="top" wrapText="1"/>
    </xf>
    <xf numFmtId="0" fontId="4" fillId="0" borderId="0" xfId="4" applyFont="1" applyFill="1" applyBorder="1" applyAlignment="1">
      <alignment wrapText="1"/>
    </xf>
    <xf numFmtId="0" fontId="16" fillId="0" borderId="9" xfId="4" applyFont="1" applyFill="1" applyBorder="1" applyAlignment="1">
      <alignment wrapText="1"/>
    </xf>
    <xf numFmtId="0" fontId="4" fillId="0" borderId="0" xfId="4" applyFont="1" applyFill="1" applyBorder="1" applyAlignment="1">
      <alignment horizontal="left" wrapText="1" indent="1"/>
    </xf>
    <xf numFmtId="0" fontId="16" fillId="0" borderId="9" xfId="4" applyFont="1" applyFill="1" applyBorder="1" applyAlignment="1">
      <alignment horizontal="left" wrapText="1" indent="1"/>
    </xf>
    <xf numFmtId="0" fontId="4" fillId="0" borderId="0" xfId="4" applyFont="1" applyFill="1" applyBorder="1" applyAlignment="1">
      <alignment horizontal="left" wrapText="1" indent="2"/>
    </xf>
    <xf numFmtId="0" fontId="16" fillId="0" borderId="9" xfId="4" applyFont="1" applyFill="1" applyBorder="1" applyAlignment="1">
      <alignment horizontal="left" wrapText="1" indent="2"/>
    </xf>
    <xf numFmtId="0" fontId="8" fillId="0" borderId="0" xfId="4" applyFont="1" applyFill="1" applyBorder="1" applyAlignment="1">
      <alignment horizontal="left" wrapText="1" indent="5"/>
    </xf>
    <xf numFmtId="0" fontId="19" fillId="0" borderId="9" xfId="4" applyFont="1" applyFill="1" applyBorder="1" applyAlignment="1">
      <alignment horizontal="left" wrapText="1" indent="5"/>
    </xf>
    <xf numFmtId="2" fontId="4" fillId="0" borderId="0" xfId="4" applyNumberFormat="1" applyFont="1" applyFill="1" applyBorder="1" applyAlignment="1">
      <alignment horizontal="left" vertical="top" wrapText="1" indent="3"/>
    </xf>
    <xf numFmtId="2" fontId="16" fillId="0" borderId="9" xfId="4" applyNumberFormat="1" applyFont="1" applyFill="1" applyBorder="1" applyAlignment="1">
      <alignment horizontal="left" vertical="top" wrapText="1" indent="3"/>
    </xf>
    <xf numFmtId="2" fontId="8" fillId="0" borderId="0" xfId="4" applyNumberFormat="1" applyFont="1" applyFill="1" applyBorder="1" applyAlignment="1">
      <alignment horizontal="left" wrapText="1" indent="4"/>
    </xf>
    <xf numFmtId="2" fontId="19" fillId="0" borderId="9" xfId="4" applyNumberFormat="1" applyFont="1" applyFill="1" applyBorder="1" applyAlignment="1">
      <alignment horizontal="left" vertical="top" wrapText="1" indent="4"/>
    </xf>
    <xf numFmtId="2" fontId="8" fillId="0" borderId="0" xfId="4"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4" fillId="0" borderId="9" xfId="0" applyNumberFormat="1" applyFont="1" applyFill="1" applyBorder="1" applyAlignment="1">
      <alignment horizontal="left" vertical="top" wrapText="1" indent="4"/>
    </xf>
    <xf numFmtId="2" fontId="34" fillId="0" borderId="0" xfId="0" applyNumberFormat="1" applyFont="1" applyFill="1" applyBorder="1" applyAlignment="1">
      <alignment horizontal="left" vertical="top" wrapText="1" indent="4"/>
    </xf>
    <xf numFmtId="2" fontId="34" fillId="0" borderId="9" xfId="0" applyNumberFormat="1" applyFont="1" applyFill="1" applyBorder="1" applyAlignment="1">
      <alignment horizontal="left" vertical="top" wrapText="1" indent="5"/>
    </xf>
    <xf numFmtId="2" fontId="34" fillId="0" borderId="0" xfId="0" applyNumberFormat="1" applyFont="1" applyFill="1" applyBorder="1" applyAlignment="1">
      <alignment horizontal="left" vertical="top" wrapText="1" indent="5"/>
    </xf>
    <xf numFmtId="2" fontId="4" fillId="0" borderId="0" xfId="4" applyNumberFormat="1" applyFont="1" applyFill="1" applyBorder="1" applyAlignment="1">
      <alignment horizontal="left" vertical="top" wrapText="1" indent="2"/>
    </xf>
    <xf numFmtId="2" fontId="8" fillId="0" borderId="0" xfId="4" applyNumberFormat="1" applyFont="1" applyFill="1" applyBorder="1" applyAlignment="1">
      <alignment horizontal="left" vertical="top" wrapText="1" indent="5"/>
    </xf>
    <xf numFmtId="2" fontId="19" fillId="0" borderId="9" xfId="4" applyNumberFormat="1" applyFont="1" applyFill="1" applyBorder="1" applyAlignment="1">
      <alignment horizontal="left" vertical="top" wrapText="1" indent="5"/>
    </xf>
    <xf numFmtId="0" fontId="8" fillId="0" borderId="0" xfId="4" applyFont="1" applyFill="1" applyBorder="1" applyAlignment="1">
      <alignment horizontal="left" wrapText="1" indent="6"/>
    </xf>
    <xf numFmtId="0" fontId="19" fillId="0" borderId="9" xfId="4" applyFont="1" applyFill="1" applyBorder="1" applyAlignment="1">
      <alignment horizontal="left" wrapText="1" indent="6"/>
    </xf>
    <xf numFmtId="2" fontId="19" fillId="0" borderId="9" xfId="0" applyNumberFormat="1" applyFont="1" applyFill="1" applyBorder="1" applyAlignment="1">
      <alignment horizontal="left" vertical="top" wrapText="1" indent="7"/>
    </xf>
    <xf numFmtId="164" fontId="19" fillId="0" borderId="9" xfId="0" applyNumberFormat="1" applyFont="1" applyFill="1" applyBorder="1" applyAlignment="1" applyProtection="1">
      <alignment horizontal="left" vertical="top" wrapText="1" indent="7"/>
    </xf>
    <xf numFmtId="168" fontId="35" fillId="0" borderId="0" xfId="0" applyNumberFormat="1" applyFont="1" applyFill="1" applyBorder="1" applyAlignment="1">
      <alignment horizontal="left" vertical="top" wrapText="1" indent="4"/>
    </xf>
    <xf numFmtId="168" fontId="4" fillId="0" borderId="0" xfId="0" applyNumberFormat="1" applyFont="1" applyFill="1" applyBorder="1" applyAlignment="1">
      <alignment horizontal="left" vertical="top" wrapText="1" indent="4"/>
    </xf>
    <xf numFmtId="167" fontId="8" fillId="0" borderId="0" xfId="8" applyNumberFormat="1" applyFont="1" applyFill="1" applyBorder="1" applyAlignment="1" applyProtection="1">
      <alignment horizontal="right" vertical="center"/>
      <protection locked="0"/>
    </xf>
    <xf numFmtId="167" fontId="4" fillId="0" borderId="0" xfId="8" applyNumberFormat="1" applyFont="1" applyFill="1" applyBorder="1" applyAlignment="1" applyProtection="1">
      <alignment horizontal="right" vertical="center"/>
      <protection locked="0"/>
    </xf>
    <xf numFmtId="0" fontId="36" fillId="0" borderId="0" xfId="0" applyFont="1" applyFill="1"/>
    <xf numFmtId="0" fontId="16" fillId="0" borderId="0" xfId="4" applyFont="1" applyFill="1" applyBorder="1" applyAlignment="1">
      <alignment wrapText="1"/>
    </xf>
    <xf numFmtId="0" fontId="37" fillId="0" borderId="0" xfId="0" applyFont="1" applyFill="1"/>
    <xf numFmtId="0" fontId="4" fillId="0" borderId="5" xfId="4" applyFont="1" applyFill="1" applyBorder="1" applyAlignment="1">
      <alignment wrapText="1"/>
    </xf>
    <xf numFmtId="0" fontId="16" fillId="0" borderId="5" xfId="4" applyFont="1" applyFill="1" applyBorder="1" applyAlignment="1">
      <alignment wrapText="1"/>
    </xf>
    <xf numFmtId="0" fontId="16" fillId="0" borderId="6" xfId="4" applyFont="1" applyFill="1" applyBorder="1" applyAlignment="1">
      <alignment wrapText="1"/>
    </xf>
    <xf numFmtId="167" fontId="4" fillId="0" borderId="5" xfId="5" applyNumberFormat="1" applyFont="1" applyFill="1" applyBorder="1" applyAlignment="1" applyProtection="1">
      <alignment horizontal="right" vertical="center"/>
      <protection locked="0"/>
    </xf>
    <xf numFmtId="0" fontId="10" fillId="0" borderId="0" xfId="0" applyFont="1" applyFill="1" applyAlignment="1">
      <alignment horizontal="justify" vertical="top"/>
    </xf>
    <xf numFmtId="0" fontId="2" fillId="0" borderId="0" xfId="0" applyFont="1" applyFill="1" applyAlignment="1">
      <alignment vertical="top"/>
    </xf>
    <xf numFmtId="0" fontId="8" fillId="0" borderId="0" xfId="0" applyFont="1" applyAlignment="1">
      <alignment vertical="top"/>
    </xf>
    <xf numFmtId="0" fontId="4" fillId="0" borderId="0" xfId="1" applyFont="1" applyFill="1" applyAlignment="1" applyProtection="1">
      <alignment horizontal="left"/>
    </xf>
    <xf numFmtId="164" fontId="4" fillId="0" borderId="0" xfId="3" applyNumberFormat="1" applyFont="1" applyFill="1" applyBorder="1" applyAlignment="1"/>
    <xf numFmtId="0" fontId="16" fillId="0" borderId="0" xfId="4" applyFont="1" applyFill="1" applyBorder="1" applyAlignment="1"/>
    <xf numFmtId="0" fontId="4" fillId="0" borderId="0" xfId="4" applyFont="1" applyFill="1" applyBorder="1"/>
    <xf numFmtId="0" fontId="16" fillId="0" borderId="9" xfId="4" applyFont="1" applyFill="1" applyBorder="1"/>
    <xf numFmtId="0" fontId="8" fillId="0" borderId="1" xfId="4" applyFont="1" applyFill="1" applyBorder="1" applyAlignment="1">
      <alignment horizontal="center"/>
    </xf>
    <xf numFmtId="0" fontId="19" fillId="0" borderId="3" xfId="4" applyFont="1" applyFill="1" applyBorder="1" applyAlignment="1">
      <alignment horizontal="center"/>
    </xf>
    <xf numFmtId="0" fontId="19" fillId="0" borderId="4" xfId="4" applyFont="1" applyFill="1" applyBorder="1" applyAlignment="1">
      <alignment horizontal="center"/>
    </xf>
    <xf numFmtId="0" fontId="2" fillId="0" borderId="1" xfId="0" applyFont="1" applyFill="1" applyBorder="1"/>
    <xf numFmtId="0" fontId="35" fillId="0" borderId="0" xfId="9" applyFont="1" applyFill="1" applyBorder="1" applyAlignment="1">
      <alignment horizontal="left" indent="3"/>
    </xf>
    <xf numFmtId="0" fontId="34" fillId="0" borderId="9" xfId="9" applyFont="1" applyFill="1" applyBorder="1" applyAlignment="1">
      <alignment horizontal="right" wrapText="1"/>
    </xf>
    <xf numFmtId="0" fontId="34" fillId="0" borderId="0" xfId="9" applyFont="1" applyFill="1" applyBorder="1" applyAlignment="1">
      <alignment horizontal="left" indent="4"/>
    </xf>
    <xf numFmtId="0" fontId="8" fillId="0" borderId="0" xfId="5" applyFont="1" applyFill="1" applyBorder="1" applyAlignment="1">
      <alignment horizontal="left" indent="4"/>
    </xf>
    <xf numFmtId="3" fontId="4" fillId="0" borderId="0" xfId="0" applyNumberFormat="1" applyFont="1" applyFill="1" applyBorder="1" applyAlignment="1">
      <alignment horizontal="right"/>
    </xf>
    <xf numFmtId="0" fontId="39" fillId="0" borderId="0" xfId="0" applyFont="1"/>
    <xf numFmtId="0" fontId="4"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22" fillId="0" borderId="6" xfId="0" applyFont="1" applyFill="1" applyBorder="1" applyAlignment="1">
      <alignment horizontal="center" vertical="center"/>
    </xf>
    <xf numFmtId="1" fontId="19" fillId="0" borderId="3" xfId="0" applyNumberFormat="1" applyFont="1" applyFill="1" applyBorder="1" applyAlignment="1">
      <alignment horizontal="center" vertical="center"/>
    </xf>
    <xf numFmtId="0" fontId="19" fillId="0" borderId="7" xfId="0" applyFont="1" applyFill="1" applyBorder="1" applyAlignment="1"/>
    <xf numFmtId="0" fontId="8" fillId="0" borderId="0" xfId="0" applyFont="1" applyFill="1" applyBorder="1" applyAlignment="1">
      <alignment wrapText="1"/>
    </xf>
    <xf numFmtId="0" fontId="0" fillId="0" borderId="0" xfId="0" applyBorder="1" applyAlignment="1"/>
    <xf numFmtId="0" fontId="0" fillId="0" borderId="0" xfId="0" applyBorder="1" applyAlignment="1"/>
    <xf numFmtId="0" fontId="8" fillId="0" borderId="0" xfId="0" applyFont="1" applyFill="1" applyBorder="1" applyAlignment="1"/>
  </cellXfs>
  <cellStyles count="10">
    <cellStyle name="Гіперпосилання" xfId="1" builtinId="8"/>
    <cellStyle name="Звичайний" xfId="0" builtinId="0"/>
    <cellStyle name="Обычный_BoP_main table(BPM6)" xfId="4"/>
    <cellStyle name="Обычный_DIN_aPB_kva_sekt_6G" xfId="7"/>
    <cellStyle name="Обычный_din_pb_6G" xfId="9"/>
    <cellStyle name="Обычный_din_pb_6G 2" xfId="5"/>
    <cellStyle name="Обычный_fin1 2" xfId="3"/>
    <cellStyle name="Обычный_PLB_2006" xfId="6"/>
    <cellStyle name="Обычный_Експорт" xfId="2"/>
    <cellStyle name="Фінансовий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X_SEC_STATISTICS\K327\YAKIMENKO\&#1044;&#1048;&#1057;&#1058;&#1040;&#1053;&#1057;\&#1052;&#1042;&#1060;\2023\IV_2023\&#1087;&#1086;&#1076;&#1087;&#1080;&#1089;&#1100;\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workbookViewId="0"/>
  </sheetViews>
  <sheetFormatPr defaultColWidth="9.109375" defaultRowHeight="13.2" outlineLevelCol="1" x14ac:dyDescent="0.25"/>
  <cols>
    <col min="1" max="1" width="12.5546875" style="1" customWidth="1"/>
    <col min="2" max="2" width="89.5546875" style="1" customWidth="1"/>
    <col min="3" max="3" width="89.5546875" style="1" hidden="1" customWidth="1" outlineLevel="1"/>
    <col min="4" max="4" width="84.33203125" style="1" hidden="1" customWidth="1" outlineLevel="1"/>
    <col min="5" max="5" width="9.109375" style="1" collapsed="1"/>
    <col min="6" max="16384" width="9.109375" style="1"/>
  </cols>
  <sheetData>
    <row r="1" spans="1:4" s="3" customFormat="1" ht="13.8" x14ac:dyDescent="0.25">
      <c r="A1" s="1">
        <v>2</v>
      </c>
      <c r="B1" s="2" t="str">
        <f>IF($A$1=1,C1,D1)</f>
        <v xml:space="preserve">1. Balance of Payment of Ukraine (according to BPM6) </v>
      </c>
      <c r="C1" s="3" t="s">
        <v>0</v>
      </c>
      <c r="D1" s="4" t="s">
        <v>1</v>
      </c>
    </row>
    <row r="2" spans="1:4" s="6" customFormat="1" x14ac:dyDescent="0.25">
      <c r="A2" s="1"/>
      <c r="B2" s="5" t="str">
        <f>IF($A$1=1,C2,D2)</f>
        <v>1.1. Balance of Payments of Ukraine : analytical presentation</v>
      </c>
      <c r="C2" s="5" t="s">
        <v>2</v>
      </c>
      <c r="D2" s="5" t="s">
        <v>3</v>
      </c>
    </row>
    <row r="3" spans="1:4" s="6" customFormat="1" x14ac:dyDescent="0.25">
      <c r="A3" s="7" t="s">
        <v>4</v>
      </c>
      <c r="B3" s="5" t="str">
        <f>IF($A$1=1,C3,D3)</f>
        <v>1.2. Balance of payments of Ukraine: analytical presentation by sectors</v>
      </c>
      <c r="C3" s="5" t="s">
        <v>5</v>
      </c>
      <c r="D3" s="5" t="s">
        <v>6</v>
      </c>
    </row>
    <row r="4" spans="1:4" s="6" customFormat="1" x14ac:dyDescent="0.25">
      <c r="A4" s="8" t="s">
        <v>7</v>
      </c>
      <c r="B4" s="5" t="str">
        <f>IF($A$1=1,C4,D4)</f>
        <v>1.3. Balance of Payments of Ukraine: standart presentation</v>
      </c>
      <c r="C4" s="5" t="s">
        <v>8</v>
      </c>
      <c r="D4" s="5" t="s">
        <v>9</v>
      </c>
    </row>
    <row r="5" spans="1:4" s="6" customFormat="1" x14ac:dyDescent="0.25">
      <c r="A5" s="8"/>
      <c r="B5" s="5" t="str">
        <f>IF($A$1=1,C5,D5)</f>
        <v>1.4. Balance of Payments of Ukraine: standart presentation (detailed)</v>
      </c>
      <c r="C5" s="5" t="s">
        <v>10</v>
      </c>
      <c r="D5" s="5" t="s">
        <v>11</v>
      </c>
    </row>
    <row r="6" spans="1:4" x14ac:dyDescent="0.25">
      <c r="B6" s="5"/>
    </row>
    <row r="7" spans="1:4" s="3" customFormat="1" x14ac:dyDescent="0.25">
      <c r="B7" s="268" t="str">
        <f t="shared" ref="B7:B10" si="0">IF($A$1=1,C7,D7)</f>
        <v>Last updated on: 23.12.2024</v>
      </c>
      <c r="C7" s="3" t="s">
        <v>436</v>
      </c>
      <c r="D7" s="3" t="s">
        <v>437</v>
      </c>
    </row>
    <row r="9" spans="1:4" s="266" customFormat="1" ht="52.2" customHeight="1" x14ac:dyDescent="0.3">
      <c r="B9" s="265" t="str">
        <f t="shared" si="0"/>
        <v>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2022-2023 was made based on available information and will be revised after receiving additional information.</v>
      </c>
      <c r="C9" s="265" t="s">
        <v>12</v>
      </c>
      <c r="D9" s="265" t="s">
        <v>13</v>
      </c>
    </row>
    <row r="10" spans="1:4" s="267" customFormat="1" ht="48" x14ac:dyDescent="0.3">
      <c r="A10" s="266"/>
      <c r="B10" s="265" t="str">
        <f t="shared" si="0"/>
        <v>Balance of payments data are recalculated at average monthly exchange rates. Data on international financial aid received (IMF loans, loans and grants received by the government) are recalculated at the exchange rate as of the date the funds are received.</v>
      </c>
      <c r="C10" s="265" t="s">
        <v>420</v>
      </c>
      <c r="D10" s="265" t="s">
        <v>421</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7620</xdr:colOff>
                    <xdr:row>0</xdr:row>
                    <xdr:rowOff>30480</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P75"/>
  <sheetViews>
    <sheetView zoomScale="70" zoomScaleNormal="70" zoomScaleSheetLayoutView="100" workbookViewId="0">
      <pane xSplit="3" topLeftCell="D1" activePane="topRight" state="frozen"/>
      <selection activeCell="C17" sqref="C17"/>
      <selection pane="topRight" activeCell="D1" sqref="D1"/>
    </sheetView>
  </sheetViews>
  <sheetFormatPr defaultColWidth="9.109375" defaultRowHeight="13.2" outlineLevelCol="2" x14ac:dyDescent="0.25"/>
  <cols>
    <col min="1" max="1" width="41.88671875" style="6" customWidth="1"/>
    <col min="2" max="2" width="62.88671875" style="75" hidden="1" customWidth="1" outlineLevel="2"/>
    <col min="3" max="3" width="62.88671875" style="76" hidden="1" customWidth="1" outlineLevel="2"/>
    <col min="4" max="4" width="10.6640625" style="17" customWidth="1" collapsed="1"/>
    <col min="5" max="5" width="10.6640625" style="17" customWidth="1"/>
    <col min="6" max="10" width="10.6640625" style="17" customWidth="1" collapsed="1"/>
    <col min="11" max="11" width="10.6640625" style="17" customWidth="1"/>
    <col min="12" max="12" width="10.6640625" style="17" customWidth="1" collapsed="1"/>
    <col min="13" max="16384" width="9.109375" style="6"/>
  </cols>
  <sheetData>
    <row r="1" spans="1:12" s="10" customFormat="1" x14ac:dyDescent="0.25">
      <c r="A1" s="10" t="str">
        <f>IF('1'!$A$1=1,"до змісту","to title")</f>
        <v>to title</v>
      </c>
      <c r="B1" s="11"/>
      <c r="C1" s="12"/>
      <c r="F1" s="13"/>
      <c r="G1" s="13"/>
      <c r="H1" s="13"/>
      <c r="I1" s="13"/>
      <c r="J1" s="13"/>
      <c r="K1" s="13"/>
      <c r="L1" s="13"/>
    </row>
    <row r="2" spans="1:12" s="3" customFormat="1" x14ac:dyDescent="0.25">
      <c r="A2" s="14" t="str">
        <f>IF('1'!$A$1=1,B2,C2)</f>
        <v>1.1. Balance of Payments of Ukraine: analytical presentation</v>
      </c>
      <c r="B2" s="15" t="s">
        <v>2</v>
      </c>
      <c r="C2" s="16" t="s">
        <v>14</v>
      </c>
      <c r="D2" s="17"/>
      <c r="E2" s="17"/>
      <c r="F2" s="17"/>
      <c r="G2" s="17"/>
      <c r="H2" s="17"/>
      <c r="I2" s="17"/>
      <c r="J2" s="17"/>
      <c r="K2" s="17"/>
      <c r="L2" s="17"/>
    </row>
    <row r="3" spans="1:12" s="3" customFormat="1" x14ac:dyDescent="0.25">
      <c r="A3" s="18" t="str">
        <f>IF('1'!$A$1=1,B3,C3)</f>
        <v xml:space="preserve">(according to BPM6) </v>
      </c>
      <c r="B3" s="15" t="s">
        <v>15</v>
      </c>
      <c r="C3" s="16" t="s">
        <v>16</v>
      </c>
      <c r="D3" s="17"/>
      <c r="E3" s="17"/>
      <c r="F3" s="17"/>
      <c r="G3" s="17"/>
      <c r="H3" s="17"/>
      <c r="I3" s="17"/>
      <c r="J3" s="17"/>
      <c r="K3" s="17"/>
      <c r="L3" s="17"/>
    </row>
    <row r="4" spans="1:12" s="9" customFormat="1" x14ac:dyDescent="0.25">
      <c r="A4" s="269" t="str">
        <f>IF('1'!$A$1=1,C4,B4)</f>
        <v xml:space="preserve"> mln EUR</v>
      </c>
      <c r="B4" s="270" t="s">
        <v>422</v>
      </c>
      <c r="C4" s="160" t="s">
        <v>17</v>
      </c>
    </row>
    <row r="5" spans="1:12" s="3" customFormat="1" x14ac:dyDescent="0.25">
      <c r="A5" s="283" t="str">
        <f>IF('1'!$A$1=1,B5,C5)</f>
        <v>Description</v>
      </c>
      <c r="B5" s="285" t="s">
        <v>18</v>
      </c>
      <c r="C5" s="287" t="s">
        <v>19</v>
      </c>
      <c r="D5" s="19">
        <v>2015</v>
      </c>
      <c r="E5" s="19">
        <v>2016</v>
      </c>
      <c r="F5" s="20">
        <v>2017</v>
      </c>
      <c r="G5" s="20">
        <v>2018</v>
      </c>
      <c r="H5" s="20">
        <v>2019</v>
      </c>
      <c r="I5" s="20">
        <v>2020</v>
      </c>
      <c r="J5" s="20">
        <v>2021</v>
      </c>
      <c r="K5" s="20">
        <v>2022</v>
      </c>
      <c r="L5" s="20">
        <v>2023</v>
      </c>
    </row>
    <row r="6" spans="1:12" s="3" customFormat="1" x14ac:dyDescent="0.25">
      <c r="A6" s="284"/>
      <c r="B6" s="286"/>
      <c r="C6" s="288"/>
      <c r="D6" s="21"/>
      <c r="E6" s="21"/>
      <c r="F6" s="22"/>
      <c r="G6" s="22"/>
      <c r="H6" s="22"/>
      <c r="I6" s="22"/>
      <c r="J6" s="22"/>
      <c r="K6" s="22"/>
      <c r="L6" s="22"/>
    </row>
    <row r="7" spans="1:12" s="27" customFormat="1" x14ac:dyDescent="0.25">
      <c r="A7" s="23" t="str">
        <f>IF('1'!$A$1=1,B7,C7)</f>
        <v>A.Current account</v>
      </c>
      <c r="B7" s="24" t="s">
        <v>20</v>
      </c>
      <c r="C7" s="25" t="s">
        <v>21</v>
      </c>
      <c r="D7" s="26">
        <v>4512.3610000000008</v>
      </c>
      <c r="E7" s="26">
        <v>-1677.5459999999996</v>
      </c>
      <c r="F7" s="26">
        <v>-3046.8599999999992</v>
      </c>
      <c r="G7" s="26">
        <v>-5464.197000000001</v>
      </c>
      <c r="H7" s="26">
        <v>-3696.2579999999989</v>
      </c>
      <c r="I7" s="26">
        <v>4735.0300000000016</v>
      </c>
      <c r="J7" s="26">
        <v>-3369.6710000000003</v>
      </c>
      <c r="K7" s="26">
        <v>7635.7447195392415</v>
      </c>
      <c r="L7" s="26">
        <v>-8846.5804800211154</v>
      </c>
    </row>
    <row r="8" spans="1:12" x14ac:dyDescent="0.25">
      <c r="A8" s="28" t="str">
        <f>IF('1'!$A$1=1,B8,C8)</f>
        <v>Goods and services (net)</v>
      </c>
      <c r="B8" s="29" t="s">
        <v>22</v>
      </c>
      <c r="C8" s="30" t="s">
        <v>23</v>
      </c>
      <c r="D8" s="31">
        <v>-2112.6579999999999</v>
      </c>
      <c r="E8" s="31">
        <v>-5854.3</v>
      </c>
      <c r="F8" s="31">
        <v>-7661.21</v>
      </c>
      <c r="G8" s="31">
        <v>-9705.4280000000017</v>
      </c>
      <c r="H8" s="31">
        <v>-11203.186999999998</v>
      </c>
      <c r="I8" s="31">
        <v>-2022.1049999999987</v>
      </c>
      <c r="J8" s="31">
        <v>-2320.0710000000004</v>
      </c>
      <c r="K8" s="31">
        <v>-24866.965</v>
      </c>
      <c r="L8" s="31">
        <v>-35030.346999999994</v>
      </c>
    </row>
    <row r="9" spans="1:12" x14ac:dyDescent="0.25">
      <c r="A9" s="32" t="str">
        <f>IF('1'!$A$1=1,B9,C9)</f>
        <v>Goods (net)</v>
      </c>
      <c r="B9" s="33" t="s">
        <v>24</v>
      </c>
      <c r="C9" s="34" t="s">
        <v>25</v>
      </c>
      <c r="D9" s="31">
        <v>-3092.6780000000003</v>
      </c>
      <c r="E9" s="31">
        <v>-6304.0320000000002</v>
      </c>
      <c r="F9" s="31">
        <v>-8465.7890000000007</v>
      </c>
      <c r="G9" s="31">
        <v>-10848.388000000001</v>
      </c>
      <c r="H9" s="31">
        <v>-12770.819999999998</v>
      </c>
      <c r="I9" s="31">
        <v>-5867.8249999999989</v>
      </c>
      <c r="J9" s="31">
        <v>-5689.0120000000006</v>
      </c>
      <c r="K9" s="31">
        <v>-14130.45</v>
      </c>
      <c r="L9" s="31">
        <v>-26932.537999999997</v>
      </c>
    </row>
    <row r="10" spans="1:12" x14ac:dyDescent="0.25">
      <c r="A10" s="35" t="str">
        <f>IF('1'!$A$1=1,B10,C10)</f>
        <v>Exports of goods</v>
      </c>
      <c r="B10" s="36" t="s">
        <v>26</v>
      </c>
      <c r="C10" s="37" t="s">
        <v>27</v>
      </c>
      <c r="D10" s="38">
        <v>31919.821</v>
      </c>
      <c r="E10" s="38">
        <v>30345.500999999997</v>
      </c>
      <c r="F10" s="38">
        <v>35176.288</v>
      </c>
      <c r="G10" s="38">
        <v>36729.868000000002</v>
      </c>
      <c r="H10" s="38">
        <v>41183.274999999994</v>
      </c>
      <c r="I10" s="38">
        <v>39520.184999999998</v>
      </c>
      <c r="J10" s="38">
        <v>53516.081999999995</v>
      </c>
      <c r="K10" s="38">
        <v>38706.437000000005</v>
      </c>
      <c r="L10" s="38">
        <v>32081.853000000003</v>
      </c>
    </row>
    <row r="11" spans="1:12" x14ac:dyDescent="0.25">
      <c r="A11" s="35" t="str">
        <f>IF('1'!$A$1=1,B11,C11)</f>
        <v>Imports of goods</v>
      </c>
      <c r="B11" s="36" t="s">
        <v>28</v>
      </c>
      <c r="C11" s="37" t="s">
        <v>29</v>
      </c>
      <c r="D11" s="38">
        <v>35012.499000000003</v>
      </c>
      <c r="E11" s="38">
        <v>36649.533000000003</v>
      </c>
      <c r="F11" s="38">
        <v>43642.077000000005</v>
      </c>
      <c r="G11" s="38">
        <v>47578.256000000001</v>
      </c>
      <c r="H11" s="38">
        <v>53954.094999999994</v>
      </c>
      <c r="I11" s="38">
        <v>45388.009999999995</v>
      </c>
      <c r="J11" s="38">
        <v>59205.093999999997</v>
      </c>
      <c r="K11" s="38">
        <v>52836.887000000002</v>
      </c>
      <c r="L11" s="38">
        <v>59014.391000000003</v>
      </c>
    </row>
    <row r="12" spans="1:12" s="3" customFormat="1" x14ac:dyDescent="0.25">
      <c r="A12" s="32" t="str">
        <f>IF('1'!$A$1=1,B12,C12)</f>
        <v>Services (net)</v>
      </c>
      <c r="B12" s="33" t="s">
        <v>30</v>
      </c>
      <c r="C12" s="34" t="s">
        <v>31</v>
      </c>
      <c r="D12" s="31">
        <v>980.02000000000021</v>
      </c>
      <c r="E12" s="31">
        <v>449.73199999999997</v>
      </c>
      <c r="F12" s="31">
        <v>804.57900000000063</v>
      </c>
      <c r="G12" s="31">
        <v>1142.96</v>
      </c>
      <c r="H12" s="31">
        <v>1567.6329999999996</v>
      </c>
      <c r="I12" s="31">
        <v>3845.72</v>
      </c>
      <c r="J12" s="31">
        <v>3368.9409999999998</v>
      </c>
      <c r="K12" s="31">
        <v>-10736.515000000001</v>
      </c>
      <c r="L12" s="31">
        <v>-8097.8090000000002</v>
      </c>
    </row>
    <row r="13" spans="1:12" x14ac:dyDescent="0.25">
      <c r="A13" s="35" t="str">
        <f>IF('1'!$A$1=1,B13,C13)</f>
        <v>Exports of services</v>
      </c>
      <c r="B13" s="36" t="s">
        <v>32</v>
      </c>
      <c r="C13" s="37" t="s">
        <v>33</v>
      </c>
      <c r="D13" s="38">
        <v>11208.016</v>
      </c>
      <c r="E13" s="38">
        <v>11250.802</v>
      </c>
      <c r="F13" s="38">
        <v>12599.406000000003</v>
      </c>
      <c r="G13" s="38">
        <v>13438.362000000001</v>
      </c>
      <c r="H13" s="38">
        <v>15611.807999999999</v>
      </c>
      <c r="I13" s="38">
        <v>13633.347</v>
      </c>
      <c r="J13" s="38">
        <v>15590.081000000002</v>
      </c>
      <c r="K13" s="38">
        <v>15737.213</v>
      </c>
      <c r="L13" s="38">
        <v>15349.598000000002</v>
      </c>
    </row>
    <row r="14" spans="1:12" x14ac:dyDescent="0.25">
      <c r="A14" s="35" t="str">
        <f>IF('1'!$A$1=1,B14,C14)</f>
        <v>Imports of services</v>
      </c>
      <c r="B14" s="36" t="s">
        <v>34</v>
      </c>
      <c r="C14" s="37" t="s">
        <v>35</v>
      </c>
      <c r="D14" s="38">
        <v>10227.995999999999</v>
      </c>
      <c r="E14" s="38">
        <v>10801.070000000002</v>
      </c>
      <c r="F14" s="38">
        <v>11794.827000000001</v>
      </c>
      <c r="G14" s="38">
        <v>12295.402000000002</v>
      </c>
      <c r="H14" s="38">
        <v>14044.174999999999</v>
      </c>
      <c r="I14" s="38">
        <v>9787.6270000000004</v>
      </c>
      <c r="J14" s="38">
        <v>12221.14</v>
      </c>
      <c r="K14" s="38">
        <v>26473.727999999999</v>
      </c>
      <c r="L14" s="38">
        <v>23447.406999999999</v>
      </c>
    </row>
    <row r="15" spans="1:12" s="3" customFormat="1" x14ac:dyDescent="0.25">
      <c r="A15" s="28" t="str">
        <f>IF('1'!$A$1=1,B15,C15)</f>
        <v>Primary income (net)</v>
      </c>
      <c r="B15" s="29" t="s">
        <v>36</v>
      </c>
      <c r="C15" s="30" t="s">
        <v>37</v>
      </c>
      <c r="D15" s="31">
        <v>3376.3420000000006</v>
      </c>
      <c r="E15" s="31">
        <v>887.86400000000003</v>
      </c>
      <c r="F15" s="31">
        <v>1404.2440000000001</v>
      </c>
      <c r="G15" s="31">
        <v>1148.6819999999998</v>
      </c>
      <c r="H15" s="31">
        <v>1710.2200000000003</v>
      </c>
      <c r="I15" s="31">
        <v>3174.1119999999996</v>
      </c>
      <c r="J15" s="31">
        <v>-4961.0469999999996</v>
      </c>
      <c r="K15" s="31">
        <v>8138.8790000000008</v>
      </c>
      <c r="L15" s="31">
        <v>4688.5310000000009</v>
      </c>
    </row>
    <row r="16" spans="1:12" x14ac:dyDescent="0.25">
      <c r="A16" s="39" t="str">
        <f>IF('1'!$A$1=1,B16,C16)</f>
        <v>Credit</v>
      </c>
      <c r="B16" s="40" t="s">
        <v>38</v>
      </c>
      <c r="C16" s="41" t="s">
        <v>39</v>
      </c>
      <c r="D16" s="38">
        <v>5217.9269999999997</v>
      </c>
      <c r="E16" s="38">
        <v>6226.4639999999999</v>
      </c>
      <c r="F16" s="38">
        <v>8237.8960000000006</v>
      </c>
      <c r="G16" s="38">
        <v>10079.239</v>
      </c>
      <c r="H16" s="38">
        <v>11884.170000000002</v>
      </c>
      <c r="I16" s="38">
        <v>10670.941999999999</v>
      </c>
      <c r="J16" s="38">
        <v>11838.541999999999</v>
      </c>
      <c r="K16" s="38">
        <v>12478.531000000001</v>
      </c>
      <c r="L16" s="38">
        <v>11388.823</v>
      </c>
    </row>
    <row r="17" spans="1:12" x14ac:dyDescent="0.25">
      <c r="A17" s="39" t="str">
        <f>IF('1'!$A$1=1,B17,C17)</f>
        <v>Debit</v>
      </c>
      <c r="B17" s="40" t="s">
        <v>40</v>
      </c>
      <c r="C17" s="41" t="s">
        <v>41</v>
      </c>
      <c r="D17" s="38">
        <v>1841.5850000000005</v>
      </c>
      <c r="E17" s="38">
        <v>5338.6</v>
      </c>
      <c r="F17" s="38">
        <v>6833.652</v>
      </c>
      <c r="G17" s="38">
        <v>8930.5570000000007</v>
      </c>
      <c r="H17" s="38">
        <v>10173.949999999999</v>
      </c>
      <c r="I17" s="38">
        <v>7496.83</v>
      </c>
      <c r="J17" s="38">
        <v>16799.589</v>
      </c>
      <c r="K17" s="38">
        <v>4339.652</v>
      </c>
      <c r="L17" s="38">
        <v>6700.2919999999995</v>
      </c>
    </row>
    <row r="18" spans="1:12" s="3" customFormat="1" x14ac:dyDescent="0.25">
      <c r="A18" s="32" t="str">
        <f>IF('1'!$A$1=1,B18,C18)</f>
        <v>Compensation of employees (net)</v>
      </c>
      <c r="B18" s="42" t="s">
        <v>42</v>
      </c>
      <c r="C18" s="34" t="s">
        <v>43</v>
      </c>
      <c r="D18" s="31">
        <v>5047.0249999999996</v>
      </c>
      <c r="E18" s="31">
        <v>6050.5390000000007</v>
      </c>
      <c r="F18" s="31">
        <v>8034.9279999999999</v>
      </c>
      <c r="G18" s="31">
        <v>9740.4850000000006</v>
      </c>
      <c r="H18" s="31">
        <v>11400.817000000001</v>
      </c>
      <c r="I18" s="31">
        <v>10265.055</v>
      </c>
      <c r="J18" s="31">
        <v>11476.647000000001</v>
      </c>
      <c r="K18" s="31">
        <v>12169.441000000001</v>
      </c>
      <c r="L18" s="31">
        <v>10272.322999999999</v>
      </c>
    </row>
    <row r="19" spans="1:12" x14ac:dyDescent="0.25">
      <c r="A19" s="35" t="str">
        <f>IF('1'!$A$1=1,B19,C19)</f>
        <v>Credit</v>
      </c>
      <c r="B19" s="43" t="s">
        <v>38</v>
      </c>
      <c r="C19" s="37" t="s">
        <v>39</v>
      </c>
      <c r="D19" s="38">
        <v>5079.3980000000001</v>
      </c>
      <c r="E19" s="38">
        <v>6083.91</v>
      </c>
      <c r="F19" s="38">
        <v>8059.1329999999998</v>
      </c>
      <c r="G19" s="38">
        <v>9753.9969999999994</v>
      </c>
      <c r="H19" s="38">
        <v>11418.739000000001</v>
      </c>
      <c r="I19" s="38">
        <v>10283.492999999999</v>
      </c>
      <c r="J19" s="38">
        <v>11496.113000000001</v>
      </c>
      <c r="K19" s="38">
        <v>12184.671000000002</v>
      </c>
      <c r="L19" s="38">
        <v>10288.981</v>
      </c>
    </row>
    <row r="20" spans="1:12" x14ac:dyDescent="0.25">
      <c r="A20" s="35" t="str">
        <f>IF('1'!$A$1=1,B20,C20)</f>
        <v>Debit</v>
      </c>
      <c r="B20" s="43" t="s">
        <v>40</v>
      </c>
      <c r="C20" s="37" t="s">
        <v>41</v>
      </c>
      <c r="D20" s="38">
        <v>32.372999999999998</v>
      </c>
      <c r="E20" s="38">
        <v>33.371000000000002</v>
      </c>
      <c r="F20" s="38">
        <v>24.204999999999998</v>
      </c>
      <c r="G20" s="38">
        <v>13.512</v>
      </c>
      <c r="H20" s="38">
        <v>17.921999999999997</v>
      </c>
      <c r="I20" s="38">
        <v>18.438000000000002</v>
      </c>
      <c r="J20" s="38">
        <v>19.465999999999998</v>
      </c>
      <c r="K20" s="38">
        <v>15.23</v>
      </c>
      <c r="L20" s="38">
        <v>16.657999999999998</v>
      </c>
    </row>
    <row r="21" spans="1:12" s="44" customFormat="1" x14ac:dyDescent="0.25">
      <c r="A21" s="32" t="str">
        <f>IF('1'!$A$1=1,B21,C21)</f>
        <v>Investment income (net)</v>
      </c>
      <c r="B21" s="42" t="s">
        <v>44</v>
      </c>
      <c r="C21" s="34" t="s">
        <v>45</v>
      </c>
      <c r="D21" s="31">
        <v>-1670.6829999999995</v>
      </c>
      <c r="E21" s="31">
        <v>-5162.6749999999993</v>
      </c>
      <c r="F21" s="31">
        <v>-6630.6840000000002</v>
      </c>
      <c r="G21" s="31">
        <v>-8591.8029999999999</v>
      </c>
      <c r="H21" s="31">
        <v>-9690.5969999999998</v>
      </c>
      <c r="I21" s="31">
        <v>-7090.9430000000002</v>
      </c>
      <c r="J21" s="31">
        <v>-16437.694</v>
      </c>
      <c r="K21" s="31">
        <v>-4030.5620000000004</v>
      </c>
      <c r="L21" s="31">
        <v>-5786.3179999999993</v>
      </c>
    </row>
    <row r="22" spans="1:12" x14ac:dyDescent="0.25">
      <c r="A22" s="35" t="str">
        <f>IF('1'!$A$1=1,B22,C22)</f>
        <v>Credit</v>
      </c>
      <c r="B22" s="43" t="s">
        <v>38</v>
      </c>
      <c r="C22" s="37" t="s">
        <v>39</v>
      </c>
      <c r="D22" s="38">
        <v>138.529</v>
      </c>
      <c r="E22" s="38">
        <v>142.55400000000003</v>
      </c>
      <c r="F22" s="38">
        <v>178.76300000000001</v>
      </c>
      <c r="G22" s="38">
        <v>325.24200000000002</v>
      </c>
      <c r="H22" s="38">
        <v>465.43099999999998</v>
      </c>
      <c r="I22" s="38">
        <v>387.44900000000007</v>
      </c>
      <c r="J22" s="38">
        <v>342.42900000000003</v>
      </c>
      <c r="K22" s="38">
        <v>293.86</v>
      </c>
      <c r="L22" s="38">
        <v>897.31599999999992</v>
      </c>
    </row>
    <row r="23" spans="1:12" s="44" customFormat="1" x14ac:dyDescent="0.25">
      <c r="A23" s="35" t="str">
        <f>IF('1'!$A$1=1,B23,C23)</f>
        <v>Debit</v>
      </c>
      <c r="B23" s="43" t="s">
        <v>40</v>
      </c>
      <c r="C23" s="37" t="s">
        <v>41</v>
      </c>
      <c r="D23" s="38">
        <v>1809.212</v>
      </c>
      <c r="E23" s="38">
        <v>5305.2289999999994</v>
      </c>
      <c r="F23" s="38">
        <v>6809.4470000000001</v>
      </c>
      <c r="G23" s="38">
        <v>8917.0450000000001</v>
      </c>
      <c r="H23" s="38">
        <v>10156.028</v>
      </c>
      <c r="I23" s="38">
        <v>7478.3919999999998</v>
      </c>
      <c r="J23" s="38">
        <v>16780.123</v>
      </c>
      <c r="K23" s="38">
        <v>4324.4220000000005</v>
      </c>
      <c r="L23" s="38">
        <v>6683.634</v>
      </c>
    </row>
    <row r="24" spans="1:12" s="3" customFormat="1" x14ac:dyDescent="0.25">
      <c r="A24" s="39" t="str">
        <f>IF('1'!$A$1=1,B24,C24)</f>
        <v>o/w: reinvested earnings</v>
      </c>
      <c r="B24" s="45" t="s">
        <v>46</v>
      </c>
      <c r="C24" s="46" t="s">
        <v>47</v>
      </c>
      <c r="D24" s="47">
        <v>-3030.7639999999997</v>
      </c>
      <c r="E24" s="47">
        <v>448.69500000000005</v>
      </c>
      <c r="F24" s="47">
        <v>1351.8590000000002</v>
      </c>
      <c r="G24" s="47">
        <v>2177.7779999999998</v>
      </c>
      <c r="H24" s="47">
        <v>2907.1460000000002</v>
      </c>
      <c r="I24" s="47">
        <v>-458.99799999999988</v>
      </c>
      <c r="J24" s="47">
        <v>4108.9030000000002</v>
      </c>
      <c r="K24" s="47">
        <v>292.23599999999999</v>
      </c>
      <c r="L24" s="47">
        <v>3144.2629999999999</v>
      </c>
    </row>
    <row r="25" spans="1:12" s="3" customFormat="1" x14ac:dyDescent="0.25">
      <c r="A25" s="32" t="str">
        <f>IF('1'!$A$1=1,B25,C25)</f>
        <v xml:space="preserve"> Other primary income</v>
      </c>
      <c r="B25" s="42" t="s">
        <v>423</v>
      </c>
      <c r="C25" s="34" t="s">
        <v>424</v>
      </c>
      <c r="D25" s="281" t="s">
        <v>431</v>
      </c>
      <c r="E25" s="281" t="s">
        <v>431</v>
      </c>
      <c r="F25" s="281" t="s">
        <v>431</v>
      </c>
      <c r="G25" s="281" t="s">
        <v>431</v>
      </c>
      <c r="H25" s="281" t="s">
        <v>431</v>
      </c>
      <c r="I25" s="281" t="s">
        <v>431</v>
      </c>
      <c r="J25" s="281" t="s">
        <v>431</v>
      </c>
      <c r="K25" s="281" t="s">
        <v>431</v>
      </c>
      <c r="L25" s="281">
        <v>202.52600000000001</v>
      </c>
    </row>
    <row r="26" spans="1:12" s="3" customFormat="1" x14ac:dyDescent="0.25">
      <c r="A26" s="35" t="str">
        <f>IF('1'!$A$1=1,B26,C26)</f>
        <v>Credit</v>
      </c>
      <c r="B26" s="43" t="s">
        <v>38</v>
      </c>
      <c r="C26" s="37" t="s">
        <v>39</v>
      </c>
      <c r="D26" s="47" t="s">
        <v>431</v>
      </c>
      <c r="E26" s="47" t="s">
        <v>431</v>
      </c>
      <c r="F26" s="47" t="s">
        <v>431</v>
      </c>
      <c r="G26" s="47" t="s">
        <v>431</v>
      </c>
      <c r="H26" s="47" t="s">
        <v>431</v>
      </c>
      <c r="I26" s="47" t="s">
        <v>431</v>
      </c>
      <c r="J26" s="47" t="s">
        <v>431</v>
      </c>
      <c r="K26" s="47" t="s">
        <v>431</v>
      </c>
      <c r="L26" s="47">
        <v>202.52600000000001</v>
      </c>
    </row>
    <row r="27" spans="1:12" s="3" customFormat="1" x14ac:dyDescent="0.25">
      <c r="A27" s="35" t="str">
        <f>IF('1'!$A$1=1,B27,C27)</f>
        <v>Debit</v>
      </c>
      <c r="B27" s="43" t="s">
        <v>40</v>
      </c>
      <c r="C27" s="37" t="s">
        <v>41</v>
      </c>
      <c r="D27" s="47" t="s">
        <v>431</v>
      </c>
      <c r="E27" s="47" t="s">
        <v>431</v>
      </c>
      <c r="F27" s="47" t="s">
        <v>431</v>
      </c>
      <c r="G27" s="47" t="s">
        <v>431</v>
      </c>
      <c r="H27" s="47" t="s">
        <v>431</v>
      </c>
      <c r="I27" s="47" t="s">
        <v>431</v>
      </c>
      <c r="J27" s="47" t="s">
        <v>431</v>
      </c>
      <c r="K27" s="47" t="s">
        <v>431</v>
      </c>
      <c r="L27" s="47">
        <v>0</v>
      </c>
    </row>
    <row r="28" spans="1:12" x14ac:dyDescent="0.25">
      <c r="A28" s="28" t="str">
        <f>IF('1'!$A$1=1,B28,C28)</f>
        <v>Secondary income (net)</v>
      </c>
      <c r="B28" s="48" t="s">
        <v>48</v>
      </c>
      <c r="C28" s="30" t="s">
        <v>49</v>
      </c>
      <c r="D28" s="31">
        <v>3248.6770000000001</v>
      </c>
      <c r="E28" s="31">
        <v>3288.8900000000003</v>
      </c>
      <c r="F28" s="31">
        <v>3210.1060000000002</v>
      </c>
      <c r="G28" s="31">
        <v>3092.549</v>
      </c>
      <c r="H28" s="31">
        <v>5796.7090000000007</v>
      </c>
      <c r="I28" s="31">
        <v>3583.0230000000001</v>
      </c>
      <c r="J28" s="31">
        <v>3911.4470000000001</v>
      </c>
      <c r="K28" s="31">
        <v>24363.830719539241</v>
      </c>
      <c r="L28" s="31">
        <v>21495.23551997888</v>
      </c>
    </row>
    <row r="29" spans="1:12" x14ac:dyDescent="0.25">
      <c r="A29" s="39" t="str">
        <f>IF('1'!$A$1=1,B29,C29)</f>
        <v>Credit</v>
      </c>
      <c r="B29" s="40" t="s">
        <v>38</v>
      </c>
      <c r="C29" s="41" t="s">
        <v>39</v>
      </c>
      <c r="D29" s="38">
        <v>4123.4629999999997</v>
      </c>
      <c r="E29" s="38">
        <v>4184.8209999999999</v>
      </c>
      <c r="F29" s="38">
        <v>4257.5650000000005</v>
      </c>
      <c r="G29" s="38">
        <v>4190.7179999999998</v>
      </c>
      <c r="H29" s="38">
        <v>7064.9260000000004</v>
      </c>
      <c r="I29" s="38">
        <v>4961.1839999999993</v>
      </c>
      <c r="J29" s="38">
        <v>5780.2290000000003</v>
      </c>
      <c r="K29" s="38">
        <v>27292.556719539243</v>
      </c>
      <c r="L29" s="38">
        <v>22528.267519978879</v>
      </c>
    </row>
    <row r="30" spans="1:12" x14ac:dyDescent="0.25">
      <c r="A30" s="39" t="str">
        <f>IF('1'!$A$1=1,B30,C30)</f>
        <v>Debit</v>
      </c>
      <c r="B30" s="40" t="s">
        <v>40</v>
      </c>
      <c r="C30" s="41" t="s">
        <v>41</v>
      </c>
      <c r="D30" s="38">
        <v>874.78599999999994</v>
      </c>
      <c r="E30" s="38">
        <v>895.93100000000004</v>
      </c>
      <c r="F30" s="38">
        <v>1047.4590000000001</v>
      </c>
      <c r="G30" s="38">
        <v>1098.1689999999999</v>
      </c>
      <c r="H30" s="38">
        <v>1268.2170000000001</v>
      </c>
      <c r="I30" s="38">
        <v>1378.1610000000001</v>
      </c>
      <c r="J30" s="38">
        <v>1868.7820000000002</v>
      </c>
      <c r="K30" s="38">
        <v>2928.7260000000001</v>
      </c>
      <c r="L30" s="38">
        <v>1033.0320000000002</v>
      </c>
    </row>
    <row r="31" spans="1:12" s="3" customFormat="1" x14ac:dyDescent="0.25">
      <c r="A31" s="49" t="str">
        <f>IF('1'!$A$1=1,B31,C31)</f>
        <v>B. Capital account</v>
      </c>
      <c r="B31" s="50" t="s">
        <v>50</v>
      </c>
      <c r="C31" s="25" t="s">
        <v>51</v>
      </c>
      <c r="D31" s="26">
        <v>414.06299999999999</v>
      </c>
      <c r="E31" s="26">
        <v>82.429000000000002</v>
      </c>
      <c r="F31" s="26">
        <v>-2.9300000000000024</v>
      </c>
      <c r="G31" s="26">
        <v>31.829000000000004</v>
      </c>
      <c r="H31" s="26">
        <v>34.011000000000003</v>
      </c>
      <c r="I31" s="26">
        <v>-1.6850000000000005</v>
      </c>
      <c r="J31" s="26">
        <v>12.538999999999998</v>
      </c>
      <c r="K31" s="26">
        <v>171.99100000000001</v>
      </c>
      <c r="L31" s="26">
        <v>133.983</v>
      </c>
    </row>
    <row r="32" spans="1:12" ht="26.4" x14ac:dyDescent="0.25">
      <c r="A32" s="51" t="str">
        <f>IF('1'!$A$1=1,B32,C32)</f>
        <v>Net lending (+) / net borrowing (-) (balance from current and capital account)</v>
      </c>
      <c r="B32" s="52" t="s">
        <v>52</v>
      </c>
      <c r="C32" s="53" t="s">
        <v>53</v>
      </c>
      <c r="D32" s="54">
        <v>4926.4239999999991</v>
      </c>
      <c r="E32" s="54">
        <v>-1595.1169999999997</v>
      </c>
      <c r="F32" s="54">
        <v>-3049.7899999999991</v>
      </c>
      <c r="G32" s="54">
        <v>-5432.3680000000004</v>
      </c>
      <c r="H32" s="54">
        <v>-3662.2469999999994</v>
      </c>
      <c r="I32" s="54">
        <v>4733.3450000000012</v>
      </c>
      <c r="J32" s="54">
        <v>-3357.1320000000001</v>
      </c>
      <c r="K32" s="54">
        <v>7807.7357195392415</v>
      </c>
      <c r="L32" s="54">
        <v>-8712.5974800211152</v>
      </c>
    </row>
    <row r="33" spans="1:12" x14ac:dyDescent="0.25">
      <c r="A33" s="49" t="str">
        <f>IF('1'!$A$1=1,B33,C33)</f>
        <v>C. Financial account</v>
      </c>
      <c r="B33" s="50" t="s">
        <v>54</v>
      </c>
      <c r="C33" s="25" t="s">
        <v>55</v>
      </c>
      <c r="D33" s="26">
        <v>4262.6680000000033</v>
      </c>
      <c r="E33" s="26">
        <v>-2801.3519999999994</v>
      </c>
      <c r="F33" s="26">
        <v>-5278.0579999999991</v>
      </c>
      <c r="G33" s="26">
        <v>-7966.6130000000012</v>
      </c>
      <c r="H33" s="26">
        <v>-9021.9590000000007</v>
      </c>
      <c r="I33" s="26">
        <v>3045.0579999999986</v>
      </c>
      <c r="J33" s="26">
        <v>-3785.5009999999929</v>
      </c>
      <c r="K33" s="26">
        <v>10157.453267635492</v>
      </c>
      <c r="L33" s="26">
        <v>-17374.786060960756</v>
      </c>
    </row>
    <row r="34" spans="1:12" s="3" customFormat="1" x14ac:dyDescent="0.25">
      <c r="A34" s="28" t="str">
        <f>IF('1'!$A$1=1,B34,C34)</f>
        <v>Direct investment (net)</v>
      </c>
      <c r="B34" s="48" t="s">
        <v>56</v>
      </c>
      <c r="C34" s="30" t="s">
        <v>57</v>
      </c>
      <c r="D34" s="31">
        <v>160.87199999999939</v>
      </c>
      <c r="E34" s="31">
        <v>-3520.1889999999999</v>
      </c>
      <c r="F34" s="31">
        <v>-3086.884</v>
      </c>
      <c r="G34" s="31">
        <v>-4111.3379999999997</v>
      </c>
      <c r="H34" s="31">
        <v>-4629.6880000000001</v>
      </c>
      <c r="I34" s="31">
        <v>68.60599999999971</v>
      </c>
      <c r="J34" s="31">
        <v>-6391.5569999999998</v>
      </c>
      <c r="K34" s="31">
        <v>-249.95499999999993</v>
      </c>
      <c r="L34" s="31">
        <v>-4102.8029999999999</v>
      </c>
    </row>
    <row r="35" spans="1:12" s="3" customFormat="1" x14ac:dyDescent="0.25">
      <c r="A35" s="32" t="str">
        <f>IF('1'!$A$1=1,B35,C35)</f>
        <v>Direct investment: assets</v>
      </c>
      <c r="B35" s="42" t="s">
        <v>58</v>
      </c>
      <c r="C35" s="34" t="s">
        <v>59</v>
      </c>
      <c r="D35" s="31">
        <v>32.192999999999998</v>
      </c>
      <c r="E35" s="31">
        <v>158.17599999999999</v>
      </c>
      <c r="F35" s="31">
        <v>187.64599999999996</v>
      </c>
      <c r="G35" s="31">
        <v>97.553999999999988</v>
      </c>
      <c r="H35" s="31">
        <v>559.08699999999999</v>
      </c>
      <c r="I35" s="31">
        <v>315.86799999999999</v>
      </c>
      <c r="J35" s="31">
        <v>352.49</v>
      </c>
      <c r="K35" s="31">
        <v>14.775999999999989</v>
      </c>
      <c r="L35" s="31">
        <v>121.08800000000001</v>
      </c>
    </row>
    <row r="36" spans="1:12" x14ac:dyDescent="0.25">
      <c r="A36" s="32" t="str">
        <f>IF('1'!$A$1=1,B36,C36)</f>
        <v>Direct investment: liabilities</v>
      </c>
      <c r="B36" s="42" t="s">
        <v>60</v>
      </c>
      <c r="C36" s="34" t="s">
        <v>61</v>
      </c>
      <c r="D36" s="31">
        <v>-128.67899999999963</v>
      </c>
      <c r="E36" s="31">
        <v>3678.3650000000002</v>
      </c>
      <c r="F36" s="31">
        <v>3274.53</v>
      </c>
      <c r="G36" s="31">
        <v>4208.8919999999998</v>
      </c>
      <c r="H36" s="31">
        <v>5188.7749999999996</v>
      </c>
      <c r="I36" s="31">
        <v>247.26199999999983</v>
      </c>
      <c r="J36" s="31">
        <v>6744.0470000000005</v>
      </c>
      <c r="K36" s="31">
        <v>264.73099999999999</v>
      </c>
      <c r="L36" s="31">
        <v>4223.8909999999996</v>
      </c>
    </row>
    <row r="37" spans="1:12" x14ac:dyDescent="0.25">
      <c r="A37" s="35" t="str">
        <f>IF('1'!$A$1=1,B37,C37)</f>
        <v xml:space="preserve">o/w: </v>
      </c>
      <c r="B37" s="55" t="s">
        <v>62</v>
      </c>
      <c r="C37" s="41" t="s">
        <v>63</v>
      </c>
      <c r="D37" s="31"/>
      <c r="E37" s="31"/>
      <c r="F37" s="31"/>
      <c r="G37" s="31"/>
      <c r="H37" s="31"/>
      <c r="I37" s="31"/>
      <c r="J37" s="31"/>
      <c r="K37" s="31"/>
      <c r="L37" s="31"/>
    </row>
    <row r="38" spans="1:12" s="3" customFormat="1" x14ac:dyDescent="0.25">
      <c r="A38" s="35" t="str">
        <f>IF('1'!$A$1=1,B38,C38)</f>
        <v>reinvestment of earnings</v>
      </c>
      <c r="B38" s="55" t="s">
        <v>64</v>
      </c>
      <c r="C38" s="56" t="s">
        <v>65</v>
      </c>
      <c r="D38" s="47">
        <v>-3030.7639999999997</v>
      </c>
      <c r="E38" s="47">
        <v>448.69599999999991</v>
      </c>
      <c r="F38" s="47">
        <v>1351.8559999999998</v>
      </c>
      <c r="G38" s="47">
        <v>2177.7739999999999</v>
      </c>
      <c r="H38" s="47">
        <v>2907.1480000000001</v>
      </c>
      <c r="I38" s="47">
        <v>-458.99699999999996</v>
      </c>
      <c r="J38" s="47">
        <v>4108.9009999999998</v>
      </c>
      <c r="K38" s="47">
        <v>292.24299999999994</v>
      </c>
      <c r="L38" s="47">
        <v>3144.2699999999995</v>
      </c>
    </row>
    <row r="39" spans="1:12" s="3" customFormat="1" x14ac:dyDescent="0.25">
      <c r="A39" s="35" t="str">
        <f>IF('1'!$A$1=1,B39,C39)</f>
        <v>debt instruments</v>
      </c>
      <c r="B39" s="55" t="s">
        <v>66</v>
      </c>
      <c r="C39" s="56" t="s">
        <v>67</v>
      </c>
      <c r="D39" s="38">
        <v>-715.3420000000001</v>
      </c>
      <c r="E39" s="38">
        <v>46.197999999999979</v>
      </c>
      <c r="F39" s="38">
        <v>575.24700000000007</v>
      </c>
      <c r="G39" s="38">
        <v>773.06700000000001</v>
      </c>
      <c r="H39" s="38">
        <v>797.09799999999984</v>
      </c>
      <c r="I39" s="38">
        <v>33.305000000000007</v>
      </c>
      <c r="J39" s="38">
        <v>1618.0930000000001</v>
      </c>
      <c r="K39" s="38">
        <v>-447.524</v>
      </c>
      <c r="L39" s="38">
        <v>479.45099999999991</v>
      </c>
    </row>
    <row r="40" spans="1:12" x14ac:dyDescent="0.25">
      <c r="A40" s="28" t="str">
        <f>IF('1'!$A$1=1,B40,C40)</f>
        <v>Portfolio investment (net)</v>
      </c>
      <c r="B40" s="48" t="s">
        <v>68</v>
      </c>
      <c r="C40" s="30" t="s">
        <v>69</v>
      </c>
      <c r="D40" s="31">
        <v>-318.23900000000003</v>
      </c>
      <c r="E40" s="31">
        <v>-247.334</v>
      </c>
      <c r="F40" s="31">
        <v>-1524.81</v>
      </c>
      <c r="G40" s="31">
        <v>-1790.9580000000005</v>
      </c>
      <c r="H40" s="31">
        <v>-4575.7189999999991</v>
      </c>
      <c r="I40" s="31">
        <v>723.74100000000044</v>
      </c>
      <c r="J40" s="31">
        <v>-838.59799999999927</v>
      </c>
      <c r="K40" s="31">
        <v>1883.6659999999999</v>
      </c>
      <c r="L40" s="31">
        <v>2523.4070000000002</v>
      </c>
    </row>
    <row r="41" spans="1:12" x14ac:dyDescent="0.25">
      <c r="A41" s="32" t="str">
        <f>IF('1'!$A$1=1,B41,C41)</f>
        <v>Portfolio investment: assets</v>
      </c>
      <c r="B41" s="42" t="s">
        <v>70</v>
      </c>
      <c r="C41" s="34" t="s">
        <v>71</v>
      </c>
      <c r="D41" s="31">
        <v>2.6989999999999998</v>
      </c>
      <c r="E41" s="31">
        <v>-71.225999999999999</v>
      </c>
      <c r="F41" s="31">
        <v>2.5379999999999998</v>
      </c>
      <c r="G41" s="31">
        <v>28.516999999999999</v>
      </c>
      <c r="H41" s="31">
        <v>367.31900000000007</v>
      </c>
      <c r="I41" s="31">
        <v>117.77200000000005</v>
      </c>
      <c r="J41" s="31">
        <v>-53.587999999999965</v>
      </c>
      <c r="K41" s="31">
        <v>614.59100000000012</v>
      </c>
      <c r="L41" s="31">
        <v>2077.08</v>
      </c>
    </row>
    <row r="42" spans="1:12" x14ac:dyDescent="0.25">
      <c r="A42" s="32" t="str">
        <f>IF('1'!$A$1=1,B42,C42)</f>
        <v>Portfolio investment: liabilities</v>
      </c>
      <c r="B42" s="42" t="s">
        <v>72</v>
      </c>
      <c r="C42" s="34" t="s">
        <v>73</v>
      </c>
      <c r="D42" s="31">
        <v>320.93799999999999</v>
      </c>
      <c r="E42" s="31">
        <v>176.108</v>
      </c>
      <c r="F42" s="31">
        <v>1527.3480000000002</v>
      </c>
      <c r="G42" s="31">
        <v>1819.4750000000001</v>
      </c>
      <c r="H42" s="31">
        <v>4943.0380000000005</v>
      </c>
      <c r="I42" s="31">
        <v>-605.96900000000016</v>
      </c>
      <c r="J42" s="31">
        <v>785.00999999999976</v>
      </c>
      <c r="K42" s="31">
        <v>-1269.075</v>
      </c>
      <c r="L42" s="31">
        <v>-446.327</v>
      </c>
    </row>
    <row r="43" spans="1:12" x14ac:dyDescent="0.25">
      <c r="A43" s="57" t="str">
        <f>IF('1'!$A$1=1,B43,C43)</f>
        <v>Equities</v>
      </c>
      <c r="B43" s="43" t="s">
        <v>74</v>
      </c>
      <c r="C43" s="37" t="s">
        <v>75</v>
      </c>
      <c r="D43" s="38">
        <v>158.351</v>
      </c>
      <c r="E43" s="38">
        <v>61.656999999999996</v>
      </c>
      <c r="F43" s="38">
        <v>93.957000000000008</v>
      </c>
      <c r="G43" s="38">
        <v>-8.6009999999999973</v>
      </c>
      <c r="H43" s="38">
        <v>43.940999999999995</v>
      </c>
      <c r="I43" s="38">
        <v>150.50700000000001</v>
      </c>
      <c r="J43" s="38">
        <v>-62.083000000000013</v>
      </c>
      <c r="K43" s="38">
        <v>-9.7040000000000006</v>
      </c>
      <c r="L43" s="38">
        <v>1.851</v>
      </c>
    </row>
    <row r="44" spans="1:12" x14ac:dyDescent="0.25">
      <c r="A44" s="57" t="str">
        <f>IF('1'!$A$1=1,B44,C44)</f>
        <v>Debt securities</v>
      </c>
      <c r="B44" s="43" t="s">
        <v>76</v>
      </c>
      <c r="C44" s="37" t="s">
        <v>77</v>
      </c>
      <c r="D44" s="38">
        <v>162.58700000000002</v>
      </c>
      <c r="E44" s="38">
        <v>114.45100000000002</v>
      </c>
      <c r="F44" s="38">
        <v>1433.3910000000003</v>
      </c>
      <c r="G44" s="38">
        <v>1828.0760000000002</v>
      </c>
      <c r="H44" s="38">
        <v>4899.0969999999998</v>
      </c>
      <c r="I44" s="38">
        <v>-756.47600000000023</v>
      </c>
      <c r="J44" s="38">
        <v>847.09299999999962</v>
      </c>
      <c r="K44" s="38">
        <v>-1259.3710000000001</v>
      </c>
      <c r="L44" s="38">
        <v>-448.178</v>
      </c>
    </row>
    <row r="45" spans="1:12" s="3" customFormat="1" x14ac:dyDescent="0.25">
      <c r="A45" s="58" t="str">
        <f>IF('1'!$A$1=1,B45,C45)</f>
        <v>General government</v>
      </c>
      <c r="B45" s="59" t="s">
        <v>78</v>
      </c>
      <c r="C45" s="60" t="s">
        <v>79</v>
      </c>
      <c r="D45" s="38">
        <v>854.16000000000008</v>
      </c>
      <c r="E45" s="38">
        <v>213.24900000000005</v>
      </c>
      <c r="F45" s="38">
        <v>1254.261</v>
      </c>
      <c r="G45" s="38">
        <v>1752.6170000000002</v>
      </c>
      <c r="H45" s="38">
        <v>3723.2380000000003</v>
      </c>
      <c r="I45" s="38">
        <v>-303.34400000000005</v>
      </c>
      <c r="J45" s="38">
        <v>-126.56300000000016</v>
      </c>
      <c r="K45" s="38">
        <v>-1176.5920000000001</v>
      </c>
      <c r="L45" s="38">
        <v>-146.209</v>
      </c>
    </row>
    <row r="46" spans="1:12" s="3" customFormat="1" x14ac:dyDescent="0.25">
      <c r="A46" s="61" t="str">
        <f>IF('1'!$A$1=1,B46,C46)</f>
        <v>Banks</v>
      </c>
      <c r="B46" s="59" t="s">
        <v>80</v>
      </c>
      <c r="C46" s="60" t="s">
        <v>81</v>
      </c>
      <c r="D46" s="38">
        <v>-560.71</v>
      </c>
      <c r="E46" s="38">
        <v>-79.372</v>
      </c>
      <c r="F46" s="38">
        <v>-88.831999999999994</v>
      </c>
      <c r="G46" s="38">
        <v>72.317000000000007</v>
      </c>
      <c r="H46" s="38">
        <v>-705.09900000000005</v>
      </c>
      <c r="I46" s="38">
        <v>-804.92</v>
      </c>
      <c r="J46" s="38">
        <v>-479.17500000000001</v>
      </c>
      <c r="K46" s="38">
        <v>-236.34899999999999</v>
      </c>
      <c r="L46" s="38">
        <v>-136.51600000000002</v>
      </c>
    </row>
    <row r="47" spans="1:12" x14ac:dyDescent="0.25">
      <c r="A47" s="61" t="str">
        <f>IF('1'!$A$1=1,B47,C47)</f>
        <v>Other sectors</v>
      </c>
      <c r="B47" s="59" t="s">
        <v>82</v>
      </c>
      <c r="C47" s="60" t="s">
        <v>83</v>
      </c>
      <c r="D47" s="38">
        <v>-130.86299999999997</v>
      </c>
      <c r="E47" s="38">
        <v>-19.426000000000002</v>
      </c>
      <c r="F47" s="38">
        <v>267.96200000000005</v>
      </c>
      <c r="G47" s="38">
        <v>3.1419999999999959</v>
      </c>
      <c r="H47" s="38">
        <v>1880.9579999999999</v>
      </c>
      <c r="I47" s="38">
        <v>351.78800000000001</v>
      </c>
      <c r="J47" s="38">
        <v>1452.8309999999999</v>
      </c>
      <c r="K47" s="38">
        <v>153.57</v>
      </c>
      <c r="L47" s="38">
        <v>-165.45300000000003</v>
      </c>
    </row>
    <row r="48" spans="1:12" x14ac:dyDescent="0.25">
      <c r="A48" s="62" t="str">
        <f>IF('1'!$A$1=1,B48,C48)</f>
        <v xml:space="preserve"> Financial derivatives: net</v>
      </c>
      <c r="B48" s="48" t="s">
        <v>84</v>
      </c>
      <c r="C48" s="30" t="s">
        <v>85</v>
      </c>
      <c r="D48" s="31">
        <v>0</v>
      </c>
      <c r="E48" s="31">
        <v>0</v>
      </c>
      <c r="F48" s="31">
        <v>0</v>
      </c>
      <c r="G48" s="31">
        <v>0</v>
      </c>
      <c r="H48" s="31">
        <v>0</v>
      </c>
      <c r="I48" s="31">
        <v>278.91300000000001</v>
      </c>
      <c r="J48" s="31">
        <v>150.286</v>
      </c>
      <c r="K48" s="31">
        <v>41.482999999999997</v>
      </c>
      <c r="L48" s="31">
        <v>0</v>
      </c>
    </row>
    <row r="49" spans="1:12" x14ac:dyDescent="0.25">
      <c r="A49" s="63" t="str">
        <f>IF('1'!$A$1=1,B49,C49)</f>
        <v>Financial derivatives: liabilities</v>
      </c>
      <c r="B49" s="42" t="s">
        <v>86</v>
      </c>
      <c r="C49" s="34" t="s">
        <v>87</v>
      </c>
      <c r="D49" s="31">
        <v>0</v>
      </c>
      <c r="E49" s="31">
        <v>0</v>
      </c>
      <c r="F49" s="31">
        <v>0</v>
      </c>
      <c r="G49" s="31">
        <v>0</v>
      </c>
      <c r="H49" s="31">
        <v>0</v>
      </c>
      <c r="I49" s="31">
        <v>-278.91300000000001</v>
      </c>
      <c r="J49" s="31">
        <v>-150.286</v>
      </c>
      <c r="K49" s="31">
        <v>-41.482999999999997</v>
      </c>
      <c r="L49" s="31">
        <v>0</v>
      </c>
    </row>
    <row r="50" spans="1:12" x14ac:dyDescent="0.25">
      <c r="A50" s="64" t="str">
        <f>IF('1'!$A$1=1,B50,C50)</f>
        <v>General government</v>
      </c>
      <c r="B50" s="43" t="s">
        <v>78</v>
      </c>
      <c r="C50" s="37" t="s">
        <v>79</v>
      </c>
      <c r="D50" s="38">
        <v>0</v>
      </c>
      <c r="E50" s="38">
        <v>0</v>
      </c>
      <c r="F50" s="38">
        <v>0</v>
      </c>
      <c r="G50" s="38">
        <v>0</v>
      </c>
      <c r="H50" s="38">
        <v>0</v>
      </c>
      <c r="I50" s="38">
        <v>-278.91300000000001</v>
      </c>
      <c r="J50" s="38">
        <v>-150.286</v>
      </c>
      <c r="K50" s="38">
        <v>-41.482999999999997</v>
      </c>
      <c r="L50" s="38">
        <v>0</v>
      </c>
    </row>
    <row r="51" spans="1:12" x14ac:dyDescent="0.25">
      <c r="A51" s="62" t="str">
        <f>IF('1'!$A$1=1,B51,C51)</f>
        <v xml:space="preserve">Other investment (net) </v>
      </c>
      <c r="B51" s="48" t="s">
        <v>88</v>
      </c>
      <c r="C51" s="30" t="s">
        <v>89</v>
      </c>
      <c r="D51" s="31">
        <v>3977.5169999999994</v>
      </c>
      <c r="E51" s="31">
        <v>462.99499999999966</v>
      </c>
      <c r="F51" s="31">
        <v>-284.43000000000006</v>
      </c>
      <c r="G51" s="31">
        <v>-682.63699999999994</v>
      </c>
      <c r="H51" s="31">
        <v>1253.7720000000002</v>
      </c>
      <c r="I51" s="31">
        <v>2648.4720000000002</v>
      </c>
      <c r="J51" s="31">
        <v>4814.3739999999998</v>
      </c>
      <c r="K51" s="31">
        <v>8277.3272830152455</v>
      </c>
      <c r="L51" s="31">
        <v>-14239.546405228164</v>
      </c>
    </row>
    <row r="52" spans="1:12" x14ac:dyDescent="0.25">
      <c r="A52" s="63" t="str">
        <f>IF('1'!$A$1=1,B52,C52)</f>
        <v>Other investment: assets</v>
      </c>
      <c r="B52" s="42" t="s">
        <v>90</v>
      </c>
      <c r="C52" s="34" t="s">
        <v>91</v>
      </c>
      <c r="D52" s="31">
        <v>497.38300000000004</v>
      </c>
      <c r="E52" s="31">
        <v>-2474.873</v>
      </c>
      <c r="F52" s="31">
        <v>629.99400000000014</v>
      </c>
      <c r="G52" s="31">
        <v>1669.2100000000003</v>
      </c>
      <c r="H52" s="31">
        <v>5272.0879999999997</v>
      </c>
      <c r="I52" s="31">
        <v>5558.8950000000004</v>
      </c>
      <c r="J52" s="31">
        <v>6495.5409999999993</v>
      </c>
      <c r="K52" s="31">
        <v>19828.143</v>
      </c>
      <c r="L52" s="31">
        <v>10620.019</v>
      </c>
    </row>
    <row r="53" spans="1:12" x14ac:dyDescent="0.25">
      <c r="A53" s="35" t="str">
        <f>IF('1'!$A$1=1,B53,C53)</f>
        <v xml:space="preserve">Central bank </v>
      </c>
      <c r="B53" s="43" t="s">
        <v>92</v>
      </c>
      <c r="C53" s="37" t="s">
        <v>93</v>
      </c>
      <c r="D53" s="38">
        <v>-45.364000000000004</v>
      </c>
      <c r="E53" s="38">
        <v>-16.818000000000012</v>
      </c>
      <c r="F53" s="38">
        <v>-11.254</v>
      </c>
      <c r="G53" s="38">
        <v>-19.274000000000012</v>
      </c>
      <c r="H53" s="38">
        <v>-7.8599999999999728</v>
      </c>
      <c r="I53" s="38">
        <v>-12.879</v>
      </c>
      <c r="J53" s="38">
        <v>29.201999999999998</v>
      </c>
      <c r="K53" s="38">
        <v>176.529</v>
      </c>
      <c r="L53" s="38">
        <v>-61.742000000000004</v>
      </c>
    </row>
    <row r="54" spans="1:12" x14ac:dyDescent="0.25">
      <c r="A54" s="35" t="str">
        <f>IF('1'!$A$1=1,B54,C54)</f>
        <v>General government</v>
      </c>
      <c r="B54" s="43" t="s">
        <v>78</v>
      </c>
      <c r="C54" s="37" t="s">
        <v>79</v>
      </c>
      <c r="D54" s="38">
        <v>11.047000000000001</v>
      </c>
      <c r="E54" s="38">
        <v>11.381</v>
      </c>
      <c r="F54" s="38">
        <v>20.271999999999998</v>
      </c>
      <c r="G54" s="38">
        <v>19.527000000000001</v>
      </c>
      <c r="H54" s="38">
        <v>0</v>
      </c>
      <c r="I54" s="38">
        <v>0</v>
      </c>
      <c r="J54" s="38">
        <v>0</v>
      </c>
      <c r="K54" s="38">
        <v>0</v>
      </c>
      <c r="L54" s="38">
        <v>0</v>
      </c>
    </row>
    <row r="55" spans="1:12" s="3" customFormat="1" x14ac:dyDescent="0.25">
      <c r="A55" s="35" t="str">
        <f>IF('1'!$A$1=1,B55,C55)</f>
        <v>Banks</v>
      </c>
      <c r="B55" s="43" t="s">
        <v>80</v>
      </c>
      <c r="C55" s="37" t="s">
        <v>81</v>
      </c>
      <c r="D55" s="38">
        <v>320.37800000000004</v>
      </c>
      <c r="E55" s="38">
        <v>-651.27699999999982</v>
      </c>
      <c r="F55" s="38">
        <v>-596.87000000000012</v>
      </c>
      <c r="G55" s="38">
        <v>-305.697</v>
      </c>
      <c r="H55" s="38">
        <v>3358.1160000000004</v>
      </c>
      <c r="I55" s="38">
        <v>785.93099999999993</v>
      </c>
      <c r="J55" s="38">
        <v>703.07700000000011</v>
      </c>
      <c r="K55" s="38">
        <v>1495.3519999999996</v>
      </c>
      <c r="L55" s="38">
        <v>501.81900000000007</v>
      </c>
    </row>
    <row r="56" spans="1:12" x14ac:dyDescent="0.25">
      <c r="A56" s="35" t="str">
        <f>IF('1'!$A$1=1,B56,C56)</f>
        <v>Other sectors</v>
      </c>
      <c r="B56" s="43" t="s">
        <v>82</v>
      </c>
      <c r="C56" s="37" t="s">
        <v>83</v>
      </c>
      <c r="D56" s="38">
        <v>211.32199999999995</v>
      </c>
      <c r="E56" s="38">
        <v>-1818.1590000000001</v>
      </c>
      <c r="F56" s="38">
        <v>1217.846</v>
      </c>
      <c r="G56" s="38">
        <v>1974.6539999999998</v>
      </c>
      <c r="H56" s="38">
        <v>1921.8319999999999</v>
      </c>
      <c r="I56" s="38">
        <v>4785.8430000000008</v>
      </c>
      <c r="J56" s="38">
        <v>5763.2620000000006</v>
      </c>
      <c r="K56" s="38">
        <v>18156.261999999999</v>
      </c>
      <c r="L56" s="38">
        <v>10179.941999999999</v>
      </c>
    </row>
    <row r="57" spans="1:12" s="3" customFormat="1" x14ac:dyDescent="0.25">
      <c r="A57" s="35" t="str">
        <f>IF('1'!$A$1=1,B57,C57)</f>
        <v xml:space="preserve">o/w: </v>
      </c>
      <c r="B57" s="43" t="s">
        <v>62</v>
      </c>
      <c r="C57" s="37" t="s">
        <v>63</v>
      </c>
      <c r="D57" s="38"/>
      <c r="E57" s="38"/>
      <c r="F57" s="38"/>
      <c r="G57" s="38"/>
      <c r="H57" s="38"/>
      <c r="I57" s="38"/>
      <c r="J57" s="38"/>
      <c r="K57" s="38"/>
      <c r="L57" s="38"/>
    </row>
    <row r="58" spans="1:12" s="3" customFormat="1" x14ac:dyDescent="0.25">
      <c r="A58" s="65" t="str">
        <f>IF('1'!$A$1=1,B58,C58)</f>
        <v>foreign cash outside the banking system</v>
      </c>
      <c r="B58" s="66" t="s">
        <v>94</v>
      </c>
      <c r="C58" s="67" t="s">
        <v>95</v>
      </c>
      <c r="D58" s="38">
        <v>-160.92199999999997</v>
      </c>
      <c r="E58" s="38">
        <v>-2430.7619999999997</v>
      </c>
      <c r="F58" s="38">
        <v>316.92799999999977</v>
      </c>
      <c r="G58" s="38">
        <v>2095.4229999999998</v>
      </c>
      <c r="H58" s="38">
        <v>2334.152</v>
      </c>
      <c r="I58" s="38">
        <v>4144.3769999999995</v>
      </c>
      <c r="J58" s="38">
        <v>4345.5649999999996</v>
      </c>
      <c r="K58" s="38">
        <v>9571.16</v>
      </c>
      <c r="L58" s="38">
        <v>10843.514999999999</v>
      </c>
    </row>
    <row r="59" spans="1:12" s="3" customFormat="1" x14ac:dyDescent="0.25">
      <c r="A59" s="65" t="str">
        <f>IF('1'!$A$1=1,B59,C59)</f>
        <v>trade credits</v>
      </c>
      <c r="B59" s="68" t="s">
        <v>96</v>
      </c>
      <c r="C59" s="67" t="s">
        <v>97</v>
      </c>
      <c r="D59" s="38">
        <v>576.31700000000001</v>
      </c>
      <c r="E59" s="38">
        <v>395.82899999999995</v>
      </c>
      <c r="F59" s="38">
        <v>967.13599999999997</v>
      </c>
      <c r="G59" s="38">
        <v>-129.07400000000007</v>
      </c>
      <c r="H59" s="38">
        <v>-608.02800000000002</v>
      </c>
      <c r="I59" s="38">
        <v>37.569999999999993</v>
      </c>
      <c r="J59" s="38">
        <v>813.24999999999989</v>
      </c>
      <c r="K59" s="38">
        <v>9152.4639999999999</v>
      </c>
      <c r="L59" s="38">
        <v>-494.86</v>
      </c>
    </row>
    <row r="60" spans="1:12" s="3" customFormat="1" x14ac:dyDescent="0.25">
      <c r="A60" s="32" t="str">
        <f>IF('1'!$A$1=1,B60,C60)</f>
        <v>Other investment: liabilities</v>
      </c>
      <c r="B60" s="42" t="s">
        <v>98</v>
      </c>
      <c r="C60" s="34" t="s">
        <v>99</v>
      </c>
      <c r="D60" s="31">
        <v>-3480.134</v>
      </c>
      <c r="E60" s="31">
        <v>-2937.8679999999999</v>
      </c>
      <c r="F60" s="31">
        <v>914.42399999999998</v>
      </c>
      <c r="G60" s="31">
        <v>2351.8470000000002</v>
      </c>
      <c r="H60" s="31">
        <v>4018.3159999999998</v>
      </c>
      <c r="I60" s="31">
        <v>2910.4229999999998</v>
      </c>
      <c r="J60" s="31">
        <v>1681.1670000000001</v>
      </c>
      <c r="K60" s="31">
        <v>11550.815716984753</v>
      </c>
      <c r="L60" s="31">
        <v>24859.565405228168</v>
      </c>
    </row>
    <row r="61" spans="1:12" x14ac:dyDescent="0.25">
      <c r="A61" s="35" t="str">
        <f>IF('1'!$A$1=1,B61,C61)</f>
        <v xml:space="preserve">Central bank </v>
      </c>
      <c r="B61" s="43" t="s">
        <v>92</v>
      </c>
      <c r="C61" s="37" t="s">
        <v>93</v>
      </c>
      <c r="D61" s="38">
        <v>1214.9349999999999</v>
      </c>
      <c r="E61" s="38">
        <v>-1156.076</v>
      </c>
      <c r="F61" s="38">
        <v>93.7</v>
      </c>
      <c r="G61" s="38">
        <v>0</v>
      </c>
      <c r="H61" s="38">
        <v>0</v>
      </c>
      <c r="I61" s="38">
        <v>0</v>
      </c>
      <c r="J61" s="38">
        <v>0</v>
      </c>
      <c r="K61" s="38">
        <v>-89.789000000000016</v>
      </c>
      <c r="L61" s="38">
        <v>-0.97099999999999964</v>
      </c>
    </row>
    <row r="62" spans="1:12" x14ac:dyDescent="0.25">
      <c r="A62" s="35" t="str">
        <f>IF('1'!$A$1=1,B62,C62)</f>
        <v>General  government</v>
      </c>
      <c r="B62" s="43" t="s">
        <v>78</v>
      </c>
      <c r="C62" s="37" t="s">
        <v>100</v>
      </c>
      <c r="D62" s="38">
        <v>2076.8289999999997</v>
      </c>
      <c r="E62" s="38">
        <v>229.69400000000005</v>
      </c>
      <c r="F62" s="38">
        <v>494.15100000000012</v>
      </c>
      <c r="G62" s="38">
        <v>815.71100000000013</v>
      </c>
      <c r="H62" s="38">
        <v>924.41699999999992</v>
      </c>
      <c r="I62" s="38">
        <v>1233.1349999999998</v>
      </c>
      <c r="J62" s="38">
        <v>1350.395</v>
      </c>
      <c r="K62" s="38">
        <v>14172.706716984752</v>
      </c>
      <c r="L62" s="38">
        <v>23919.507405228167</v>
      </c>
    </row>
    <row r="63" spans="1:12" x14ac:dyDescent="0.25">
      <c r="A63" s="35" t="str">
        <f>IF('1'!$A$1=1,B63,C63)</f>
        <v>Banks</v>
      </c>
      <c r="B63" s="43" t="s">
        <v>80</v>
      </c>
      <c r="C63" s="37" t="s">
        <v>81</v>
      </c>
      <c r="D63" s="38">
        <v>-3901.4349999999995</v>
      </c>
      <c r="E63" s="38">
        <v>-2348.54</v>
      </c>
      <c r="F63" s="38">
        <v>-1376.05</v>
      </c>
      <c r="G63" s="38">
        <v>-380.52300000000002</v>
      </c>
      <c r="H63" s="38">
        <v>-284.99099999999993</v>
      </c>
      <c r="I63" s="38">
        <v>-141.35999999999999</v>
      </c>
      <c r="J63" s="38">
        <v>312.86399999999998</v>
      </c>
      <c r="K63" s="38">
        <v>-404.63799999999998</v>
      </c>
      <c r="L63" s="38">
        <v>-72.121000000000024</v>
      </c>
    </row>
    <row r="64" spans="1:12" s="69" customFormat="1" x14ac:dyDescent="0.25">
      <c r="A64" s="35" t="str">
        <f>IF('1'!$A$1=1,B64,C64)</f>
        <v>Other sectors</v>
      </c>
      <c r="B64" s="43" t="s">
        <v>82</v>
      </c>
      <c r="C64" s="37" t="s">
        <v>83</v>
      </c>
      <c r="D64" s="38">
        <v>-2870.4630000000002</v>
      </c>
      <c r="E64" s="38">
        <v>337.05400000000003</v>
      </c>
      <c r="F64" s="38">
        <v>1702.623</v>
      </c>
      <c r="G64" s="38">
        <v>1916.6590000000001</v>
      </c>
      <c r="H64" s="38">
        <v>3378.8900000000003</v>
      </c>
      <c r="I64" s="38">
        <v>1818.6479999999999</v>
      </c>
      <c r="J64" s="38">
        <v>17.908000000000129</v>
      </c>
      <c r="K64" s="38">
        <v>-2127.4639999999999</v>
      </c>
      <c r="L64" s="38">
        <v>1013.1500000000003</v>
      </c>
    </row>
    <row r="65" spans="1:224" s="69" customFormat="1" x14ac:dyDescent="0.25">
      <c r="A65" s="65" t="str">
        <f>IF('1'!$A$1=1,B65,C65)</f>
        <v>Long-term loans</v>
      </c>
      <c r="B65" s="68" t="s">
        <v>101</v>
      </c>
      <c r="C65" s="67" t="s">
        <v>102</v>
      </c>
      <c r="D65" s="38">
        <v>-1136.6849999999999</v>
      </c>
      <c r="E65" s="38">
        <v>-367.029</v>
      </c>
      <c r="F65" s="38">
        <v>-257.27999999999997</v>
      </c>
      <c r="G65" s="38">
        <v>638.94399999999996</v>
      </c>
      <c r="H65" s="38">
        <v>443.64200000000005</v>
      </c>
      <c r="I65" s="38">
        <v>152.82900000000001</v>
      </c>
      <c r="J65" s="38">
        <v>209.77400000000011</v>
      </c>
      <c r="K65" s="38">
        <v>636.50099999999998</v>
      </c>
      <c r="L65" s="38">
        <v>629.46199999999999</v>
      </c>
    </row>
    <row r="66" spans="1:224" s="70" customFormat="1" x14ac:dyDescent="0.25">
      <c r="A66" s="65" t="str">
        <f>IF('1'!$A$1=1,B66,C66)</f>
        <v>Short-term loans</v>
      </c>
      <c r="B66" s="68" t="s">
        <v>103</v>
      </c>
      <c r="C66" s="67" t="s">
        <v>104</v>
      </c>
      <c r="D66" s="38">
        <v>-173.01899999999998</v>
      </c>
      <c r="E66" s="38">
        <v>168.941</v>
      </c>
      <c r="F66" s="38">
        <v>542.05999999999995</v>
      </c>
      <c r="G66" s="38">
        <v>301.78699999999998</v>
      </c>
      <c r="H66" s="38">
        <v>762.32799999999997</v>
      </c>
      <c r="I66" s="38">
        <v>-436.39099999999996</v>
      </c>
      <c r="J66" s="38">
        <v>109.96899999999999</v>
      </c>
      <c r="K66" s="38">
        <v>94.16</v>
      </c>
      <c r="L66" s="38">
        <v>47.600999999999999</v>
      </c>
    </row>
    <row r="67" spans="1:224" s="70" customFormat="1" x14ac:dyDescent="0.25">
      <c r="A67" s="65" t="str">
        <f>IF('1'!$A$1=1,B67,C67)</f>
        <v>Trade credits</v>
      </c>
      <c r="B67" s="68" t="s">
        <v>105</v>
      </c>
      <c r="C67" s="67" t="s">
        <v>106</v>
      </c>
      <c r="D67" s="38">
        <v>-1560.7590000000002</v>
      </c>
      <c r="E67" s="38">
        <v>535.14200000000005</v>
      </c>
      <c r="F67" s="38">
        <v>1417.8429999999998</v>
      </c>
      <c r="G67" s="38">
        <v>975.928</v>
      </c>
      <c r="H67" s="38">
        <v>2172.92</v>
      </c>
      <c r="I67" s="38">
        <v>2102.21</v>
      </c>
      <c r="J67" s="38">
        <v>-301.83499999999992</v>
      </c>
      <c r="K67" s="38">
        <v>-2858.125</v>
      </c>
      <c r="L67" s="38">
        <v>336.08700000000022</v>
      </c>
    </row>
    <row r="68" spans="1:224" s="70" customFormat="1" x14ac:dyDescent="0.25">
      <c r="A68" s="65" t="str">
        <f>IF('1'!$A$1=1,B68,C68)</f>
        <v>Other accounts payable</v>
      </c>
      <c r="B68" s="68" t="s">
        <v>432</v>
      </c>
      <c r="C68" s="67" t="s">
        <v>433</v>
      </c>
      <c r="D68" s="38">
        <v>0</v>
      </c>
      <c r="E68" s="38">
        <v>0</v>
      </c>
      <c r="F68" s="38">
        <v>0</v>
      </c>
      <c r="G68" s="38">
        <v>0</v>
      </c>
      <c r="H68" s="38">
        <v>0</v>
      </c>
      <c r="I68" s="38">
        <v>0</v>
      </c>
      <c r="J68" s="38">
        <v>0</v>
      </c>
      <c r="K68" s="38">
        <v>0</v>
      </c>
      <c r="L68" s="38">
        <v>0</v>
      </c>
    </row>
    <row r="69" spans="1:224" x14ac:dyDescent="0.25">
      <c r="A69" s="28" t="str">
        <f>IF('1'!$A$1=1,B69,C69)</f>
        <v xml:space="preserve"> Errors and omissions</v>
      </c>
      <c r="B69" s="48" t="s">
        <v>107</v>
      </c>
      <c r="C69" s="30" t="s">
        <v>108</v>
      </c>
      <c r="D69" s="31">
        <v>-442.51800000000389</v>
      </c>
      <c r="E69" s="31">
        <v>-503.17600000000141</v>
      </c>
      <c r="F69" s="31">
        <v>381.93399999999872</v>
      </c>
      <c r="G69" s="31">
        <v>1381.6800000000007</v>
      </c>
      <c r="H69" s="31">
        <v>1070.324000000001</v>
      </c>
      <c r="I69" s="31">
        <v>674.67400000000112</v>
      </c>
      <c r="J69" s="31">
        <v>1520.005999999993</v>
      </c>
      <c r="K69" s="31">
        <v>-204.93198462024509</v>
      </c>
      <c r="L69" s="31">
        <v>1555.8436557325915</v>
      </c>
    </row>
    <row r="70" spans="1:224" x14ac:dyDescent="0.25">
      <c r="A70" s="49" t="str">
        <f>IF('1'!$A$1=1,B70,C70)</f>
        <v xml:space="preserve">D. Overall balance (= A + B - C =E) </v>
      </c>
      <c r="B70" s="50" t="s">
        <v>109</v>
      </c>
      <c r="C70" s="25" t="s">
        <v>110</v>
      </c>
      <c r="D70" s="26">
        <v>663.75599999999758</v>
      </c>
      <c r="E70" s="26">
        <v>1206.2349999999997</v>
      </c>
      <c r="F70" s="26">
        <v>2228.268</v>
      </c>
      <c r="G70" s="26">
        <v>2534.2450000000008</v>
      </c>
      <c r="H70" s="26">
        <v>5359.7120000000014</v>
      </c>
      <c r="I70" s="26">
        <v>1688.2870000000021</v>
      </c>
      <c r="J70" s="26">
        <v>428.36899999999264</v>
      </c>
      <c r="K70" s="26">
        <v>-2349.7175480962487</v>
      </c>
      <c r="L70" s="26">
        <v>8662.188580939639</v>
      </c>
    </row>
    <row r="71" spans="1:224" ht="26.4" x14ac:dyDescent="0.25">
      <c r="A71" s="49" t="str">
        <f>IF('1'!$A$1=1,B71,C71)</f>
        <v>E.  Reserves and related items (= E.1 - E.2 - E.3 = D)</v>
      </c>
      <c r="B71" s="50" t="s">
        <v>111</v>
      </c>
      <c r="C71" s="25" t="s">
        <v>112</v>
      </c>
      <c r="D71" s="26">
        <v>663.75600000000031</v>
      </c>
      <c r="E71" s="26">
        <v>1206.2350000000001</v>
      </c>
      <c r="F71" s="26">
        <v>2228.2680000000005</v>
      </c>
      <c r="G71" s="26">
        <v>2534.2449999999994</v>
      </c>
      <c r="H71" s="26">
        <v>5359.7119999999995</v>
      </c>
      <c r="I71" s="26">
        <v>1688.2869999999991</v>
      </c>
      <c r="J71" s="26">
        <v>428.36899999999923</v>
      </c>
      <c r="K71" s="26">
        <v>-2349.7175480962492</v>
      </c>
      <c r="L71" s="26">
        <v>8662.188580939639</v>
      </c>
    </row>
    <row r="72" spans="1:224" x14ac:dyDescent="0.25">
      <c r="A72" s="39" t="str">
        <f>IF('1'!$A$1=1,B72,C72)</f>
        <v>E.1. Reserve assets</v>
      </c>
      <c r="B72" s="40" t="s">
        <v>113</v>
      </c>
      <c r="C72" s="41" t="s">
        <v>114</v>
      </c>
      <c r="D72" s="38">
        <v>5558.0590000000011</v>
      </c>
      <c r="E72" s="38">
        <v>2098.8070000000002</v>
      </c>
      <c r="F72" s="38">
        <v>2405.9960000000001</v>
      </c>
      <c r="G72" s="38">
        <v>1958.2059999999994</v>
      </c>
      <c r="H72" s="38">
        <v>3934.4469999999997</v>
      </c>
      <c r="I72" s="38">
        <v>2552.3269999999989</v>
      </c>
      <c r="J72" s="38">
        <v>2212.0779999999995</v>
      </c>
      <c r="K72" s="38">
        <v>-1733.9700000000007</v>
      </c>
      <c r="L72" s="38">
        <v>10426.544</v>
      </c>
    </row>
    <row r="73" spans="1:224" x14ac:dyDescent="0.25">
      <c r="A73" s="39" t="str">
        <f>IF('1'!$A$1=1,B73,C73)</f>
        <v>E.2. IMF loans</v>
      </c>
      <c r="B73" s="40" t="s">
        <v>115</v>
      </c>
      <c r="C73" s="41" t="s">
        <v>116</v>
      </c>
      <c r="D73" s="38">
        <v>4894.3029999999999</v>
      </c>
      <c r="E73" s="38">
        <v>892.572</v>
      </c>
      <c r="F73" s="38">
        <v>177.72799999999995</v>
      </c>
      <c r="G73" s="38">
        <v>-576.03899999999999</v>
      </c>
      <c r="H73" s="38">
        <v>-1425.2650000000001</v>
      </c>
      <c r="I73" s="38">
        <v>864.04000000000008</v>
      </c>
      <c r="J73" s="38">
        <v>-555.41899999999987</v>
      </c>
      <c r="K73" s="38">
        <v>615.74754809624801</v>
      </c>
      <c r="L73" s="38">
        <v>1764.3554190603627</v>
      </c>
    </row>
    <row r="74" spans="1:224" x14ac:dyDescent="0.25">
      <c r="A74" s="71" t="str">
        <f>IF('1'!$A$1=1,B74,C74)</f>
        <v>E.3.Allocation of SDR</v>
      </c>
      <c r="B74" s="72" t="s">
        <v>117</v>
      </c>
      <c r="C74" s="73" t="s">
        <v>118</v>
      </c>
      <c r="D74" s="74">
        <v>0</v>
      </c>
      <c r="E74" s="74">
        <v>0</v>
      </c>
      <c r="F74" s="74">
        <v>0</v>
      </c>
      <c r="G74" s="74">
        <v>0</v>
      </c>
      <c r="H74" s="74">
        <v>0</v>
      </c>
      <c r="I74" s="74">
        <v>0</v>
      </c>
      <c r="J74" s="74">
        <v>2339.1280000000002</v>
      </c>
      <c r="K74" s="74">
        <v>0</v>
      </c>
      <c r="L74" s="74">
        <v>0</v>
      </c>
    </row>
    <row r="75" spans="1:224" s="292" customFormat="1" ht="121.5" customHeight="1" x14ac:dyDescent="0.3">
      <c r="A75" s="289" t="s">
        <v>438</v>
      </c>
      <c r="B75" s="290"/>
      <c r="C75" s="290"/>
      <c r="D75" s="290"/>
      <c r="E75" s="290"/>
      <c r="F75" s="290"/>
      <c r="G75" s="290"/>
      <c r="H75" s="290"/>
      <c r="I75" s="290"/>
      <c r="J75" s="290"/>
      <c r="K75" s="290"/>
      <c r="L75" s="290"/>
      <c r="M75" s="291"/>
      <c r="N75" s="291"/>
      <c r="O75" s="291"/>
      <c r="P75" s="291"/>
      <c r="Q75" s="291"/>
      <c r="R75" s="291"/>
      <c r="S75" s="291"/>
      <c r="T75" s="291"/>
      <c r="U75" s="291"/>
      <c r="V75" s="291"/>
      <c r="W75" s="291"/>
      <c r="X75" s="291"/>
      <c r="Y75" s="291"/>
      <c r="Z75" s="291"/>
      <c r="AA75" s="291"/>
      <c r="AB75" s="291"/>
      <c r="AC75" s="291"/>
      <c r="AD75" s="291"/>
      <c r="AE75" s="291"/>
      <c r="AF75" s="291"/>
      <c r="AG75" s="291"/>
      <c r="AH75" s="291"/>
      <c r="AI75" s="291"/>
      <c r="AJ75" s="291"/>
      <c r="AK75" s="291"/>
      <c r="AL75" s="291"/>
      <c r="AM75" s="291"/>
      <c r="AN75" s="291"/>
      <c r="AO75" s="291"/>
      <c r="AP75" s="291"/>
      <c r="AQ75" s="291"/>
      <c r="AR75" s="291"/>
      <c r="AS75" s="291"/>
      <c r="AT75" s="291"/>
      <c r="AU75" s="291"/>
      <c r="AV75" s="291"/>
      <c r="AW75" s="291"/>
      <c r="AX75" s="291"/>
      <c r="AY75" s="291"/>
      <c r="AZ75" s="291"/>
      <c r="BA75" s="291"/>
      <c r="BB75" s="291"/>
      <c r="BC75" s="291"/>
      <c r="BD75" s="291"/>
      <c r="BE75" s="291"/>
      <c r="BF75" s="291"/>
      <c r="BG75" s="291"/>
      <c r="BH75" s="291"/>
      <c r="BI75" s="291"/>
      <c r="BJ75" s="291"/>
      <c r="BK75" s="291"/>
      <c r="BL75" s="291"/>
      <c r="BM75" s="291"/>
      <c r="BN75" s="291"/>
      <c r="BO75" s="291"/>
      <c r="BP75" s="291"/>
      <c r="BQ75" s="291"/>
      <c r="BR75" s="291"/>
      <c r="BS75" s="291"/>
      <c r="BT75" s="291"/>
      <c r="BU75" s="291"/>
      <c r="BV75" s="291"/>
      <c r="BW75" s="291"/>
      <c r="BX75" s="291"/>
      <c r="BY75" s="291"/>
      <c r="BZ75" s="291"/>
      <c r="CA75" s="291"/>
      <c r="CB75" s="291"/>
      <c r="CC75" s="291"/>
      <c r="CD75" s="291"/>
      <c r="CE75" s="291"/>
      <c r="CF75" s="291"/>
      <c r="CG75" s="291"/>
      <c r="CH75" s="291"/>
      <c r="CI75" s="291"/>
      <c r="CJ75" s="291"/>
      <c r="CK75" s="291"/>
      <c r="CL75" s="291"/>
      <c r="CM75" s="291"/>
      <c r="CN75" s="291"/>
      <c r="CO75" s="291"/>
      <c r="CP75" s="291"/>
      <c r="CQ75" s="291"/>
      <c r="CR75" s="291"/>
      <c r="CS75" s="291"/>
      <c r="CT75" s="291"/>
      <c r="CU75" s="291"/>
      <c r="CV75" s="291"/>
      <c r="CW75" s="291"/>
      <c r="CX75" s="291"/>
      <c r="CY75" s="291"/>
      <c r="CZ75" s="291"/>
      <c r="DA75" s="291"/>
      <c r="DB75" s="291"/>
      <c r="DC75" s="291"/>
      <c r="DD75" s="291"/>
      <c r="DE75" s="291"/>
      <c r="DF75" s="291"/>
      <c r="DG75" s="291"/>
      <c r="DH75" s="291"/>
      <c r="DI75" s="291"/>
      <c r="DJ75" s="291"/>
      <c r="DK75" s="291"/>
      <c r="DL75" s="291"/>
      <c r="DM75" s="291"/>
      <c r="DN75" s="291"/>
      <c r="DO75" s="291"/>
      <c r="DP75" s="291"/>
      <c r="DQ75" s="291"/>
      <c r="DR75" s="291"/>
      <c r="DS75" s="291"/>
      <c r="DT75" s="291"/>
      <c r="DU75" s="291"/>
      <c r="DV75" s="291"/>
      <c r="DW75" s="291"/>
      <c r="DX75" s="291"/>
      <c r="DY75" s="291"/>
      <c r="DZ75" s="291"/>
      <c r="EA75" s="291"/>
      <c r="EB75" s="291"/>
      <c r="EC75" s="291"/>
      <c r="ED75" s="291"/>
      <c r="EE75" s="291"/>
      <c r="EF75" s="291"/>
      <c r="EG75" s="291"/>
      <c r="EH75" s="291"/>
      <c r="EI75" s="291"/>
      <c r="EJ75" s="291"/>
      <c r="EK75" s="291"/>
      <c r="EL75" s="291"/>
      <c r="EM75" s="291"/>
      <c r="EN75" s="291"/>
      <c r="EO75" s="291"/>
      <c r="EP75" s="291"/>
      <c r="EQ75" s="291"/>
      <c r="ER75" s="291"/>
      <c r="ES75" s="291"/>
      <c r="ET75" s="291"/>
      <c r="EU75" s="291"/>
      <c r="EV75" s="291"/>
      <c r="EW75" s="291"/>
      <c r="EX75" s="291"/>
      <c r="EY75" s="291"/>
      <c r="EZ75" s="291"/>
      <c r="FA75" s="291"/>
      <c r="FB75" s="291"/>
      <c r="FC75" s="291"/>
      <c r="FD75" s="291"/>
      <c r="FE75" s="291"/>
      <c r="FF75" s="291"/>
      <c r="FG75" s="291"/>
      <c r="FH75" s="291"/>
      <c r="FI75" s="291"/>
      <c r="FJ75" s="291"/>
      <c r="FK75" s="291"/>
      <c r="FL75" s="291"/>
      <c r="FM75" s="291"/>
      <c r="FN75" s="291"/>
      <c r="FO75" s="291"/>
      <c r="FP75" s="291"/>
      <c r="FQ75" s="291"/>
      <c r="FR75" s="291"/>
      <c r="FS75" s="291"/>
      <c r="FT75" s="291"/>
      <c r="FU75" s="291"/>
      <c r="FV75" s="291"/>
      <c r="FW75" s="291"/>
      <c r="FX75" s="291"/>
      <c r="FY75" s="291"/>
      <c r="FZ75" s="291"/>
      <c r="GA75" s="291"/>
      <c r="GB75" s="291"/>
      <c r="GC75" s="291"/>
      <c r="GD75" s="291"/>
      <c r="GE75" s="291"/>
      <c r="GF75" s="291"/>
      <c r="GG75" s="291"/>
      <c r="GH75" s="291"/>
      <c r="GI75" s="291"/>
      <c r="GJ75" s="291"/>
      <c r="GK75" s="291"/>
      <c r="GL75" s="291"/>
      <c r="GM75" s="291"/>
      <c r="GN75" s="291"/>
      <c r="GO75" s="291"/>
      <c r="GP75" s="291"/>
      <c r="GQ75" s="291"/>
      <c r="GR75" s="291"/>
      <c r="GS75" s="291"/>
      <c r="GT75" s="291"/>
      <c r="GU75" s="291"/>
      <c r="GV75" s="291"/>
      <c r="GW75" s="291"/>
      <c r="GX75" s="291"/>
      <c r="GY75" s="291"/>
      <c r="GZ75" s="291"/>
      <c r="HA75" s="291"/>
      <c r="HB75" s="291"/>
      <c r="HC75" s="291"/>
      <c r="HD75" s="291"/>
      <c r="HE75" s="291"/>
      <c r="HF75" s="291"/>
      <c r="HG75" s="291"/>
      <c r="HH75" s="291"/>
      <c r="HI75" s="291"/>
      <c r="HJ75" s="291"/>
      <c r="HK75" s="291"/>
      <c r="HL75" s="291"/>
      <c r="HM75" s="291"/>
      <c r="HN75" s="291"/>
      <c r="HO75" s="291"/>
      <c r="HP75" s="291"/>
    </row>
  </sheetData>
  <mergeCells count="4">
    <mergeCell ref="A5:A6"/>
    <mergeCell ref="B5:B6"/>
    <mergeCell ref="C5:C6"/>
    <mergeCell ref="A75:L75"/>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P93"/>
  <sheetViews>
    <sheetView zoomScale="70" zoomScaleNormal="70" workbookViewId="0">
      <pane xSplit="3" ySplit="6" topLeftCell="D7" activePane="bottomRight" state="frozen"/>
      <selection activeCell="C17" sqref="C17"/>
      <selection pane="topRight" activeCell="C17" sqref="C17"/>
      <selection pane="bottomLeft" activeCell="C17" sqref="C17"/>
      <selection pane="bottomRight" activeCell="D7" sqref="D7"/>
    </sheetView>
  </sheetViews>
  <sheetFormatPr defaultColWidth="9.109375" defaultRowHeight="13.2" outlineLevelRow="1" outlineLevelCol="2" x14ac:dyDescent="0.25"/>
  <cols>
    <col min="1" max="1" width="42.33203125" style="77" customWidth="1"/>
    <col min="2" max="3" width="57.109375" style="130" hidden="1" customWidth="1" outlineLevel="2"/>
    <col min="4" max="4" width="10.33203125" style="17" customWidth="1" collapsed="1"/>
    <col min="5" max="5" width="10.33203125" style="17" customWidth="1"/>
    <col min="6" max="10" width="10.33203125" style="17" customWidth="1" collapsed="1"/>
    <col min="11" max="11" width="10.33203125" style="17" customWidth="1"/>
    <col min="12" max="12" width="10.33203125" style="17" customWidth="1" collapsed="1"/>
    <col min="13" max="16384" width="9.109375" style="77"/>
  </cols>
  <sheetData>
    <row r="1" spans="1:12" x14ac:dyDescent="0.25">
      <c r="A1" s="10" t="str">
        <f>IF('1'!$A$1=1,"до змісту","to title")</f>
        <v>to title</v>
      </c>
      <c r="B1" s="12"/>
      <c r="C1" s="12"/>
      <c r="D1" s="10"/>
      <c r="E1" s="10"/>
      <c r="F1" s="13"/>
      <c r="G1" s="13"/>
      <c r="H1" s="13"/>
      <c r="I1" s="13"/>
      <c r="J1" s="13"/>
      <c r="K1" s="13"/>
      <c r="L1" s="13"/>
    </row>
    <row r="2" spans="1:12" x14ac:dyDescent="0.25">
      <c r="A2" s="78" t="str">
        <f>IF('1'!$A$1=1,B2,C2)</f>
        <v>1.2. Balance of Payments of Ukraine: analytical presentation by sectors</v>
      </c>
      <c r="B2" s="79" t="s">
        <v>5</v>
      </c>
      <c r="C2" s="79" t="s">
        <v>119</v>
      </c>
    </row>
    <row r="3" spans="1:12" x14ac:dyDescent="0.25">
      <c r="A3" s="80" t="str">
        <f>IF('1'!$A$1=1,B3,C3)</f>
        <v>(according to BPM6)</v>
      </c>
      <c r="B3" s="81" t="s">
        <v>121</v>
      </c>
      <c r="C3" s="81" t="s">
        <v>120</v>
      </c>
    </row>
    <row r="4" spans="1:12" s="9" customFormat="1" x14ac:dyDescent="0.25">
      <c r="A4" s="269" t="str">
        <f>IF('1'!$A$1=1,B4,C4)</f>
        <v xml:space="preserve"> mln EUR</v>
      </c>
      <c r="B4" s="160" t="s">
        <v>17</v>
      </c>
      <c r="C4" s="270" t="s">
        <v>422</v>
      </c>
    </row>
    <row r="5" spans="1:12" x14ac:dyDescent="0.25">
      <c r="A5" s="82" t="str">
        <f>IF('1'!$A$1=1,B5,C5)</f>
        <v>Description</v>
      </c>
      <c r="B5" s="83" t="s">
        <v>122</v>
      </c>
      <c r="C5" s="83" t="s">
        <v>19</v>
      </c>
      <c r="D5" s="19">
        <v>2015</v>
      </c>
      <c r="E5" s="19">
        <v>2016</v>
      </c>
      <c r="F5" s="20">
        <v>2017</v>
      </c>
      <c r="G5" s="20">
        <v>2018</v>
      </c>
      <c r="H5" s="20">
        <v>2019</v>
      </c>
      <c r="I5" s="20">
        <v>2020</v>
      </c>
      <c r="J5" s="20">
        <v>2021</v>
      </c>
      <c r="K5" s="20">
        <v>2022</v>
      </c>
      <c r="L5" s="20">
        <v>2023</v>
      </c>
    </row>
    <row r="6" spans="1:12" x14ac:dyDescent="0.25">
      <c r="A6" s="84"/>
      <c r="B6" s="85"/>
      <c r="C6" s="85"/>
      <c r="D6" s="21"/>
      <c r="E6" s="21"/>
      <c r="F6" s="22"/>
      <c r="G6" s="22"/>
      <c r="H6" s="22"/>
      <c r="I6" s="22"/>
      <c r="J6" s="22"/>
      <c r="K6" s="22"/>
      <c r="L6" s="22"/>
    </row>
    <row r="7" spans="1:12" x14ac:dyDescent="0.25">
      <c r="A7" s="86" t="str">
        <f>IF('1'!$A$1=1,B7,C7)</f>
        <v>A.Current account</v>
      </c>
      <c r="B7" s="87" t="s">
        <v>20</v>
      </c>
      <c r="C7" s="87" t="s">
        <v>21</v>
      </c>
      <c r="D7" s="88">
        <v>4512.3610000000008</v>
      </c>
      <c r="E7" s="88">
        <v>-1677.5459999999996</v>
      </c>
      <c r="F7" s="88">
        <v>-3046.8599999999992</v>
      </c>
      <c r="G7" s="88">
        <v>-5464.197000000001</v>
      </c>
      <c r="H7" s="88">
        <v>-3696.2579999999989</v>
      </c>
      <c r="I7" s="88">
        <v>4735.0300000000016</v>
      </c>
      <c r="J7" s="88">
        <v>-3369.6710000000003</v>
      </c>
      <c r="K7" s="88">
        <v>7635.7447195392415</v>
      </c>
      <c r="L7" s="88">
        <v>-8846.5804800211154</v>
      </c>
    </row>
    <row r="8" spans="1:12" hidden="1" outlineLevel="1" x14ac:dyDescent="0.25">
      <c r="A8" s="89" t="str">
        <f>IF('1'!$A$1=1,B8,C8)</f>
        <v>Goods and services (net)</v>
      </c>
      <c r="B8" s="90" t="s">
        <v>22</v>
      </c>
      <c r="C8" s="90" t="s">
        <v>23</v>
      </c>
      <c r="D8" s="91">
        <v>-2112.6579999999999</v>
      </c>
      <c r="E8" s="91">
        <v>-5854.3</v>
      </c>
      <c r="F8" s="91">
        <v>-7661.21</v>
      </c>
      <c r="G8" s="91">
        <v>-9705.4280000000017</v>
      </c>
      <c r="H8" s="91">
        <v>-11203.186999999998</v>
      </c>
      <c r="I8" s="91">
        <v>-2022.1049999999987</v>
      </c>
      <c r="J8" s="91">
        <v>-2320.0710000000004</v>
      </c>
      <c r="K8" s="91">
        <v>-24866.965</v>
      </c>
      <c r="L8" s="91">
        <v>-35030.346999999994</v>
      </c>
    </row>
    <row r="9" spans="1:12" hidden="1" outlineLevel="1" x14ac:dyDescent="0.25">
      <c r="A9" s="92" t="str">
        <f>IF('1'!$A$1=1,B9,C9)</f>
        <v>Goods (net)</v>
      </c>
      <c r="B9" s="93" t="s">
        <v>24</v>
      </c>
      <c r="C9" s="93" t="s">
        <v>25</v>
      </c>
      <c r="D9" s="91">
        <v>-3092.6780000000003</v>
      </c>
      <c r="E9" s="91">
        <v>-6304.0320000000002</v>
      </c>
      <c r="F9" s="91">
        <v>-8465.7890000000007</v>
      </c>
      <c r="G9" s="91">
        <v>-10848.388000000001</v>
      </c>
      <c r="H9" s="91">
        <v>-12770.819999999998</v>
      </c>
      <c r="I9" s="91">
        <v>-5867.8249999999989</v>
      </c>
      <c r="J9" s="91">
        <v>-5689.0120000000006</v>
      </c>
      <c r="K9" s="91">
        <v>-14130.45</v>
      </c>
      <c r="L9" s="91">
        <v>-26932.537999999997</v>
      </c>
    </row>
    <row r="10" spans="1:12" hidden="1" outlineLevel="1" x14ac:dyDescent="0.25">
      <c r="A10" s="94" t="str">
        <f>IF('1'!$A$1=1,B10,C10)</f>
        <v>Exports of goods</v>
      </c>
      <c r="B10" s="95" t="s">
        <v>26</v>
      </c>
      <c r="C10" s="95" t="s">
        <v>27</v>
      </c>
      <c r="D10" s="96">
        <v>31919.821</v>
      </c>
      <c r="E10" s="96">
        <v>30345.500999999997</v>
      </c>
      <c r="F10" s="96">
        <v>35176.288</v>
      </c>
      <c r="G10" s="96">
        <v>36729.868000000002</v>
      </c>
      <c r="H10" s="96">
        <v>41183.274999999994</v>
      </c>
      <c r="I10" s="96">
        <v>39520.184999999998</v>
      </c>
      <c r="J10" s="96">
        <v>53516.081999999995</v>
      </c>
      <c r="K10" s="96">
        <v>38706.437000000005</v>
      </c>
      <c r="L10" s="96">
        <v>32081.853000000003</v>
      </c>
    </row>
    <row r="11" spans="1:12" hidden="1" outlineLevel="1" x14ac:dyDescent="0.25">
      <c r="A11" s="94" t="str">
        <f>IF('1'!$A$1=1,B11,C11)</f>
        <v>Imports of goods</v>
      </c>
      <c r="B11" s="95" t="s">
        <v>28</v>
      </c>
      <c r="C11" s="95" t="s">
        <v>29</v>
      </c>
      <c r="D11" s="96">
        <v>35012.499000000003</v>
      </c>
      <c r="E11" s="96">
        <v>36649.533000000003</v>
      </c>
      <c r="F11" s="96">
        <v>43642.077000000005</v>
      </c>
      <c r="G11" s="96">
        <v>47578.256000000001</v>
      </c>
      <c r="H11" s="96">
        <v>53954.094999999994</v>
      </c>
      <c r="I11" s="96">
        <v>45388.009999999995</v>
      </c>
      <c r="J11" s="96">
        <v>59205.093999999997</v>
      </c>
      <c r="K11" s="96">
        <v>52836.887000000002</v>
      </c>
      <c r="L11" s="96">
        <v>59014.391000000003</v>
      </c>
    </row>
    <row r="12" spans="1:12" hidden="1" outlineLevel="1" x14ac:dyDescent="0.25">
      <c r="A12" s="92" t="str">
        <f>IF('1'!$A$1=1,B12,C12)</f>
        <v>Services (net)</v>
      </c>
      <c r="B12" s="93" t="s">
        <v>30</v>
      </c>
      <c r="C12" s="93" t="s">
        <v>31</v>
      </c>
      <c r="D12" s="91">
        <v>980.02000000000021</v>
      </c>
      <c r="E12" s="91">
        <v>449.73199999999997</v>
      </c>
      <c r="F12" s="91">
        <v>804.57900000000063</v>
      </c>
      <c r="G12" s="91">
        <v>1142.96</v>
      </c>
      <c r="H12" s="91">
        <v>1567.6329999999996</v>
      </c>
      <c r="I12" s="91">
        <v>3845.72</v>
      </c>
      <c r="J12" s="91">
        <v>3368.9409999999998</v>
      </c>
      <c r="K12" s="91">
        <v>-10736.515000000001</v>
      </c>
      <c r="L12" s="91">
        <v>-8097.8090000000002</v>
      </c>
    </row>
    <row r="13" spans="1:12" hidden="1" outlineLevel="1" x14ac:dyDescent="0.25">
      <c r="A13" s="94" t="str">
        <f>IF('1'!$A$1=1,B13,C13)</f>
        <v>Exports of services</v>
      </c>
      <c r="B13" s="95" t="s">
        <v>32</v>
      </c>
      <c r="C13" s="95" t="s">
        <v>33</v>
      </c>
      <c r="D13" s="96">
        <v>11208.016</v>
      </c>
      <c r="E13" s="96">
        <v>11250.802</v>
      </c>
      <c r="F13" s="96">
        <v>12599.406000000003</v>
      </c>
      <c r="G13" s="96">
        <v>13438.362000000001</v>
      </c>
      <c r="H13" s="96">
        <v>15611.807999999999</v>
      </c>
      <c r="I13" s="96">
        <v>13633.347</v>
      </c>
      <c r="J13" s="96">
        <v>15590.081000000002</v>
      </c>
      <c r="K13" s="96">
        <v>15737.213</v>
      </c>
      <c r="L13" s="96">
        <v>15349.598000000002</v>
      </c>
    </row>
    <row r="14" spans="1:12" hidden="1" outlineLevel="1" x14ac:dyDescent="0.25">
      <c r="A14" s="94" t="str">
        <f>IF('1'!$A$1=1,B14,C14)</f>
        <v>Imports of services</v>
      </c>
      <c r="B14" s="95" t="s">
        <v>34</v>
      </c>
      <c r="C14" s="95" t="s">
        <v>35</v>
      </c>
      <c r="D14" s="96">
        <v>10227.995999999999</v>
      </c>
      <c r="E14" s="96">
        <v>10801.070000000002</v>
      </c>
      <c r="F14" s="96">
        <v>11794.827000000001</v>
      </c>
      <c r="G14" s="96">
        <v>12295.402000000002</v>
      </c>
      <c r="H14" s="96">
        <v>14044.174999999999</v>
      </c>
      <c r="I14" s="96">
        <v>9787.6270000000004</v>
      </c>
      <c r="J14" s="96">
        <v>12221.14</v>
      </c>
      <c r="K14" s="96">
        <v>26473.727999999999</v>
      </c>
      <c r="L14" s="96">
        <v>23447.406999999999</v>
      </c>
    </row>
    <row r="15" spans="1:12" hidden="1" outlineLevel="1" x14ac:dyDescent="0.25">
      <c r="A15" s="89" t="str">
        <f>IF('1'!$A$1=1,B15,C15)</f>
        <v>Primary income (net)</v>
      </c>
      <c r="B15" s="90" t="s">
        <v>36</v>
      </c>
      <c r="C15" s="90" t="s">
        <v>37</v>
      </c>
      <c r="D15" s="91">
        <v>3376.3420000000006</v>
      </c>
      <c r="E15" s="91">
        <v>887.86400000000003</v>
      </c>
      <c r="F15" s="91">
        <v>1404.2440000000001</v>
      </c>
      <c r="G15" s="91">
        <v>1148.6819999999998</v>
      </c>
      <c r="H15" s="91">
        <v>1710.2200000000003</v>
      </c>
      <c r="I15" s="91">
        <v>3174.1119999999996</v>
      </c>
      <c r="J15" s="91">
        <v>-4961.0469999999996</v>
      </c>
      <c r="K15" s="91">
        <v>8138.8790000000008</v>
      </c>
      <c r="L15" s="91">
        <v>4688.5310000000009</v>
      </c>
    </row>
    <row r="16" spans="1:12" hidden="1" outlineLevel="1" x14ac:dyDescent="0.25">
      <c r="A16" s="97" t="str">
        <f>IF('1'!$A$1=1,B16,C16)</f>
        <v>Credit</v>
      </c>
      <c r="B16" s="98" t="s">
        <v>38</v>
      </c>
      <c r="C16" s="98" t="s">
        <v>39</v>
      </c>
      <c r="D16" s="96">
        <v>5217.9269999999997</v>
      </c>
      <c r="E16" s="96">
        <v>6226.4639999999999</v>
      </c>
      <c r="F16" s="96">
        <v>8237.8960000000006</v>
      </c>
      <c r="G16" s="96">
        <v>10079.239</v>
      </c>
      <c r="H16" s="96">
        <v>11884.170000000002</v>
      </c>
      <c r="I16" s="96">
        <v>10670.941999999999</v>
      </c>
      <c r="J16" s="96">
        <v>11838.541999999999</v>
      </c>
      <c r="K16" s="96">
        <v>12478.531000000001</v>
      </c>
      <c r="L16" s="96">
        <v>11388.823</v>
      </c>
    </row>
    <row r="17" spans="1:12" hidden="1" outlineLevel="1" x14ac:dyDescent="0.25">
      <c r="A17" s="97" t="str">
        <f>IF('1'!$A$1=1,B17,C17)</f>
        <v xml:space="preserve">Debit </v>
      </c>
      <c r="B17" s="98" t="s">
        <v>40</v>
      </c>
      <c r="C17" s="98" t="s">
        <v>123</v>
      </c>
      <c r="D17" s="96">
        <v>1841.5850000000005</v>
      </c>
      <c r="E17" s="96">
        <v>5338.6</v>
      </c>
      <c r="F17" s="96">
        <v>6833.652</v>
      </c>
      <c r="G17" s="96">
        <v>8930.5570000000007</v>
      </c>
      <c r="H17" s="96">
        <v>10173.949999999999</v>
      </c>
      <c r="I17" s="96">
        <v>7496.83</v>
      </c>
      <c r="J17" s="96">
        <v>16799.589</v>
      </c>
      <c r="K17" s="96">
        <v>4339.652</v>
      </c>
      <c r="L17" s="96">
        <v>6700.2919999999995</v>
      </c>
    </row>
    <row r="18" spans="1:12" hidden="1" outlineLevel="1" x14ac:dyDescent="0.25">
      <c r="A18" s="63" t="str">
        <f>IF('1'!$A$1=1,B18,C18)</f>
        <v>Compensation of employees (net)</v>
      </c>
      <c r="B18" s="99" t="s">
        <v>42</v>
      </c>
      <c r="C18" s="34" t="s">
        <v>43</v>
      </c>
      <c r="D18" s="31">
        <v>5047.0249999999996</v>
      </c>
      <c r="E18" s="31">
        <v>6050.5390000000007</v>
      </c>
      <c r="F18" s="31">
        <v>8034.9279999999999</v>
      </c>
      <c r="G18" s="31">
        <v>9740.4850000000006</v>
      </c>
      <c r="H18" s="31">
        <v>11400.817000000001</v>
      </c>
      <c r="I18" s="31">
        <v>10265.055</v>
      </c>
      <c r="J18" s="31">
        <v>11476.647000000001</v>
      </c>
      <c r="K18" s="31">
        <v>12169.441000000001</v>
      </c>
      <c r="L18" s="31">
        <v>10272.322999999999</v>
      </c>
    </row>
    <row r="19" spans="1:12" hidden="1" outlineLevel="1" x14ac:dyDescent="0.25">
      <c r="A19" s="64" t="str">
        <f>IF('1'!$A$1=1,B19,C19)</f>
        <v>Credit</v>
      </c>
      <c r="B19" s="100" t="s">
        <v>38</v>
      </c>
      <c r="C19" s="37" t="s">
        <v>39</v>
      </c>
      <c r="D19" s="38">
        <v>5079.3980000000001</v>
      </c>
      <c r="E19" s="38">
        <v>6083.91</v>
      </c>
      <c r="F19" s="38">
        <v>8059.1329999999998</v>
      </c>
      <c r="G19" s="38">
        <v>9753.9969999999994</v>
      </c>
      <c r="H19" s="38">
        <v>11418.739000000001</v>
      </c>
      <c r="I19" s="38">
        <v>10283.492999999999</v>
      </c>
      <c r="J19" s="38">
        <v>11496.113000000001</v>
      </c>
      <c r="K19" s="38">
        <v>12184.671000000002</v>
      </c>
      <c r="L19" s="38">
        <v>10288.981</v>
      </c>
    </row>
    <row r="20" spans="1:12" hidden="1" outlineLevel="1" x14ac:dyDescent="0.25">
      <c r="A20" s="64" t="str">
        <f>IF('1'!$A$1=1,B20,C20)</f>
        <v>Debit</v>
      </c>
      <c r="B20" s="100" t="s">
        <v>40</v>
      </c>
      <c r="C20" s="37" t="s">
        <v>41</v>
      </c>
      <c r="D20" s="38">
        <v>32.372999999999998</v>
      </c>
      <c r="E20" s="38">
        <v>33.371000000000002</v>
      </c>
      <c r="F20" s="38">
        <v>24.204999999999998</v>
      </c>
      <c r="G20" s="38">
        <v>13.512</v>
      </c>
      <c r="H20" s="38">
        <v>17.921999999999997</v>
      </c>
      <c r="I20" s="38">
        <v>18.438000000000002</v>
      </c>
      <c r="J20" s="38">
        <v>19.465999999999998</v>
      </c>
      <c r="K20" s="38">
        <v>15.23</v>
      </c>
      <c r="L20" s="38">
        <v>16.657999999999998</v>
      </c>
    </row>
    <row r="21" spans="1:12" hidden="1" outlineLevel="1" x14ac:dyDescent="0.25">
      <c r="A21" s="63" t="str">
        <f>IF('1'!$A$1=1,B21,C21)</f>
        <v>Investment income (net)</v>
      </c>
      <c r="B21" s="99" t="s">
        <v>44</v>
      </c>
      <c r="C21" s="34" t="s">
        <v>45</v>
      </c>
      <c r="D21" s="31">
        <v>-1670.6829999999995</v>
      </c>
      <c r="E21" s="31">
        <v>-5162.6749999999993</v>
      </c>
      <c r="F21" s="31">
        <v>-6630.6840000000002</v>
      </c>
      <c r="G21" s="31">
        <v>-8591.8029999999999</v>
      </c>
      <c r="H21" s="31">
        <v>-9690.5969999999998</v>
      </c>
      <c r="I21" s="31">
        <v>-7090.9430000000002</v>
      </c>
      <c r="J21" s="31">
        <v>-16437.694</v>
      </c>
      <c r="K21" s="31">
        <v>-4030.5620000000004</v>
      </c>
      <c r="L21" s="31">
        <v>-5786.3179999999993</v>
      </c>
    </row>
    <row r="22" spans="1:12" hidden="1" outlineLevel="1" x14ac:dyDescent="0.25">
      <c r="A22" s="64" t="str">
        <f>IF('1'!$A$1=1,B22,C22)</f>
        <v>Credit</v>
      </c>
      <c r="B22" s="100" t="s">
        <v>38</v>
      </c>
      <c r="C22" s="37" t="s">
        <v>39</v>
      </c>
      <c r="D22" s="38">
        <v>138.529</v>
      </c>
      <c r="E22" s="38">
        <v>142.55400000000003</v>
      </c>
      <c r="F22" s="38">
        <v>178.76300000000001</v>
      </c>
      <c r="G22" s="38">
        <v>325.24200000000002</v>
      </c>
      <c r="H22" s="38">
        <v>465.43099999999998</v>
      </c>
      <c r="I22" s="38">
        <v>387.44900000000007</v>
      </c>
      <c r="J22" s="38">
        <v>342.42900000000003</v>
      </c>
      <c r="K22" s="38">
        <v>293.86</v>
      </c>
      <c r="L22" s="38">
        <v>897.31599999999992</v>
      </c>
    </row>
    <row r="23" spans="1:12" hidden="1" outlineLevel="1" x14ac:dyDescent="0.25">
      <c r="A23" s="64" t="str">
        <f>IF('1'!$A$1=1,B23,C23)</f>
        <v>Debit</v>
      </c>
      <c r="B23" s="100" t="s">
        <v>40</v>
      </c>
      <c r="C23" s="37" t="s">
        <v>41</v>
      </c>
      <c r="D23" s="38">
        <v>1809.212</v>
      </c>
      <c r="E23" s="38">
        <v>5305.2289999999994</v>
      </c>
      <c r="F23" s="38">
        <v>6809.4470000000001</v>
      </c>
      <c r="G23" s="38">
        <v>8917.0450000000001</v>
      </c>
      <c r="H23" s="38">
        <v>10156.028</v>
      </c>
      <c r="I23" s="38">
        <v>7478.3919999999998</v>
      </c>
      <c r="J23" s="38">
        <v>16780.123</v>
      </c>
      <c r="K23" s="38">
        <v>4324.4220000000005</v>
      </c>
      <c r="L23" s="38">
        <v>6683.634</v>
      </c>
    </row>
    <row r="24" spans="1:12" hidden="1" outlineLevel="1" x14ac:dyDescent="0.25">
      <c r="A24" s="101" t="str">
        <f>IF('1'!$A$1=1,B24,C24)</f>
        <v>o/w: reinvested earnings</v>
      </c>
      <c r="B24" s="102" t="s">
        <v>46</v>
      </c>
      <c r="C24" s="46" t="s">
        <v>47</v>
      </c>
      <c r="D24" s="38">
        <v>-3030.7639999999997</v>
      </c>
      <c r="E24" s="38">
        <v>448.69500000000005</v>
      </c>
      <c r="F24" s="38">
        <v>1351.8590000000002</v>
      </c>
      <c r="G24" s="38">
        <v>2177.7779999999998</v>
      </c>
      <c r="H24" s="38">
        <v>2907.1460000000002</v>
      </c>
      <c r="I24" s="38">
        <v>-458.99799999999988</v>
      </c>
      <c r="J24" s="38">
        <v>4108.9030000000002</v>
      </c>
      <c r="K24" s="38">
        <v>292.23599999999999</v>
      </c>
      <c r="L24" s="38">
        <v>3144.2629999999999</v>
      </c>
    </row>
    <row r="25" spans="1:12" s="111" customFormat="1" hidden="1" outlineLevel="1" x14ac:dyDescent="0.25">
      <c r="A25" s="32" t="str">
        <f>IF('1'!$A$1=1,B25,C25)</f>
        <v xml:space="preserve"> Other primary income</v>
      </c>
      <c r="B25" s="42" t="s">
        <v>423</v>
      </c>
      <c r="C25" s="34" t="s">
        <v>424</v>
      </c>
      <c r="D25" s="281" t="s">
        <v>431</v>
      </c>
      <c r="E25" s="281" t="s">
        <v>431</v>
      </c>
      <c r="F25" s="281" t="s">
        <v>431</v>
      </c>
      <c r="G25" s="281" t="s">
        <v>431</v>
      </c>
      <c r="H25" s="281" t="s">
        <v>431</v>
      </c>
      <c r="I25" s="281" t="s">
        <v>431</v>
      </c>
      <c r="J25" s="281" t="s">
        <v>431</v>
      </c>
      <c r="K25" s="281" t="s">
        <v>431</v>
      </c>
      <c r="L25" s="31">
        <v>202.52600000000001</v>
      </c>
    </row>
    <row r="26" spans="1:12" hidden="1" outlineLevel="1" x14ac:dyDescent="0.25">
      <c r="A26" s="35" t="str">
        <f>IF('1'!$A$1=1,B26,C26)</f>
        <v>Credit</v>
      </c>
      <c r="B26" s="43" t="s">
        <v>38</v>
      </c>
      <c r="C26" s="37" t="s">
        <v>39</v>
      </c>
      <c r="D26" s="47" t="s">
        <v>431</v>
      </c>
      <c r="E26" s="47" t="s">
        <v>431</v>
      </c>
      <c r="F26" s="47" t="s">
        <v>431</v>
      </c>
      <c r="G26" s="47" t="s">
        <v>431</v>
      </c>
      <c r="H26" s="47" t="s">
        <v>431</v>
      </c>
      <c r="I26" s="47" t="s">
        <v>431</v>
      </c>
      <c r="J26" s="47" t="s">
        <v>431</v>
      </c>
      <c r="K26" s="47" t="s">
        <v>431</v>
      </c>
      <c r="L26" s="38">
        <v>202.52600000000001</v>
      </c>
    </row>
    <row r="27" spans="1:12" hidden="1" outlineLevel="1" x14ac:dyDescent="0.25">
      <c r="A27" s="35" t="str">
        <f>IF('1'!$A$1=1,B27,C27)</f>
        <v>Debit</v>
      </c>
      <c r="B27" s="43" t="s">
        <v>40</v>
      </c>
      <c r="C27" s="37" t="s">
        <v>41</v>
      </c>
      <c r="D27" s="47" t="s">
        <v>431</v>
      </c>
      <c r="E27" s="47" t="s">
        <v>431</v>
      </c>
      <c r="F27" s="47" t="s">
        <v>431</v>
      </c>
      <c r="G27" s="47" t="s">
        <v>431</v>
      </c>
      <c r="H27" s="47" t="s">
        <v>431</v>
      </c>
      <c r="I27" s="47" t="s">
        <v>431</v>
      </c>
      <c r="J27" s="47" t="s">
        <v>431</v>
      </c>
      <c r="K27" s="47" t="s">
        <v>431</v>
      </c>
      <c r="L27" s="38">
        <v>0</v>
      </c>
    </row>
    <row r="28" spans="1:12" hidden="1" outlineLevel="1" x14ac:dyDescent="0.25">
      <c r="A28" s="89" t="str">
        <f>IF('1'!$A$1=1,B28,C28)</f>
        <v>Secondary income  (net)</v>
      </c>
      <c r="B28" s="90" t="s">
        <v>48</v>
      </c>
      <c r="C28" s="90" t="s">
        <v>124</v>
      </c>
      <c r="D28" s="91">
        <v>3248.6770000000001</v>
      </c>
      <c r="E28" s="91">
        <v>3288.8900000000003</v>
      </c>
      <c r="F28" s="91">
        <v>3210.1060000000002</v>
      </c>
      <c r="G28" s="91">
        <v>3092.549</v>
      </c>
      <c r="H28" s="91">
        <v>5796.7090000000007</v>
      </c>
      <c r="I28" s="91">
        <v>3583.0230000000001</v>
      </c>
      <c r="J28" s="91">
        <v>3911.4470000000001</v>
      </c>
      <c r="K28" s="91">
        <v>24363.830719539241</v>
      </c>
      <c r="L28" s="91">
        <v>21495.23551997888</v>
      </c>
    </row>
    <row r="29" spans="1:12" hidden="1" outlineLevel="1" x14ac:dyDescent="0.25">
      <c r="A29" s="97" t="str">
        <f>IF('1'!$A$1=1,B29,C29)</f>
        <v>Credit</v>
      </c>
      <c r="B29" s="98" t="s">
        <v>38</v>
      </c>
      <c r="C29" s="98" t="s">
        <v>39</v>
      </c>
      <c r="D29" s="96">
        <v>4123.4629999999997</v>
      </c>
      <c r="E29" s="96">
        <v>4184.8209999999999</v>
      </c>
      <c r="F29" s="96">
        <v>4257.5650000000005</v>
      </c>
      <c r="G29" s="96">
        <v>4190.7179999999998</v>
      </c>
      <c r="H29" s="96">
        <v>7064.9260000000004</v>
      </c>
      <c r="I29" s="96">
        <v>4961.1839999999993</v>
      </c>
      <c r="J29" s="96">
        <v>5780.2290000000003</v>
      </c>
      <c r="K29" s="96">
        <v>27292.556719539243</v>
      </c>
      <c r="L29" s="96">
        <v>22528.267519978879</v>
      </c>
    </row>
    <row r="30" spans="1:12" hidden="1" outlineLevel="1" x14ac:dyDescent="0.25">
      <c r="A30" s="97" t="str">
        <f>IF('1'!$A$1=1,B30,C30)</f>
        <v xml:space="preserve">Debit </v>
      </c>
      <c r="B30" s="98" t="s">
        <v>40</v>
      </c>
      <c r="C30" s="98" t="s">
        <v>123</v>
      </c>
      <c r="D30" s="96">
        <v>874.78599999999994</v>
      </c>
      <c r="E30" s="96">
        <v>895.93100000000004</v>
      </c>
      <c r="F30" s="96">
        <v>1047.4590000000001</v>
      </c>
      <c r="G30" s="96">
        <v>1098.1689999999999</v>
      </c>
      <c r="H30" s="96">
        <v>1268.2170000000001</v>
      </c>
      <c r="I30" s="96">
        <v>1378.1610000000001</v>
      </c>
      <c r="J30" s="96">
        <v>1868.7820000000002</v>
      </c>
      <c r="K30" s="96">
        <v>2928.7260000000001</v>
      </c>
      <c r="L30" s="96">
        <v>1033.0320000000002</v>
      </c>
    </row>
    <row r="31" spans="1:12" collapsed="1" x14ac:dyDescent="0.25">
      <c r="A31" s="103" t="str">
        <f>IF('1'!$A$1=1,B31,C31)</f>
        <v>B. Capital account</v>
      </c>
      <c r="B31" s="87" t="s">
        <v>50</v>
      </c>
      <c r="C31" s="87" t="s">
        <v>51</v>
      </c>
      <c r="D31" s="88">
        <v>414.06299999999999</v>
      </c>
      <c r="E31" s="88">
        <v>82.429000000000002</v>
      </c>
      <c r="F31" s="88">
        <v>-2.9300000000000024</v>
      </c>
      <c r="G31" s="88">
        <v>31.829000000000004</v>
      </c>
      <c r="H31" s="88">
        <v>34.011000000000003</v>
      </c>
      <c r="I31" s="88">
        <v>-1.6850000000000005</v>
      </c>
      <c r="J31" s="88">
        <v>12.538999999999998</v>
      </c>
      <c r="K31" s="88">
        <v>171.99100000000001</v>
      </c>
      <c r="L31" s="88">
        <v>133.983</v>
      </c>
    </row>
    <row r="32" spans="1:12" x14ac:dyDescent="0.25">
      <c r="A32" s="104" t="str">
        <f>IF('1'!$A$1=1,B32,C32)</f>
        <v>Net lending (+) / net borrowing (-) (=A+B)</v>
      </c>
      <c r="B32" s="105" t="s">
        <v>52</v>
      </c>
      <c r="C32" s="105" t="s">
        <v>125</v>
      </c>
      <c r="D32" s="106">
        <v>4926.4239999999991</v>
      </c>
      <c r="E32" s="106">
        <v>-1595.1169999999997</v>
      </c>
      <c r="F32" s="106">
        <v>-3049.7899999999991</v>
      </c>
      <c r="G32" s="106">
        <v>-5432.3680000000004</v>
      </c>
      <c r="H32" s="106">
        <v>-3662.2469999999994</v>
      </c>
      <c r="I32" s="106">
        <v>4733.3450000000012</v>
      </c>
      <c r="J32" s="106">
        <v>-3357.1320000000001</v>
      </c>
      <c r="K32" s="106">
        <v>7807.7357195392415</v>
      </c>
      <c r="L32" s="106">
        <v>-8712.5974800211152</v>
      </c>
    </row>
    <row r="33" spans="1:12" x14ac:dyDescent="0.25">
      <c r="A33" s="103" t="str">
        <f>IF('1'!$A$1=1,B33,C33)</f>
        <v xml:space="preserve">C. Financial account </v>
      </c>
      <c r="B33" s="87" t="s">
        <v>127</v>
      </c>
      <c r="C33" s="87" t="s">
        <v>126</v>
      </c>
      <c r="D33" s="88">
        <v>4262.667000000004</v>
      </c>
      <c r="E33" s="88">
        <v>-2801.351999999999</v>
      </c>
      <c r="F33" s="88">
        <v>-5278.0599999999995</v>
      </c>
      <c r="G33" s="88">
        <v>-7966.621000000001</v>
      </c>
      <c r="H33" s="88">
        <v>-9021.9570000000003</v>
      </c>
      <c r="I33" s="88">
        <v>3045.0589999999993</v>
      </c>
      <c r="J33" s="88">
        <v>-3785.5039999999931</v>
      </c>
      <c r="K33" s="88">
        <v>10157.461267635492</v>
      </c>
      <c r="L33" s="88">
        <v>-17374.782060960755</v>
      </c>
    </row>
    <row r="34" spans="1:12" x14ac:dyDescent="0.25">
      <c r="A34" s="89" t="str">
        <f>IF('1'!$A$1=1,B34,C34)</f>
        <v>Government</v>
      </c>
      <c r="B34" s="90" t="s">
        <v>129</v>
      </c>
      <c r="C34" s="90" t="s">
        <v>128</v>
      </c>
      <c r="D34" s="91">
        <v>-4180.241</v>
      </c>
      <c r="E34" s="91">
        <v>707.69599999999991</v>
      </c>
      <c r="F34" s="91">
        <v>-1833.0940000000005</v>
      </c>
      <c r="G34" s="91">
        <v>-2568.0749999999998</v>
      </c>
      <c r="H34" s="91">
        <v>-4655.5150000000003</v>
      </c>
      <c r="I34" s="91">
        <v>-663.75699999999938</v>
      </c>
      <c r="J34" s="91">
        <v>-1044.3439999999996</v>
      </c>
      <c r="K34" s="91">
        <v>-12688.313716984752</v>
      </c>
      <c r="L34" s="91">
        <v>-23834.069405228161</v>
      </c>
    </row>
    <row r="35" spans="1:12" x14ac:dyDescent="0.25">
      <c r="A35" s="92" t="str">
        <f>IF('1'!$A$1=1,B35,C35)</f>
        <v>General government</v>
      </c>
      <c r="B35" s="93" t="s">
        <v>130</v>
      </c>
      <c r="C35" s="93" t="s">
        <v>79</v>
      </c>
      <c r="D35" s="91">
        <v>-2919.942</v>
      </c>
      <c r="E35" s="91">
        <v>-431.56200000000013</v>
      </c>
      <c r="F35" s="91">
        <v>-1728.1400000000003</v>
      </c>
      <c r="G35" s="91">
        <v>-2548.8010000000004</v>
      </c>
      <c r="H35" s="91">
        <v>-4647.6549999999997</v>
      </c>
      <c r="I35" s="91">
        <v>-650.87799999999947</v>
      </c>
      <c r="J35" s="91">
        <v>-1073.5459999999998</v>
      </c>
      <c r="K35" s="91">
        <v>-12954.631716984753</v>
      </c>
      <c r="L35" s="91">
        <v>-23773.298405228164</v>
      </c>
    </row>
    <row r="36" spans="1:12" x14ac:dyDescent="0.25">
      <c r="A36" s="107" t="str">
        <f>IF('1'!$A$1=1,B36,C36)</f>
        <v>Assets</v>
      </c>
      <c r="B36" s="108" t="s">
        <v>132</v>
      </c>
      <c r="C36" s="108" t="s">
        <v>131</v>
      </c>
      <c r="D36" s="91">
        <v>11.047000000000001</v>
      </c>
      <c r="E36" s="91">
        <v>11.381</v>
      </c>
      <c r="F36" s="91">
        <v>20.271999999999998</v>
      </c>
      <c r="G36" s="91">
        <v>19.527000000000001</v>
      </c>
      <c r="H36" s="91">
        <v>0</v>
      </c>
      <c r="I36" s="91">
        <v>0</v>
      </c>
      <c r="J36" s="91">
        <v>0</v>
      </c>
      <c r="K36" s="91">
        <v>0</v>
      </c>
      <c r="L36" s="91">
        <v>0</v>
      </c>
    </row>
    <row r="37" spans="1:12" x14ac:dyDescent="0.25">
      <c r="A37" s="107" t="str">
        <f>IF('1'!$A$1=1,B37,C37)</f>
        <v>Liabilities</v>
      </c>
      <c r="B37" s="108" t="s">
        <v>134</v>
      </c>
      <c r="C37" s="108" t="s">
        <v>133</v>
      </c>
      <c r="D37" s="91">
        <v>2930.9889999999996</v>
      </c>
      <c r="E37" s="91">
        <v>442.9430000000001</v>
      </c>
      <c r="F37" s="91">
        <v>1748.4120000000003</v>
      </c>
      <c r="G37" s="91">
        <v>2568.328</v>
      </c>
      <c r="H37" s="91">
        <v>4647.6549999999997</v>
      </c>
      <c r="I37" s="91">
        <v>650.87799999999947</v>
      </c>
      <c r="J37" s="91">
        <v>1073.5459999999998</v>
      </c>
      <c r="K37" s="91">
        <v>12954.631716984753</v>
      </c>
      <c r="L37" s="91">
        <v>23773.298405228164</v>
      </c>
    </row>
    <row r="38" spans="1:12" x14ac:dyDescent="0.25">
      <c r="A38" s="109" t="str">
        <f>IF('1'!$A$1=1,B38,C38)</f>
        <v>Portfolio investment</v>
      </c>
      <c r="B38" s="110" t="s">
        <v>136</v>
      </c>
      <c r="C38" s="110" t="s">
        <v>135</v>
      </c>
      <c r="D38" s="96">
        <v>854.16000000000008</v>
      </c>
      <c r="E38" s="96">
        <v>213.24900000000005</v>
      </c>
      <c r="F38" s="96">
        <v>1254.261</v>
      </c>
      <c r="G38" s="96">
        <v>1752.6170000000002</v>
      </c>
      <c r="H38" s="96">
        <v>3723.2380000000003</v>
      </c>
      <c r="I38" s="96">
        <v>-303.34400000000005</v>
      </c>
      <c r="J38" s="96">
        <v>-126.56300000000016</v>
      </c>
      <c r="K38" s="96">
        <v>-1176.5920000000001</v>
      </c>
      <c r="L38" s="96">
        <v>-146.209</v>
      </c>
    </row>
    <row r="39" spans="1:12" x14ac:dyDescent="0.25">
      <c r="A39" s="109" t="str">
        <f>IF('1'!$A$1=1,B39,C39)</f>
        <v>Financial derivatives</v>
      </c>
      <c r="B39" s="110" t="s">
        <v>138</v>
      </c>
      <c r="C39" s="110" t="s">
        <v>137</v>
      </c>
      <c r="D39" s="96">
        <v>0</v>
      </c>
      <c r="E39" s="96">
        <v>0</v>
      </c>
      <c r="F39" s="96">
        <v>0</v>
      </c>
      <c r="G39" s="96">
        <v>0</v>
      </c>
      <c r="H39" s="96">
        <v>0</v>
      </c>
      <c r="I39" s="96">
        <v>-278.91300000000001</v>
      </c>
      <c r="J39" s="96">
        <v>-150.286</v>
      </c>
      <c r="K39" s="96">
        <v>-41.482999999999997</v>
      </c>
      <c r="L39" s="96">
        <v>0</v>
      </c>
    </row>
    <row r="40" spans="1:12" x14ac:dyDescent="0.25">
      <c r="A40" s="109" t="str">
        <f>IF('1'!$A$1=1,B40,C40)</f>
        <v>Other investment, loans excl. IMF loans</v>
      </c>
      <c r="B40" s="110" t="s">
        <v>140</v>
      </c>
      <c r="C40" s="110" t="s">
        <v>139</v>
      </c>
      <c r="D40" s="96">
        <v>2076.8289999999997</v>
      </c>
      <c r="E40" s="96">
        <v>229.69400000000005</v>
      </c>
      <c r="F40" s="96">
        <v>494.15100000000012</v>
      </c>
      <c r="G40" s="96">
        <v>815.71100000000013</v>
      </c>
      <c r="H40" s="96">
        <v>924.41699999999992</v>
      </c>
      <c r="I40" s="96">
        <v>1233.135</v>
      </c>
      <c r="J40" s="96">
        <v>1350.395</v>
      </c>
      <c r="K40" s="96">
        <v>14172.706716984754</v>
      </c>
      <c r="L40" s="96">
        <v>23919.507405228167</v>
      </c>
    </row>
    <row r="41" spans="1:12" x14ac:dyDescent="0.25">
      <c r="A41" s="92" t="str">
        <f>IF('1'!$A$1=1,B41,C41)</f>
        <v xml:space="preserve">Central bank </v>
      </c>
      <c r="B41" s="93" t="s">
        <v>92</v>
      </c>
      <c r="C41" s="93" t="s">
        <v>93</v>
      </c>
      <c r="D41" s="91">
        <v>-1260.299</v>
      </c>
      <c r="E41" s="91">
        <v>1139.2579999999998</v>
      </c>
      <c r="F41" s="91">
        <v>-104.95400000000001</v>
      </c>
      <c r="G41" s="91">
        <v>-19.274000000000012</v>
      </c>
      <c r="H41" s="91">
        <v>-7.8599999999999728</v>
      </c>
      <c r="I41" s="91">
        <v>-12.879</v>
      </c>
      <c r="J41" s="91">
        <v>29.201999999999998</v>
      </c>
      <c r="K41" s="91">
        <v>266.31800000000004</v>
      </c>
      <c r="L41" s="91">
        <v>-60.771000000000015</v>
      </c>
    </row>
    <row r="42" spans="1:12" s="111" customFormat="1" x14ac:dyDescent="0.25">
      <c r="A42" s="107" t="str">
        <f>IF('1'!$A$1=1,B42,C42)</f>
        <v>Assets</v>
      </c>
      <c r="B42" s="108" t="s">
        <v>132</v>
      </c>
      <c r="C42" s="108" t="s">
        <v>131</v>
      </c>
      <c r="D42" s="91">
        <v>-45.364000000000004</v>
      </c>
      <c r="E42" s="91">
        <v>-16.818000000000012</v>
      </c>
      <c r="F42" s="91">
        <v>-11.254</v>
      </c>
      <c r="G42" s="91">
        <v>-19.274000000000012</v>
      </c>
      <c r="H42" s="91">
        <v>-7.8599999999999728</v>
      </c>
      <c r="I42" s="91">
        <v>-12.879</v>
      </c>
      <c r="J42" s="91">
        <v>29.201999999999998</v>
      </c>
      <c r="K42" s="91">
        <v>176.529</v>
      </c>
      <c r="L42" s="91">
        <v>-61.742000000000004</v>
      </c>
    </row>
    <row r="43" spans="1:12" s="111" customFormat="1" x14ac:dyDescent="0.25">
      <c r="A43" s="107" t="str">
        <f>IF('1'!$A$1=1,B43,C43)</f>
        <v>Liabilities</v>
      </c>
      <c r="B43" s="108" t="s">
        <v>134</v>
      </c>
      <c r="C43" s="108" t="s">
        <v>133</v>
      </c>
      <c r="D43" s="91">
        <v>1214.9349999999999</v>
      </c>
      <c r="E43" s="91">
        <v>-1156.076</v>
      </c>
      <c r="F43" s="91">
        <v>93.7</v>
      </c>
      <c r="G43" s="91">
        <v>0</v>
      </c>
      <c r="H43" s="91">
        <v>0</v>
      </c>
      <c r="I43" s="91">
        <v>0</v>
      </c>
      <c r="J43" s="91">
        <v>0</v>
      </c>
      <c r="K43" s="91">
        <v>-89.789000000000016</v>
      </c>
      <c r="L43" s="91">
        <v>-0.97099999999999964</v>
      </c>
    </row>
    <row r="44" spans="1:12" x14ac:dyDescent="0.25">
      <c r="A44" s="112" t="str">
        <f>IF('1'!$A$1=1,B44,C44)</f>
        <v>Other investment</v>
      </c>
      <c r="B44" s="113" t="s">
        <v>142</v>
      </c>
      <c r="C44" s="113" t="s">
        <v>141</v>
      </c>
      <c r="D44" s="96">
        <v>1214.9349999999999</v>
      </c>
      <c r="E44" s="96">
        <v>-1156.076</v>
      </c>
      <c r="F44" s="96">
        <v>93.7</v>
      </c>
      <c r="G44" s="96">
        <v>0</v>
      </c>
      <c r="H44" s="96">
        <v>0</v>
      </c>
      <c r="I44" s="96">
        <v>0</v>
      </c>
      <c r="J44" s="96">
        <v>0</v>
      </c>
      <c r="K44" s="96">
        <v>-89.789000000000016</v>
      </c>
      <c r="L44" s="96">
        <v>-0.97099999999999964</v>
      </c>
    </row>
    <row r="45" spans="1:12" ht="26.4" x14ac:dyDescent="0.25">
      <c r="A45" s="89" t="str">
        <f>IF('1'!$A$1=1,B45,C45)</f>
        <v>Private sector incl. errors and omissions</v>
      </c>
      <c r="B45" s="90" t="s">
        <v>144</v>
      </c>
      <c r="C45" s="90" t="s">
        <v>143</v>
      </c>
      <c r="D45" s="91">
        <v>8442.9080000000049</v>
      </c>
      <c r="E45" s="91">
        <v>-3509.0479999999989</v>
      </c>
      <c r="F45" s="91">
        <v>-3444.9659999999985</v>
      </c>
      <c r="G45" s="91">
        <v>-5398.5460000000003</v>
      </c>
      <c r="H45" s="91">
        <v>-4366.4420000000009</v>
      </c>
      <c r="I45" s="91">
        <v>3708.8159999999989</v>
      </c>
      <c r="J45" s="91">
        <v>-2741.1599999999935</v>
      </c>
      <c r="K45" s="91">
        <v>22845.774984620246</v>
      </c>
      <c r="L45" s="91">
        <v>6459.2873442674081</v>
      </c>
    </row>
    <row r="46" spans="1:12" x14ac:dyDescent="0.25">
      <c r="A46" s="107" t="str">
        <f>IF('1'!$A$1=1,B46,C46)</f>
        <v>Banks</v>
      </c>
      <c r="B46" s="108" t="s">
        <v>80</v>
      </c>
      <c r="C46" s="108" t="s">
        <v>81</v>
      </c>
      <c r="D46" s="91">
        <v>2116.6559999999999</v>
      </c>
      <c r="E46" s="91">
        <v>-738.75</v>
      </c>
      <c r="F46" s="91">
        <v>-42.149000000000115</v>
      </c>
      <c r="G46" s="91">
        <v>-799.87699999999995</v>
      </c>
      <c r="H46" s="91">
        <v>4153.1149999999998</v>
      </c>
      <c r="I46" s="91">
        <v>1517.433</v>
      </c>
      <c r="J46" s="91">
        <v>49.26299999999992</v>
      </c>
      <c r="K46" s="91">
        <v>1555.9749999999997</v>
      </c>
      <c r="L46" s="91">
        <v>1951.5360000000001</v>
      </c>
    </row>
    <row r="47" spans="1:12" x14ac:dyDescent="0.25">
      <c r="A47" s="114" t="str">
        <f>IF('1'!$A$1=1,B47,C47)</f>
        <v>Assets</v>
      </c>
      <c r="B47" s="115" t="s">
        <v>132</v>
      </c>
      <c r="C47" s="115" t="s">
        <v>131</v>
      </c>
      <c r="D47" s="91">
        <v>323.07700000000011</v>
      </c>
      <c r="E47" s="91">
        <v>-722.50299999999993</v>
      </c>
      <c r="F47" s="91">
        <v>-596.02499999999986</v>
      </c>
      <c r="G47" s="91">
        <v>-280.65199999999993</v>
      </c>
      <c r="H47" s="91">
        <v>3704.7940000000003</v>
      </c>
      <c r="I47" s="91">
        <v>831.87599999999998</v>
      </c>
      <c r="J47" s="91">
        <v>456.2410000000001</v>
      </c>
      <c r="K47" s="91">
        <v>2032.9209999999998</v>
      </c>
      <c r="L47" s="91">
        <v>2341.8150000000001</v>
      </c>
    </row>
    <row r="48" spans="1:12" x14ac:dyDescent="0.25">
      <c r="A48" s="116" t="str">
        <f>IF('1'!$A$1=1,B48,C48)</f>
        <v>Portfolio investment</v>
      </c>
      <c r="B48" s="117" t="s">
        <v>136</v>
      </c>
      <c r="C48" s="117" t="s">
        <v>135</v>
      </c>
      <c r="D48" s="96">
        <v>2.6989999999999998</v>
      </c>
      <c r="E48" s="96">
        <v>-71.225999999999999</v>
      </c>
      <c r="F48" s="96">
        <v>0.84499999999999997</v>
      </c>
      <c r="G48" s="96">
        <v>25.045000000000002</v>
      </c>
      <c r="H48" s="96">
        <v>346.678</v>
      </c>
      <c r="I48" s="96">
        <v>45.945000000000022</v>
      </c>
      <c r="J48" s="96">
        <v>-246.83600000000001</v>
      </c>
      <c r="K48" s="96">
        <v>537.56900000000007</v>
      </c>
      <c r="L48" s="96">
        <v>1839.9960000000001</v>
      </c>
    </row>
    <row r="49" spans="1:12" x14ac:dyDescent="0.25">
      <c r="A49" s="118" t="str">
        <f>IF('1'!$A$1=1,B49,C49)</f>
        <v>Equity</v>
      </c>
      <c r="B49" s="119" t="s">
        <v>146</v>
      </c>
      <c r="C49" s="119" t="s">
        <v>145</v>
      </c>
      <c r="D49" s="96">
        <v>2.6989999999999998</v>
      </c>
      <c r="E49" s="96">
        <v>-71.225999999999999</v>
      </c>
      <c r="F49" s="96">
        <v>0</v>
      </c>
      <c r="G49" s="96">
        <v>1.667</v>
      </c>
      <c r="H49" s="96">
        <v>0</v>
      </c>
      <c r="I49" s="96">
        <v>0</v>
      </c>
      <c r="J49" s="96">
        <v>0</v>
      </c>
      <c r="K49" s="96">
        <v>0</v>
      </c>
      <c r="L49" s="96">
        <v>0</v>
      </c>
    </row>
    <row r="50" spans="1:12" x14ac:dyDescent="0.25">
      <c r="A50" s="118" t="str">
        <f>IF('1'!$A$1=1,B50,C50)</f>
        <v>Debt securities</v>
      </c>
      <c r="B50" s="119" t="s">
        <v>147</v>
      </c>
      <c r="C50" s="119" t="s">
        <v>77</v>
      </c>
      <c r="D50" s="96">
        <v>0</v>
      </c>
      <c r="E50" s="96">
        <v>0</v>
      </c>
      <c r="F50" s="96">
        <v>0.84499999999999997</v>
      </c>
      <c r="G50" s="96">
        <v>23.378</v>
      </c>
      <c r="H50" s="96">
        <v>346.678</v>
      </c>
      <c r="I50" s="96">
        <v>45.945000000000022</v>
      </c>
      <c r="J50" s="96">
        <v>-246.83600000000001</v>
      </c>
      <c r="K50" s="96">
        <v>537.56900000000007</v>
      </c>
      <c r="L50" s="96">
        <v>1839.9960000000001</v>
      </c>
    </row>
    <row r="51" spans="1:12" x14ac:dyDescent="0.25">
      <c r="A51" s="116" t="str">
        <f>IF('1'!$A$1=1,B51,C51)</f>
        <v>Other investment</v>
      </c>
      <c r="B51" s="117" t="s">
        <v>148</v>
      </c>
      <c r="C51" s="117" t="s">
        <v>141</v>
      </c>
      <c r="D51" s="96">
        <v>320.37800000000004</v>
      </c>
      <c r="E51" s="96">
        <v>-651.27699999999982</v>
      </c>
      <c r="F51" s="96">
        <v>-596.87000000000012</v>
      </c>
      <c r="G51" s="96">
        <v>-305.697</v>
      </c>
      <c r="H51" s="96">
        <v>3358.1160000000004</v>
      </c>
      <c r="I51" s="96">
        <v>785.93099999999993</v>
      </c>
      <c r="J51" s="96">
        <v>703.07700000000011</v>
      </c>
      <c r="K51" s="96">
        <v>1495.3519999999996</v>
      </c>
      <c r="L51" s="96">
        <v>501.81900000000007</v>
      </c>
    </row>
    <row r="52" spans="1:12" x14ac:dyDescent="0.25">
      <c r="A52" s="118" t="str">
        <f>IF('1'!$A$1=1,B52,C52)</f>
        <v>Loans</v>
      </c>
      <c r="B52" s="119" t="s">
        <v>150</v>
      </c>
      <c r="C52" s="119" t="s">
        <v>149</v>
      </c>
      <c r="D52" s="96">
        <v>37.084000000000003</v>
      </c>
      <c r="E52" s="96">
        <v>-65.906999999999996</v>
      </c>
      <c r="F52" s="96">
        <v>-12.238999999999997</v>
      </c>
      <c r="G52" s="96">
        <v>-5.8330000000000002</v>
      </c>
      <c r="H52" s="96">
        <v>10.101000000000001</v>
      </c>
      <c r="I52" s="96">
        <v>-16.957000000000001</v>
      </c>
      <c r="J52" s="96">
        <v>128.62900000000002</v>
      </c>
      <c r="K52" s="96">
        <v>-86.999000000000009</v>
      </c>
      <c r="L52" s="96">
        <v>-68.890999999999991</v>
      </c>
    </row>
    <row r="53" spans="1:12" x14ac:dyDescent="0.25">
      <c r="A53" s="118" t="str">
        <f>IF('1'!$A$1=1,B53,C53)</f>
        <v>Currency and deposits</v>
      </c>
      <c r="B53" s="119" t="s">
        <v>152</v>
      </c>
      <c r="C53" s="119" t="s">
        <v>151</v>
      </c>
      <c r="D53" s="96">
        <v>283.2940000000001</v>
      </c>
      <c r="E53" s="96">
        <v>-585.36999999999989</v>
      </c>
      <c r="F53" s="96">
        <v>-584.63099999999974</v>
      </c>
      <c r="G53" s="96">
        <v>-299.86400000000003</v>
      </c>
      <c r="H53" s="96">
        <v>3348.0150000000003</v>
      </c>
      <c r="I53" s="96">
        <v>802.88799999999992</v>
      </c>
      <c r="J53" s="96">
        <v>574.44799999999987</v>
      </c>
      <c r="K53" s="96">
        <v>1603.0349999999999</v>
      </c>
      <c r="L53" s="96">
        <v>551.90699999999993</v>
      </c>
    </row>
    <row r="54" spans="1:12" x14ac:dyDescent="0.25">
      <c r="A54" s="118" t="str">
        <f>IF('1'!$A$1=1,B54,C54)</f>
        <v>Other accounts receivable</v>
      </c>
      <c r="B54" s="119" t="s">
        <v>434</v>
      </c>
      <c r="C54" s="119" t="s">
        <v>435</v>
      </c>
      <c r="D54" s="120">
        <v>0</v>
      </c>
      <c r="E54" s="120">
        <v>0</v>
      </c>
      <c r="F54" s="120">
        <v>0</v>
      </c>
      <c r="G54" s="120">
        <v>0</v>
      </c>
      <c r="H54" s="120">
        <v>0</v>
      </c>
      <c r="I54" s="120">
        <v>0</v>
      </c>
      <c r="J54" s="120">
        <v>0</v>
      </c>
      <c r="K54" s="120">
        <v>-20.68399999999999</v>
      </c>
      <c r="L54" s="120">
        <v>18.802999999999997</v>
      </c>
    </row>
    <row r="55" spans="1:12" x14ac:dyDescent="0.25">
      <c r="A55" s="114" t="str">
        <f>IF('1'!$A$1=1,B55,C55)</f>
        <v xml:space="preserve"> Liabilities</v>
      </c>
      <c r="B55" s="115" t="s">
        <v>134</v>
      </c>
      <c r="C55" s="115" t="s">
        <v>155</v>
      </c>
      <c r="D55" s="91">
        <v>-1793.5789999999997</v>
      </c>
      <c r="E55" s="91">
        <v>16.247000000000014</v>
      </c>
      <c r="F55" s="91">
        <v>-553.87599999999986</v>
      </c>
      <c r="G55" s="91">
        <v>519.22500000000002</v>
      </c>
      <c r="H55" s="91">
        <v>-448.32099999999991</v>
      </c>
      <c r="I55" s="91">
        <v>-685.55700000000002</v>
      </c>
      <c r="J55" s="91">
        <v>406.97799999999995</v>
      </c>
      <c r="K55" s="91">
        <v>476.94600000000008</v>
      </c>
      <c r="L55" s="91">
        <v>390.27900000000005</v>
      </c>
    </row>
    <row r="56" spans="1:12" x14ac:dyDescent="0.25">
      <c r="A56" s="116" t="str">
        <f>IF('1'!$A$1=1,B56,C56)</f>
        <v>Direct investment</v>
      </c>
      <c r="B56" s="117" t="s">
        <v>157</v>
      </c>
      <c r="C56" s="117" t="s">
        <v>156</v>
      </c>
      <c r="D56" s="96">
        <v>2668.5660000000003</v>
      </c>
      <c r="E56" s="96">
        <v>2444.1590000000001</v>
      </c>
      <c r="F56" s="96">
        <v>911.00600000000009</v>
      </c>
      <c r="G56" s="96">
        <v>827.43099999999993</v>
      </c>
      <c r="H56" s="96">
        <v>541.76900000000001</v>
      </c>
      <c r="I56" s="96">
        <v>260.72300000000007</v>
      </c>
      <c r="J56" s="96">
        <v>573.28899999999999</v>
      </c>
      <c r="K56" s="96">
        <v>1117.933</v>
      </c>
      <c r="L56" s="96">
        <v>598.91599999999994</v>
      </c>
    </row>
    <row r="57" spans="1:12" x14ac:dyDescent="0.25">
      <c r="A57" s="116" t="str">
        <f>IF('1'!$A$1=1,B57,C57)</f>
        <v>o/w: reinvestment of earnings</v>
      </c>
      <c r="B57" s="122" t="s">
        <v>159</v>
      </c>
      <c r="C57" s="121" t="s">
        <v>158</v>
      </c>
      <c r="D57" s="96">
        <v>520.40499999999997</v>
      </c>
      <c r="E57" s="96">
        <v>419.005</v>
      </c>
      <c r="F57" s="96">
        <v>353.15899999999999</v>
      </c>
      <c r="G57" s="96">
        <v>420.17</v>
      </c>
      <c r="H57" s="96">
        <v>388.94499999999999</v>
      </c>
      <c r="I57" s="96">
        <v>343.29200000000003</v>
      </c>
      <c r="J57" s="96">
        <v>522.505</v>
      </c>
      <c r="K57" s="96">
        <v>1118.8780000000002</v>
      </c>
      <c r="L57" s="96">
        <v>597.96899999999994</v>
      </c>
    </row>
    <row r="58" spans="1:12" x14ac:dyDescent="0.25">
      <c r="A58" s="116" t="str">
        <f>IF('1'!$A$1=1,B58,C58)</f>
        <v>Portfolio investment</v>
      </c>
      <c r="B58" s="117" t="s">
        <v>136</v>
      </c>
      <c r="C58" s="117" t="s">
        <v>135</v>
      </c>
      <c r="D58" s="96">
        <v>-560.71</v>
      </c>
      <c r="E58" s="96">
        <v>-79.372</v>
      </c>
      <c r="F58" s="96">
        <v>-88.831999999999994</v>
      </c>
      <c r="G58" s="96">
        <v>72.317000000000007</v>
      </c>
      <c r="H58" s="96">
        <v>-705.09900000000005</v>
      </c>
      <c r="I58" s="96">
        <v>-804.92</v>
      </c>
      <c r="J58" s="96">
        <v>-479.17500000000001</v>
      </c>
      <c r="K58" s="96">
        <v>-236.34899999999999</v>
      </c>
      <c r="L58" s="96">
        <v>-136.51600000000002</v>
      </c>
    </row>
    <row r="59" spans="1:12" x14ac:dyDescent="0.25">
      <c r="A59" s="116" t="str">
        <f>IF('1'!$A$1=1,B59,C59)</f>
        <v>Other investment</v>
      </c>
      <c r="B59" s="117" t="s">
        <v>148</v>
      </c>
      <c r="C59" s="117" t="s">
        <v>141</v>
      </c>
      <c r="D59" s="96">
        <v>-3901.4349999999995</v>
      </c>
      <c r="E59" s="96">
        <v>-2348.54</v>
      </c>
      <c r="F59" s="96">
        <v>-1376.05</v>
      </c>
      <c r="G59" s="96">
        <v>-380.52300000000002</v>
      </c>
      <c r="H59" s="96">
        <v>-284.99099999999993</v>
      </c>
      <c r="I59" s="96">
        <v>-141.35999999999999</v>
      </c>
      <c r="J59" s="96">
        <v>312.86399999999998</v>
      </c>
      <c r="K59" s="96">
        <v>-404.63799999999998</v>
      </c>
      <c r="L59" s="96">
        <v>-72.121000000000024</v>
      </c>
    </row>
    <row r="60" spans="1:12" x14ac:dyDescent="0.25">
      <c r="A60" s="118" t="str">
        <f>IF('1'!$A$1=1,B60,C60)</f>
        <v>Loans</v>
      </c>
      <c r="B60" s="119" t="s">
        <v>160</v>
      </c>
      <c r="C60" s="119" t="s">
        <v>149</v>
      </c>
      <c r="D60" s="96">
        <v>-497.25800000000004</v>
      </c>
      <c r="E60" s="96">
        <v>-863.29700000000003</v>
      </c>
      <c r="F60" s="96">
        <v>-106.68199999999999</v>
      </c>
      <c r="G60" s="96">
        <v>79.546999999999997</v>
      </c>
      <c r="H60" s="96">
        <v>-68.871999999999986</v>
      </c>
      <c r="I60" s="96">
        <v>-64.16</v>
      </c>
      <c r="J60" s="96">
        <v>-14.302000000000003</v>
      </c>
      <c r="K60" s="96">
        <v>-164.87299999999999</v>
      </c>
      <c r="L60" s="96">
        <v>-123.033</v>
      </c>
    </row>
    <row r="61" spans="1:12" x14ac:dyDescent="0.25">
      <c r="A61" s="123" t="str">
        <f>IF('1'!$A$1=1,B61,C61)</f>
        <v>Short-term</v>
      </c>
      <c r="B61" s="124" t="s">
        <v>162</v>
      </c>
      <c r="C61" s="124" t="s">
        <v>161</v>
      </c>
      <c r="D61" s="96">
        <v>-287.47399999999999</v>
      </c>
      <c r="E61" s="96">
        <v>-43.490000000000009</v>
      </c>
      <c r="F61" s="96">
        <v>-44.601999999999997</v>
      </c>
      <c r="G61" s="96">
        <v>-84.181000000000012</v>
      </c>
      <c r="H61" s="96">
        <v>60.213999999999999</v>
      </c>
      <c r="I61" s="96">
        <v>13.953000000000001</v>
      </c>
      <c r="J61" s="96">
        <v>-27.96</v>
      </c>
      <c r="K61" s="96">
        <v>19.681999999999999</v>
      </c>
      <c r="L61" s="96">
        <v>-19.526</v>
      </c>
    </row>
    <row r="62" spans="1:12" x14ac:dyDescent="0.25">
      <c r="A62" s="123" t="str">
        <f>IF('1'!$A$1=1,B62,C62)</f>
        <v>Long-term</v>
      </c>
      <c r="B62" s="124" t="s">
        <v>164</v>
      </c>
      <c r="C62" s="124" t="s">
        <v>163</v>
      </c>
      <c r="D62" s="96">
        <v>-209.78399999999999</v>
      </c>
      <c r="E62" s="96">
        <v>-819.80700000000002</v>
      </c>
      <c r="F62" s="96">
        <v>-62.08</v>
      </c>
      <c r="G62" s="96">
        <v>163.72800000000001</v>
      </c>
      <c r="H62" s="96">
        <v>-129.08600000000001</v>
      </c>
      <c r="I62" s="96">
        <v>-78.112999999999985</v>
      </c>
      <c r="J62" s="96">
        <v>13.657999999999998</v>
      </c>
      <c r="K62" s="96">
        <v>-184.55500000000001</v>
      </c>
      <c r="L62" s="96">
        <v>-103.50699999999999</v>
      </c>
    </row>
    <row r="63" spans="1:12" x14ac:dyDescent="0.25">
      <c r="A63" s="118" t="str">
        <f>IF('1'!$A$1=1,B63,C63)</f>
        <v>Currency and deposits</v>
      </c>
      <c r="B63" s="119" t="s">
        <v>152</v>
      </c>
      <c r="C63" s="119" t="s">
        <v>151</v>
      </c>
      <c r="D63" s="96">
        <v>-3404.1769999999997</v>
      </c>
      <c r="E63" s="96">
        <v>-1485.2429999999999</v>
      </c>
      <c r="F63" s="96">
        <v>-1269.3679999999999</v>
      </c>
      <c r="G63" s="96">
        <v>-460.07</v>
      </c>
      <c r="H63" s="96">
        <v>-216.11899999999991</v>
      </c>
      <c r="I63" s="96">
        <v>-77.19999999999996</v>
      </c>
      <c r="J63" s="96">
        <v>327.166</v>
      </c>
      <c r="K63" s="96">
        <v>-228.48799999999994</v>
      </c>
      <c r="L63" s="96">
        <v>31.163999999999994</v>
      </c>
    </row>
    <row r="64" spans="1:12" x14ac:dyDescent="0.25">
      <c r="A64" s="118" t="str">
        <f>IF('1'!$A$1=1,B64,C64)</f>
        <v>Other accounts payable</v>
      </c>
      <c r="B64" s="119" t="s">
        <v>432</v>
      </c>
      <c r="C64" s="119" t="s">
        <v>433</v>
      </c>
      <c r="D64" s="120">
        <v>0</v>
      </c>
      <c r="E64" s="120">
        <v>0</v>
      </c>
      <c r="F64" s="120">
        <v>0</v>
      </c>
      <c r="G64" s="120">
        <v>0</v>
      </c>
      <c r="H64" s="120">
        <v>0</v>
      </c>
      <c r="I64" s="120">
        <v>0</v>
      </c>
      <c r="J64" s="120">
        <v>0</v>
      </c>
      <c r="K64" s="120">
        <v>-11.277000000000001</v>
      </c>
      <c r="L64" s="120">
        <v>19.748000000000005</v>
      </c>
    </row>
    <row r="65" spans="1:12" x14ac:dyDescent="0.25">
      <c r="A65" s="107" t="str">
        <f>IF('1'!$A$1=1,B65,C65)</f>
        <v>Other sectors</v>
      </c>
      <c r="B65" s="90" t="s">
        <v>82</v>
      </c>
      <c r="C65" s="90" t="s">
        <v>83</v>
      </c>
      <c r="D65" s="91">
        <v>5883.7340000000004</v>
      </c>
      <c r="E65" s="91">
        <v>-3273.4739999999997</v>
      </c>
      <c r="F65" s="91">
        <v>-3020.8829999999998</v>
      </c>
      <c r="G65" s="91">
        <v>-3216.989</v>
      </c>
      <c r="H65" s="91">
        <v>-7449.2330000000011</v>
      </c>
      <c r="I65" s="91">
        <v>2866.0570000000002</v>
      </c>
      <c r="J65" s="91">
        <v>-1270.4170000000004</v>
      </c>
      <c r="K65" s="91">
        <v>21084.868000000002</v>
      </c>
      <c r="L65" s="91">
        <v>6063.5950000000003</v>
      </c>
    </row>
    <row r="66" spans="1:12" x14ac:dyDescent="0.25">
      <c r="A66" s="114" t="str">
        <f>IF('1'!$A$1=1,B66,C66)</f>
        <v>Assets</v>
      </c>
      <c r="B66" s="93" t="s">
        <v>132</v>
      </c>
      <c r="C66" s="93" t="s">
        <v>131</v>
      </c>
      <c r="D66" s="91">
        <v>243.51300000000001</v>
      </c>
      <c r="E66" s="91">
        <v>-1659.9829999999999</v>
      </c>
      <c r="F66" s="91">
        <v>1407.1859999999999</v>
      </c>
      <c r="G66" s="91">
        <v>2075.6790000000001</v>
      </c>
      <c r="H66" s="91">
        <v>2501.5590000000002</v>
      </c>
      <c r="I66" s="91">
        <v>5173.5380000000005</v>
      </c>
      <c r="J66" s="91">
        <v>6308.9960000000001</v>
      </c>
      <c r="K66" s="91">
        <v>18248.061999999998</v>
      </c>
      <c r="L66" s="91">
        <v>10538.113000000001</v>
      </c>
    </row>
    <row r="67" spans="1:12" x14ac:dyDescent="0.25">
      <c r="A67" s="116" t="str">
        <f>IF('1'!$A$1=1,B67,C67)</f>
        <v>Direct investment</v>
      </c>
      <c r="B67" s="95" t="s">
        <v>157</v>
      </c>
      <c r="C67" s="95" t="s">
        <v>156</v>
      </c>
      <c r="D67" s="96">
        <v>32.191000000000003</v>
      </c>
      <c r="E67" s="96">
        <v>158.17599999999999</v>
      </c>
      <c r="F67" s="96">
        <v>187.64699999999996</v>
      </c>
      <c r="G67" s="96">
        <v>97.552999999999983</v>
      </c>
      <c r="H67" s="96">
        <v>559.08600000000001</v>
      </c>
      <c r="I67" s="96">
        <v>315.86800000000005</v>
      </c>
      <c r="J67" s="96">
        <v>352.48599999999999</v>
      </c>
      <c r="K67" s="96">
        <v>14.777999999999984</v>
      </c>
      <c r="L67" s="96">
        <v>121.087</v>
      </c>
    </row>
    <row r="68" spans="1:12" x14ac:dyDescent="0.25">
      <c r="A68" s="116" t="str">
        <f>IF('1'!$A$1=1,B68,C68)</f>
        <v>Portfolio investment</v>
      </c>
      <c r="B68" s="95" t="s">
        <v>136</v>
      </c>
      <c r="C68" s="95" t="s">
        <v>135</v>
      </c>
      <c r="D68" s="96">
        <v>0</v>
      </c>
      <c r="E68" s="96">
        <v>0</v>
      </c>
      <c r="F68" s="96">
        <v>1.6930000000000001</v>
      </c>
      <c r="G68" s="96">
        <v>3.472</v>
      </c>
      <c r="H68" s="96">
        <v>20.641000000000002</v>
      </c>
      <c r="I68" s="96">
        <v>71.826999999999998</v>
      </c>
      <c r="J68" s="96">
        <v>193.24799999999999</v>
      </c>
      <c r="K68" s="96">
        <v>77.02200000000002</v>
      </c>
      <c r="L68" s="96">
        <v>237.08400000000003</v>
      </c>
    </row>
    <row r="69" spans="1:12" x14ac:dyDescent="0.25">
      <c r="A69" s="118" t="str">
        <f>IF('1'!$A$1=1,B69,C69)</f>
        <v>Equity</v>
      </c>
      <c r="B69" s="110" t="s">
        <v>146</v>
      </c>
      <c r="C69" s="110" t="s">
        <v>145</v>
      </c>
      <c r="D69" s="96">
        <v>0</v>
      </c>
      <c r="E69" s="96">
        <v>0</v>
      </c>
      <c r="F69" s="96">
        <v>1.6930000000000001</v>
      </c>
      <c r="G69" s="96">
        <v>3.472</v>
      </c>
      <c r="H69" s="96">
        <v>19.750999999999998</v>
      </c>
      <c r="I69" s="96">
        <v>68.34</v>
      </c>
      <c r="J69" s="96">
        <v>177.35000000000002</v>
      </c>
      <c r="K69" s="96">
        <v>18.039000000000001</v>
      </c>
      <c r="L69" s="96">
        <v>-13.743</v>
      </c>
    </row>
    <row r="70" spans="1:12" x14ac:dyDescent="0.25">
      <c r="A70" s="118" t="str">
        <f>IF('1'!$A$1=1,B70,C70)</f>
        <v>Debt securities</v>
      </c>
      <c r="B70" s="110" t="s">
        <v>147</v>
      </c>
      <c r="C70" s="110" t="s">
        <v>77</v>
      </c>
      <c r="D70" s="96">
        <v>0</v>
      </c>
      <c r="E70" s="96">
        <v>0</v>
      </c>
      <c r="F70" s="96">
        <v>0</v>
      </c>
      <c r="G70" s="96">
        <v>0</v>
      </c>
      <c r="H70" s="96">
        <v>0.89</v>
      </c>
      <c r="I70" s="96">
        <v>3.4870000000000001</v>
      </c>
      <c r="J70" s="96">
        <v>15.898000000000001</v>
      </c>
      <c r="K70" s="96">
        <v>58.983000000000004</v>
      </c>
      <c r="L70" s="96">
        <v>250.827</v>
      </c>
    </row>
    <row r="71" spans="1:12" x14ac:dyDescent="0.25">
      <c r="A71" s="116" t="str">
        <f>IF('1'!$A$1=1,B71,C71)</f>
        <v>Other investment</v>
      </c>
      <c r="B71" s="95" t="s">
        <v>148</v>
      </c>
      <c r="C71" s="95" t="s">
        <v>141</v>
      </c>
      <c r="D71" s="96">
        <v>211.32199999999995</v>
      </c>
      <c r="E71" s="96">
        <v>-1818.1590000000001</v>
      </c>
      <c r="F71" s="96">
        <v>1217.846</v>
      </c>
      <c r="G71" s="96">
        <v>1974.6539999999998</v>
      </c>
      <c r="H71" s="96">
        <v>1921.8319999999999</v>
      </c>
      <c r="I71" s="96">
        <v>4785.8430000000008</v>
      </c>
      <c r="J71" s="96">
        <v>5763.2620000000006</v>
      </c>
      <c r="K71" s="96">
        <v>18156.261999999999</v>
      </c>
      <c r="L71" s="96">
        <v>10179.941999999999</v>
      </c>
    </row>
    <row r="72" spans="1:12" x14ac:dyDescent="0.25">
      <c r="A72" s="118" t="str">
        <f>IF('1'!$A$1=1,B72,C72)</f>
        <v>Trade credits</v>
      </c>
      <c r="B72" s="110" t="s">
        <v>105</v>
      </c>
      <c r="C72" s="110" t="s">
        <v>106</v>
      </c>
      <c r="D72" s="96">
        <v>576.31700000000001</v>
      </c>
      <c r="E72" s="96">
        <v>395.82899999999995</v>
      </c>
      <c r="F72" s="96">
        <v>967.13599999999997</v>
      </c>
      <c r="G72" s="96">
        <v>-129.07400000000007</v>
      </c>
      <c r="H72" s="96">
        <v>-608.02800000000002</v>
      </c>
      <c r="I72" s="96">
        <v>37.569999999999993</v>
      </c>
      <c r="J72" s="96">
        <v>813.24999999999989</v>
      </c>
      <c r="K72" s="96">
        <v>9152.4639999999999</v>
      </c>
      <c r="L72" s="96">
        <v>-494.86</v>
      </c>
    </row>
    <row r="73" spans="1:12" x14ac:dyDescent="0.25">
      <c r="A73" s="118" t="str">
        <f>IF('1'!$A$1=1,B73,C73)</f>
        <v>Currency and deposits</v>
      </c>
      <c r="B73" s="110" t="s">
        <v>152</v>
      </c>
      <c r="C73" s="110" t="s">
        <v>151</v>
      </c>
      <c r="D73" s="96">
        <v>-364.995</v>
      </c>
      <c r="E73" s="96">
        <v>-2213.9880000000003</v>
      </c>
      <c r="F73" s="96">
        <v>250.70999999999995</v>
      </c>
      <c r="G73" s="96">
        <v>2103.7280000000001</v>
      </c>
      <c r="H73" s="96">
        <v>2529.86</v>
      </c>
      <c r="I73" s="96">
        <v>4748.2729999999992</v>
      </c>
      <c r="J73" s="96">
        <v>4950.0119999999997</v>
      </c>
      <c r="K73" s="96">
        <v>9003.7979999999989</v>
      </c>
      <c r="L73" s="96">
        <v>10674.802</v>
      </c>
    </row>
    <row r="74" spans="1:12" ht="26.4" x14ac:dyDescent="0.25">
      <c r="A74" s="118" t="str">
        <f>IF('1'!$A$1=1,B74,C74)</f>
        <v>incl. cash in foreign currency outside banks</v>
      </c>
      <c r="B74" s="110" t="s">
        <v>166</v>
      </c>
      <c r="C74" s="110" t="s">
        <v>165</v>
      </c>
      <c r="D74" s="96">
        <v>-160.92199999999997</v>
      </c>
      <c r="E74" s="96">
        <v>-2430.7619999999997</v>
      </c>
      <c r="F74" s="96">
        <v>316.92799999999977</v>
      </c>
      <c r="G74" s="96">
        <v>2095.4229999999998</v>
      </c>
      <c r="H74" s="96">
        <v>2334.152</v>
      </c>
      <c r="I74" s="96">
        <v>4144.3769999999995</v>
      </c>
      <c r="J74" s="96">
        <v>4345.5649999999996</v>
      </c>
      <c r="K74" s="96">
        <v>9571.16</v>
      </c>
      <c r="L74" s="96">
        <v>10843.514999999999</v>
      </c>
    </row>
    <row r="75" spans="1:12" x14ac:dyDescent="0.25">
      <c r="A75" s="114" t="str">
        <f>IF('1'!$A$1=1,B75,C75)</f>
        <v xml:space="preserve"> Liabilities</v>
      </c>
      <c r="B75" s="93" t="s">
        <v>134</v>
      </c>
      <c r="C75" s="93" t="s">
        <v>155</v>
      </c>
      <c r="D75" s="96">
        <v>-5640.2210000000005</v>
      </c>
      <c r="E75" s="96">
        <v>1613.491</v>
      </c>
      <c r="F75" s="96">
        <v>4428.0690000000004</v>
      </c>
      <c r="G75" s="96">
        <v>5292.6679999999997</v>
      </c>
      <c r="H75" s="96">
        <v>9950.7920000000013</v>
      </c>
      <c r="I75" s="96">
        <v>2307.4810000000002</v>
      </c>
      <c r="J75" s="96">
        <v>7579.4130000000005</v>
      </c>
      <c r="K75" s="96">
        <v>-2836.806</v>
      </c>
      <c r="L75" s="96">
        <v>4474.518</v>
      </c>
    </row>
    <row r="76" spans="1:12" x14ac:dyDescent="0.25">
      <c r="A76" s="116" t="str">
        <f>IF('1'!$A$1=1,B76,C76)</f>
        <v>Direct investment</v>
      </c>
      <c r="B76" s="95" t="s">
        <v>157</v>
      </c>
      <c r="C76" s="95" t="s">
        <v>156</v>
      </c>
      <c r="D76" s="91">
        <v>-2797.2460000000001</v>
      </c>
      <c r="E76" s="91">
        <v>1234.2060000000001</v>
      </c>
      <c r="F76" s="91">
        <v>2363.527</v>
      </c>
      <c r="G76" s="91">
        <v>3381.4679999999998</v>
      </c>
      <c r="H76" s="91">
        <v>4647.0029999999997</v>
      </c>
      <c r="I76" s="91">
        <v>-13.461999999999875</v>
      </c>
      <c r="J76" s="91">
        <v>6170.7569999999996</v>
      </c>
      <c r="K76" s="91">
        <v>-853.20800000000008</v>
      </c>
      <c r="L76" s="91">
        <v>3624.9700000000003</v>
      </c>
    </row>
    <row r="77" spans="1:12" x14ac:dyDescent="0.25">
      <c r="A77" s="116" t="str">
        <f>IF('1'!$A$1=1,B77,C77)</f>
        <v>o/w: reinvestment of earnings</v>
      </c>
      <c r="B77" s="122" t="s">
        <v>159</v>
      </c>
      <c r="C77" s="121" t="s">
        <v>158</v>
      </c>
      <c r="D77" s="96">
        <v>-3551.1689999999999</v>
      </c>
      <c r="E77" s="96">
        <v>29.690000000000055</v>
      </c>
      <c r="F77" s="96">
        <v>998.7</v>
      </c>
      <c r="G77" s="96">
        <v>1757.6080000000002</v>
      </c>
      <c r="H77" s="96">
        <v>2518.201</v>
      </c>
      <c r="I77" s="96">
        <v>-802.29</v>
      </c>
      <c r="J77" s="96">
        <v>3586.3980000000001</v>
      </c>
      <c r="K77" s="96">
        <v>-826.64199999999994</v>
      </c>
      <c r="L77" s="96">
        <v>2546.2940000000003</v>
      </c>
    </row>
    <row r="78" spans="1:12" x14ac:dyDescent="0.25">
      <c r="A78" s="116" t="str">
        <f>IF('1'!$A$1=1,B78,C78)</f>
        <v>Portfolio investment</v>
      </c>
      <c r="B78" s="95" t="s">
        <v>136</v>
      </c>
      <c r="C78" s="95" t="s">
        <v>135</v>
      </c>
      <c r="D78" s="96">
        <v>27.488000000000021</v>
      </c>
      <c r="E78" s="96">
        <v>42.230999999999995</v>
      </c>
      <c r="F78" s="96">
        <v>361.91899999999998</v>
      </c>
      <c r="G78" s="96">
        <v>-5.4589999999999961</v>
      </c>
      <c r="H78" s="96">
        <v>1924.8989999999999</v>
      </c>
      <c r="I78" s="96">
        <v>502.29499999999996</v>
      </c>
      <c r="J78" s="96">
        <v>1390.7479999999998</v>
      </c>
      <c r="K78" s="96">
        <v>143.86600000000001</v>
      </c>
      <c r="L78" s="96">
        <v>-163.602</v>
      </c>
    </row>
    <row r="79" spans="1:12" x14ac:dyDescent="0.25">
      <c r="A79" s="118" t="str">
        <f>IF('1'!$A$1=1,B79,C79)</f>
        <v>Equity</v>
      </c>
      <c r="B79" s="110" t="s">
        <v>146</v>
      </c>
      <c r="C79" s="110" t="s">
        <v>145</v>
      </c>
      <c r="D79" s="96">
        <v>158.351</v>
      </c>
      <c r="E79" s="96">
        <v>61.656999999999996</v>
      </c>
      <c r="F79" s="96">
        <v>93.957000000000008</v>
      </c>
      <c r="G79" s="96">
        <v>-8.6009999999999973</v>
      </c>
      <c r="H79" s="96">
        <v>43.940999999999995</v>
      </c>
      <c r="I79" s="96">
        <v>150.50700000000001</v>
      </c>
      <c r="J79" s="96">
        <v>-62.083000000000013</v>
      </c>
      <c r="K79" s="96">
        <v>-9.7040000000000006</v>
      </c>
      <c r="L79" s="96">
        <v>1.851</v>
      </c>
    </row>
    <row r="80" spans="1:12" x14ac:dyDescent="0.25">
      <c r="A80" s="118" t="str">
        <f>IF('1'!$A$1=1,B80,C80)</f>
        <v>Debt securities</v>
      </c>
      <c r="B80" s="110" t="s">
        <v>147</v>
      </c>
      <c r="C80" s="110" t="s">
        <v>77</v>
      </c>
      <c r="D80" s="96">
        <v>-130.86299999999997</v>
      </c>
      <c r="E80" s="96">
        <v>-19.426000000000002</v>
      </c>
      <c r="F80" s="96">
        <v>267.96200000000005</v>
      </c>
      <c r="G80" s="96">
        <v>3.1419999999999959</v>
      </c>
      <c r="H80" s="96">
        <v>1880.9579999999999</v>
      </c>
      <c r="I80" s="96">
        <v>351.78800000000001</v>
      </c>
      <c r="J80" s="96">
        <v>1452.8309999999999</v>
      </c>
      <c r="K80" s="96">
        <v>153.57</v>
      </c>
      <c r="L80" s="96">
        <v>-165.45300000000003</v>
      </c>
    </row>
    <row r="81" spans="1:224" x14ac:dyDescent="0.25">
      <c r="A81" s="116" t="str">
        <f>IF('1'!$A$1=1,B81,C81)</f>
        <v>Other investment</v>
      </c>
      <c r="B81" s="95" t="s">
        <v>148</v>
      </c>
      <c r="C81" s="95" t="s">
        <v>141</v>
      </c>
      <c r="D81" s="96">
        <v>-2870.4630000000002</v>
      </c>
      <c r="E81" s="96">
        <v>337.05400000000003</v>
      </c>
      <c r="F81" s="96">
        <v>1702.623</v>
      </c>
      <c r="G81" s="96">
        <v>1916.6590000000001</v>
      </c>
      <c r="H81" s="96">
        <v>3378.8900000000003</v>
      </c>
      <c r="I81" s="96">
        <v>1818.6479999999999</v>
      </c>
      <c r="J81" s="96">
        <v>17.908000000000129</v>
      </c>
      <c r="K81" s="96">
        <v>-2127.4639999999999</v>
      </c>
      <c r="L81" s="96">
        <v>1013.1500000000003</v>
      </c>
    </row>
    <row r="82" spans="1:224" x14ac:dyDescent="0.25">
      <c r="A82" s="118" t="str">
        <f>IF('1'!$A$1=1,B82,C82)</f>
        <v>Trade credits</v>
      </c>
      <c r="B82" s="110" t="s">
        <v>105</v>
      </c>
      <c r="C82" s="110" t="s">
        <v>106</v>
      </c>
      <c r="D82" s="96">
        <v>-1560.7590000000002</v>
      </c>
      <c r="E82" s="96">
        <v>535.14200000000005</v>
      </c>
      <c r="F82" s="96">
        <v>1417.8429999999998</v>
      </c>
      <c r="G82" s="96">
        <v>975.928</v>
      </c>
      <c r="H82" s="96">
        <v>2172.92</v>
      </c>
      <c r="I82" s="96">
        <v>2102.21</v>
      </c>
      <c r="J82" s="96">
        <v>-301.83499999999992</v>
      </c>
      <c r="K82" s="96">
        <v>-2858.125</v>
      </c>
      <c r="L82" s="96">
        <v>336.08700000000022</v>
      </c>
    </row>
    <row r="83" spans="1:224" x14ac:dyDescent="0.25">
      <c r="A83" s="118" t="str">
        <f>IF('1'!$A$1=1,B83,C83)</f>
        <v>Loans</v>
      </c>
      <c r="B83" s="110" t="s">
        <v>160</v>
      </c>
      <c r="C83" s="110" t="s">
        <v>149</v>
      </c>
      <c r="D83" s="96">
        <v>-1309.7039999999997</v>
      </c>
      <c r="E83" s="96">
        <v>-198.08799999999997</v>
      </c>
      <c r="F83" s="96">
        <v>284.77999999999997</v>
      </c>
      <c r="G83" s="96">
        <v>940.73100000000011</v>
      </c>
      <c r="H83" s="96">
        <v>1205.97</v>
      </c>
      <c r="I83" s="96">
        <v>-283.56200000000001</v>
      </c>
      <c r="J83" s="96">
        <v>319.74300000000005</v>
      </c>
      <c r="K83" s="96">
        <v>730.66100000000006</v>
      </c>
      <c r="L83" s="96">
        <v>677.0630000000001</v>
      </c>
    </row>
    <row r="84" spans="1:224" x14ac:dyDescent="0.25">
      <c r="A84" s="123" t="str">
        <f>IF('1'!$A$1=1,B84,C84)</f>
        <v>Short-term</v>
      </c>
      <c r="B84" s="117" t="s">
        <v>162</v>
      </c>
      <c r="C84" s="117" t="s">
        <v>161</v>
      </c>
      <c r="D84" s="96">
        <v>-173.01899999999998</v>
      </c>
      <c r="E84" s="96">
        <v>168.941</v>
      </c>
      <c r="F84" s="96">
        <v>542.05999999999995</v>
      </c>
      <c r="G84" s="96">
        <v>301.78699999999998</v>
      </c>
      <c r="H84" s="96">
        <v>762.32799999999997</v>
      </c>
      <c r="I84" s="96">
        <v>-436.39099999999996</v>
      </c>
      <c r="J84" s="96">
        <v>109.96899999999999</v>
      </c>
      <c r="K84" s="96">
        <v>94.16</v>
      </c>
      <c r="L84" s="96">
        <v>47.600999999999999</v>
      </c>
    </row>
    <row r="85" spans="1:224" x14ac:dyDescent="0.25">
      <c r="A85" s="123" t="str">
        <f>IF('1'!$A$1=1,B85,C85)</f>
        <v>Long-term</v>
      </c>
      <c r="B85" s="117" t="s">
        <v>164</v>
      </c>
      <c r="C85" s="117" t="s">
        <v>163</v>
      </c>
      <c r="D85" s="96">
        <v>-1136.6849999999999</v>
      </c>
      <c r="E85" s="96">
        <v>-367.029</v>
      </c>
      <c r="F85" s="96">
        <v>-257.27999999999997</v>
      </c>
      <c r="G85" s="96">
        <v>638.94399999999996</v>
      </c>
      <c r="H85" s="96">
        <v>443.64200000000005</v>
      </c>
      <c r="I85" s="96">
        <v>152.82900000000001</v>
      </c>
      <c r="J85" s="96">
        <v>209.77400000000011</v>
      </c>
      <c r="K85" s="96">
        <v>636.50099999999998</v>
      </c>
      <c r="L85" s="96">
        <v>629.46199999999999</v>
      </c>
    </row>
    <row r="86" spans="1:224" x14ac:dyDescent="0.25">
      <c r="A86" s="123" t="str">
        <f>IF('1'!$A$1=1,B86,C86)</f>
        <v>Other accounts payable</v>
      </c>
      <c r="B86" s="68" t="s">
        <v>432</v>
      </c>
      <c r="C86" s="67" t="s">
        <v>433</v>
      </c>
      <c r="D86" s="96">
        <v>0</v>
      </c>
      <c r="E86" s="96">
        <v>0</v>
      </c>
      <c r="F86" s="96">
        <v>0</v>
      </c>
      <c r="G86" s="96">
        <v>0</v>
      </c>
      <c r="H86" s="96">
        <v>0</v>
      </c>
      <c r="I86" s="96">
        <v>0</v>
      </c>
      <c r="J86" s="96">
        <v>0</v>
      </c>
      <c r="K86" s="96">
        <v>0</v>
      </c>
      <c r="L86" s="96">
        <v>0</v>
      </c>
    </row>
    <row r="87" spans="1:224" x14ac:dyDescent="0.25">
      <c r="A87" s="89" t="str">
        <f>IF('1'!$A$1=1,B87,C87)</f>
        <v xml:space="preserve"> Errors and omissions</v>
      </c>
      <c r="B87" s="90" t="s">
        <v>107</v>
      </c>
      <c r="C87" s="90" t="s">
        <v>108</v>
      </c>
      <c r="D87" s="91">
        <v>-442.51800000000389</v>
      </c>
      <c r="E87" s="91">
        <v>-503.17600000000141</v>
      </c>
      <c r="F87" s="91">
        <v>381.93399999999872</v>
      </c>
      <c r="G87" s="91">
        <v>1381.6800000000007</v>
      </c>
      <c r="H87" s="91">
        <v>1070.324000000001</v>
      </c>
      <c r="I87" s="91">
        <v>674.67400000000112</v>
      </c>
      <c r="J87" s="91">
        <v>1520.005999999993</v>
      </c>
      <c r="K87" s="91">
        <v>-204.93198462024509</v>
      </c>
      <c r="L87" s="91">
        <v>1555.8436557325915</v>
      </c>
    </row>
    <row r="88" spans="1:224" x14ac:dyDescent="0.25">
      <c r="A88" s="125" t="str">
        <f>IF('1'!$A$1=1,B88,C88)</f>
        <v xml:space="preserve">D. Overall balance (= A + B - C) </v>
      </c>
      <c r="B88" s="126" t="s">
        <v>168</v>
      </c>
      <c r="C88" s="126" t="s">
        <v>167</v>
      </c>
      <c r="D88" s="88">
        <v>663.75699999999597</v>
      </c>
      <c r="E88" s="88">
        <v>1206.234999999999</v>
      </c>
      <c r="F88" s="88">
        <v>2228.2699999999995</v>
      </c>
      <c r="G88" s="88">
        <v>2534.2530000000002</v>
      </c>
      <c r="H88" s="88">
        <v>5359.7100000000009</v>
      </c>
      <c r="I88" s="88">
        <v>1688.2860000000019</v>
      </c>
      <c r="J88" s="88">
        <v>428.37199999999302</v>
      </c>
      <c r="K88" s="88">
        <v>-2349.7255480962513</v>
      </c>
      <c r="L88" s="88">
        <v>8662.1845809396382</v>
      </c>
    </row>
    <row r="89" spans="1:224" x14ac:dyDescent="0.25">
      <c r="A89" s="125" t="str">
        <f>IF('1'!$A$1=1,B89,C89)</f>
        <v>E. Reserves (= D)</v>
      </c>
      <c r="B89" s="126" t="s">
        <v>170</v>
      </c>
      <c r="C89" s="126" t="s">
        <v>169</v>
      </c>
      <c r="D89" s="88">
        <v>663.75600000000031</v>
      </c>
      <c r="E89" s="88">
        <v>1206.2350000000001</v>
      </c>
      <c r="F89" s="88">
        <v>2228.2680000000005</v>
      </c>
      <c r="G89" s="88">
        <v>2534.2449999999994</v>
      </c>
      <c r="H89" s="88">
        <v>5359.7119999999995</v>
      </c>
      <c r="I89" s="88">
        <v>1688.2869999999991</v>
      </c>
      <c r="J89" s="88">
        <v>428.36899999999923</v>
      </c>
      <c r="K89" s="88">
        <v>-2349.7175480962492</v>
      </c>
      <c r="L89" s="88">
        <v>8662.188580939639</v>
      </c>
    </row>
    <row r="90" spans="1:224" x14ac:dyDescent="0.25">
      <c r="A90" s="97" t="str">
        <f>IF('1'!$A$1=1,B90,C90)</f>
        <v>Reserve assets</v>
      </c>
      <c r="B90" s="98" t="s">
        <v>113</v>
      </c>
      <c r="C90" s="98" t="s">
        <v>171</v>
      </c>
      <c r="D90" s="96">
        <v>5558.0590000000011</v>
      </c>
      <c r="E90" s="96">
        <v>2098.8070000000002</v>
      </c>
      <c r="F90" s="96">
        <v>2405.9960000000001</v>
      </c>
      <c r="G90" s="96">
        <v>1958.2059999999994</v>
      </c>
      <c r="H90" s="96">
        <v>3934.4469999999997</v>
      </c>
      <c r="I90" s="96">
        <v>2552.3269999999989</v>
      </c>
      <c r="J90" s="96">
        <v>2212.0779999999995</v>
      </c>
      <c r="K90" s="96">
        <v>-1733.9700000000007</v>
      </c>
      <c r="L90" s="96">
        <v>10426.544</v>
      </c>
    </row>
    <row r="91" spans="1:224" x14ac:dyDescent="0.25">
      <c r="A91" s="97" t="str">
        <f>IF('1'!$A$1=1,B91,C91)</f>
        <v>IMF loans</v>
      </c>
      <c r="B91" s="98" t="s">
        <v>173</v>
      </c>
      <c r="C91" s="98" t="s">
        <v>172</v>
      </c>
      <c r="D91" s="96">
        <v>4894.3029999999999</v>
      </c>
      <c r="E91" s="96">
        <v>892.572</v>
      </c>
      <c r="F91" s="96">
        <v>177.72799999999995</v>
      </c>
      <c r="G91" s="96">
        <v>-576.03899999999999</v>
      </c>
      <c r="H91" s="96">
        <v>-1425.2650000000001</v>
      </c>
      <c r="I91" s="96">
        <v>864.04000000000008</v>
      </c>
      <c r="J91" s="96">
        <v>-555.41899999999987</v>
      </c>
      <c r="K91" s="96">
        <v>615.74754809624801</v>
      </c>
      <c r="L91" s="96">
        <v>1764.3554190603627</v>
      </c>
    </row>
    <row r="92" spans="1:224" x14ac:dyDescent="0.25">
      <c r="A92" s="127" t="str">
        <f>IF('1'!$A$1=1,B92,C92)</f>
        <v>Allocation of SDR</v>
      </c>
      <c r="B92" s="128" t="s">
        <v>117</v>
      </c>
      <c r="C92" s="73" t="s">
        <v>174</v>
      </c>
      <c r="D92" s="129">
        <v>0</v>
      </c>
      <c r="E92" s="129">
        <v>0</v>
      </c>
      <c r="F92" s="129">
        <v>0</v>
      </c>
      <c r="G92" s="129">
        <v>0</v>
      </c>
      <c r="H92" s="129">
        <v>0</v>
      </c>
      <c r="I92" s="129">
        <v>0</v>
      </c>
      <c r="J92" s="129">
        <v>2339.1280000000002</v>
      </c>
      <c r="K92" s="129">
        <v>0</v>
      </c>
      <c r="L92" s="129">
        <v>0</v>
      </c>
    </row>
    <row r="93" spans="1:224" s="292" customFormat="1" ht="121.5" customHeight="1" x14ac:dyDescent="0.3">
      <c r="A93" s="289" t="s">
        <v>438</v>
      </c>
      <c r="B93" s="290"/>
      <c r="C93" s="290"/>
      <c r="D93" s="290"/>
      <c r="E93" s="290"/>
      <c r="F93" s="290"/>
      <c r="G93" s="290"/>
      <c r="H93" s="290"/>
      <c r="I93" s="290"/>
      <c r="J93" s="290"/>
      <c r="K93" s="290"/>
      <c r="L93" s="290"/>
      <c r="M93" s="291"/>
      <c r="N93" s="291"/>
      <c r="O93" s="291"/>
      <c r="P93" s="291"/>
      <c r="Q93" s="291"/>
      <c r="R93" s="291"/>
      <c r="S93" s="291"/>
      <c r="T93" s="291"/>
      <c r="U93" s="291"/>
      <c r="V93" s="291"/>
      <c r="W93" s="291"/>
      <c r="X93" s="291"/>
      <c r="Y93" s="291"/>
      <c r="Z93" s="291"/>
      <c r="AA93" s="291"/>
      <c r="AB93" s="291"/>
      <c r="AC93" s="291"/>
      <c r="AD93" s="291"/>
      <c r="AE93" s="291"/>
      <c r="AF93" s="291"/>
      <c r="AG93" s="291"/>
      <c r="AH93" s="291"/>
      <c r="AI93" s="291"/>
      <c r="AJ93" s="291"/>
      <c r="AK93" s="291"/>
      <c r="AL93" s="291"/>
      <c r="AM93" s="291"/>
      <c r="AN93" s="291"/>
      <c r="AO93" s="291"/>
      <c r="AP93" s="291"/>
      <c r="AQ93" s="291"/>
      <c r="AR93" s="291"/>
      <c r="AS93" s="291"/>
      <c r="AT93" s="291"/>
      <c r="AU93" s="291"/>
      <c r="AV93" s="291"/>
      <c r="AW93" s="291"/>
      <c r="AX93" s="291"/>
      <c r="AY93" s="291"/>
      <c r="AZ93" s="291"/>
      <c r="BA93" s="291"/>
      <c r="BB93" s="291"/>
      <c r="BC93" s="291"/>
      <c r="BD93" s="291"/>
      <c r="BE93" s="291"/>
      <c r="BF93" s="291"/>
      <c r="BG93" s="291"/>
      <c r="BH93" s="291"/>
      <c r="BI93" s="291"/>
      <c r="BJ93" s="291"/>
      <c r="BK93" s="291"/>
      <c r="BL93" s="291"/>
      <c r="BM93" s="291"/>
      <c r="BN93" s="291"/>
      <c r="BO93" s="291"/>
      <c r="BP93" s="291"/>
      <c r="BQ93" s="291"/>
      <c r="BR93" s="291"/>
      <c r="BS93" s="291"/>
      <c r="BT93" s="291"/>
      <c r="BU93" s="291"/>
      <c r="BV93" s="291"/>
      <c r="BW93" s="291"/>
      <c r="BX93" s="291"/>
      <c r="BY93" s="291"/>
      <c r="BZ93" s="291"/>
      <c r="CA93" s="291"/>
      <c r="CB93" s="291"/>
      <c r="CC93" s="291"/>
      <c r="CD93" s="291"/>
      <c r="CE93" s="291"/>
      <c r="CF93" s="291"/>
      <c r="CG93" s="291"/>
      <c r="CH93" s="291"/>
      <c r="CI93" s="291"/>
      <c r="CJ93" s="291"/>
      <c r="CK93" s="291"/>
      <c r="CL93" s="291"/>
      <c r="CM93" s="291"/>
      <c r="CN93" s="291"/>
      <c r="CO93" s="291"/>
      <c r="CP93" s="291"/>
      <c r="CQ93" s="291"/>
      <c r="CR93" s="291"/>
      <c r="CS93" s="291"/>
      <c r="CT93" s="291"/>
      <c r="CU93" s="291"/>
      <c r="CV93" s="291"/>
      <c r="CW93" s="291"/>
      <c r="CX93" s="291"/>
      <c r="CY93" s="291"/>
      <c r="CZ93" s="291"/>
      <c r="DA93" s="291"/>
      <c r="DB93" s="291"/>
      <c r="DC93" s="291"/>
      <c r="DD93" s="291"/>
      <c r="DE93" s="291"/>
      <c r="DF93" s="291"/>
      <c r="DG93" s="291"/>
      <c r="DH93" s="291"/>
      <c r="DI93" s="291"/>
      <c r="DJ93" s="291"/>
      <c r="DK93" s="291"/>
      <c r="DL93" s="291"/>
      <c r="DM93" s="291"/>
      <c r="DN93" s="291"/>
      <c r="DO93" s="291"/>
      <c r="DP93" s="291"/>
      <c r="DQ93" s="291"/>
      <c r="DR93" s="291"/>
      <c r="DS93" s="291"/>
      <c r="DT93" s="291"/>
      <c r="DU93" s="291"/>
      <c r="DV93" s="291"/>
      <c r="DW93" s="291"/>
      <c r="DX93" s="291"/>
      <c r="DY93" s="291"/>
      <c r="DZ93" s="291"/>
      <c r="EA93" s="291"/>
      <c r="EB93" s="291"/>
      <c r="EC93" s="291"/>
      <c r="ED93" s="291"/>
      <c r="EE93" s="291"/>
      <c r="EF93" s="291"/>
      <c r="EG93" s="291"/>
      <c r="EH93" s="291"/>
      <c r="EI93" s="291"/>
      <c r="EJ93" s="291"/>
      <c r="EK93" s="291"/>
      <c r="EL93" s="291"/>
      <c r="EM93" s="291"/>
      <c r="EN93" s="291"/>
      <c r="EO93" s="291"/>
      <c r="EP93" s="291"/>
      <c r="EQ93" s="291"/>
      <c r="ER93" s="291"/>
      <c r="ES93" s="291"/>
      <c r="ET93" s="291"/>
      <c r="EU93" s="291"/>
      <c r="EV93" s="291"/>
      <c r="EW93" s="291"/>
      <c r="EX93" s="291"/>
      <c r="EY93" s="291"/>
      <c r="EZ93" s="291"/>
      <c r="FA93" s="291"/>
      <c r="FB93" s="291"/>
      <c r="FC93" s="291"/>
      <c r="FD93" s="291"/>
      <c r="FE93" s="291"/>
      <c r="FF93" s="291"/>
      <c r="FG93" s="291"/>
      <c r="FH93" s="291"/>
      <c r="FI93" s="291"/>
      <c r="FJ93" s="291"/>
      <c r="FK93" s="291"/>
      <c r="FL93" s="291"/>
      <c r="FM93" s="291"/>
      <c r="FN93" s="291"/>
      <c r="FO93" s="291"/>
      <c r="FP93" s="291"/>
      <c r="FQ93" s="291"/>
      <c r="FR93" s="291"/>
      <c r="FS93" s="291"/>
      <c r="FT93" s="291"/>
      <c r="FU93" s="291"/>
      <c r="FV93" s="291"/>
      <c r="FW93" s="291"/>
      <c r="FX93" s="291"/>
      <c r="FY93" s="291"/>
      <c r="FZ93" s="291"/>
      <c r="GA93" s="291"/>
      <c r="GB93" s="291"/>
      <c r="GC93" s="291"/>
      <c r="GD93" s="291"/>
      <c r="GE93" s="291"/>
      <c r="GF93" s="291"/>
      <c r="GG93" s="291"/>
      <c r="GH93" s="291"/>
      <c r="GI93" s="291"/>
      <c r="GJ93" s="291"/>
      <c r="GK93" s="291"/>
      <c r="GL93" s="291"/>
      <c r="GM93" s="291"/>
      <c r="GN93" s="291"/>
      <c r="GO93" s="291"/>
      <c r="GP93" s="291"/>
      <c r="GQ93" s="291"/>
      <c r="GR93" s="291"/>
      <c r="GS93" s="291"/>
      <c r="GT93" s="291"/>
      <c r="GU93" s="291"/>
      <c r="GV93" s="291"/>
      <c r="GW93" s="291"/>
      <c r="GX93" s="291"/>
      <c r="GY93" s="291"/>
      <c r="GZ93" s="291"/>
      <c r="HA93" s="291"/>
      <c r="HB93" s="291"/>
      <c r="HC93" s="291"/>
      <c r="HD93" s="291"/>
      <c r="HE93" s="291"/>
      <c r="HF93" s="291"/>
      <c r="HG93" s="291"/>
      <c r="HH93" s="291"/>
      <c r="HI93" s="291"/>
      <c r="HJ93" s="291"/>
      <c r="HK93" s="291"/>
      <c r="HL93" s="291"/>
      <c r="HM93" s="291"/>
      <c r="HN93" s="291"/>
      <c r="HO93" s="291"/>
      <c r="HP93" s="291"/>
    </row>
  </sheetData>
  <mergeCells count="1">
    <mergeCell ref="A93:L93"/>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P80"/>
  <sheetViews>
    <sheetView zoomScale="70" zoomScaleNormal="70" workbookViewId="0">
      <pane xSplit="3" ySplit="6" topLeftCell="D7" activePane="bottomRight" state="frozen"/>
      <selection activeCell="C17" sqref="C17"/>
      <selection pane="topRight" activeCell="C17" sqref="C17"/>
      <selection pane="bottomLeft" activeCell="C17" sqref="C17"/>
      <selection pane="bottomRight" activeCell="D7" sqref="D7"/>
    </sheetView>
  </sheetViews>
  <sheetFormatPr defaultColWidth="9.109375" defaultRowHeight="13.8" outlineLevelCol="1" x14ac:dyDescent="0.3"/>
  <cols>
    <col min="1" max="1" width="37" style="131" customWidth="1"/>
    <col min="2" max="3" width="61.33203125" style="158" hidden="1" customWidth="1" outlineLevel="1"/>
    <col min="4" max="4" width="10.33203125" style="131" customWidth="1" collapsed="1"/>
    <col min="5" max="12" width="10.33203125" style="131" customWidth="1"/>
    <col min="13" max="16384" width="9.109375" style="131"/>
  </cols>
  <sheetData>
    <row r="1" spans="1:12" x14ac:dyDescent="0.3">
      <c r="A1" s="10" t="str">
        <f>IF('1'!$A$1=1,"до змісту","to title")</f>
        <v>to title</v>
      </c>
      <c r="B1" s="12"/>
      <c r="C1" s="12"/>
    </row>
    <row r="2" spans="1:12" x14ac:dyDescent="0.3">
      <c r="A2" s="132" t="str">
        <f>IF('1'!$A$1=1,B2,C2)</f>
        <v>1.3. Balance of Payments of Ukraine: standart presentation</v>
      </c>
      <c r="B2" s="133" t="s">
        <v>8</v>
      </c>
      <c r="C2" s="16" t="s">
        <v>9</v>
      </c>
    </row>
    <row r="3" spans="1:12" x14ac:dyDescent="0.3">
      <c r="A3" s="134" t="str">
        <f>IF('1'!$A$1=1,B3,C3)</f>
        <v xml:space="preserve">(according to BPM6) </v>
      </c>
      <c r="B3" s="133" t="s">
        <v>121</v>
      </c>
      <c r="C3" s="16" t="s">
        <v>16</v>
      </c>
    </row>
    <row r="4" spans="1:12" s="9" customFormat="1" ht="13.2" x14ac:dyDescent="0.25">
      <c r="A4" s="269" t="str">
        <f>IF('1'!$A$1=1,B4,C4)</f>
        <v xml:space="preserve"> mln EUR</v>
      </c>
      <c r="B4" s="160" t="s">
        <v>17</v>
      </c>
      <c r="C4" s="270" t="s">
        <v>422</v>
      </c>
    </row>
    <row r="5" spans="1:12" s="77" customFormat="1" ht="13.2" x14ac:dyDescent="0.25">
      <c r="A5" s="82" t="str">
        <f>IF('1'!$A$1=1,B5,C5)</f>
        <v>Description</v>
      </c>
      <c r="B5" s="83" t="s">
        <v>122</v>
      </c>
      <c r="C5" s="83" t="s">
        <v>19</v>
      </c>
      <c r="D5" s="19">
        <v>2015</v>
      </c>
      <c r="E5" s="19">
        <v>2016</v>
      </c>
      <c r="F5" s="20">
        <v>2017</v>
      </c>
      <c r="G5" s="20">
        <v>2018</v>
      </c>
      <c r="H5" s="20">
        <v>2019</v>
      </c>
      <c r="I5" s="20">
        <v>2020</v>
      </c>
      <c r="J5" s="20">
        <v>2021</v>
      </c>
      <c r="K5" s="20">
        <v>2022</v>
      </c>
      <c r="L5" s="20">
        <v>2023</v>
      </c>
    </row>
    <row r="6" spans="1:12" s="77" customFormat="1" ht="13.2" x14ac:dyDescent="0.25">
      <c r="A6" s="84"/>
      <c r="B6" s="85"/>
      <c r="C6" s="85"/>
      <c r="D6" s="21"/>
      <c r="E6" s="21"/>
      <c r="F6" s="22"/>
      <c r="G6" s="22"/>
      <c r="H6" s="22"/>
      <c r="I6" s="22"/>
      <c r="J6" s="22"/>
      <c r="K6" s="22"/>
      <c r="L6" s="22"/>
    </row>
    <row r="7" spans="1:12" x14ac:dyDescent="0.3">
      <c r="A7" s="135" t="str">
        <f>IF('1'!$A$1=1,B7,C7)</f>
        <v>A.Current account</v>
      </c>
      <c r="B7" s="136" t="s">
        <v>20</v>
      </c>
      <c r="C7" s="136" t="s">
        <v>21</v>
      </c>
      <c r="D7" s="137">
        <v>4512.3610000000008</v>
      </c>
      <c r="E7" s="137">
        <v>-1677.5459999999996</v>
      </c>
      <c r="F7" s="137">
        <v>-3046.8599999999992</v>
      </c>
      <c r="G7" s="137">
        <v>-5464.197000000001</v>
      </c>
      <c r="H7" s="137">
        <v>-3696.2579999999989</v>
      </c>
      <c r="I7" s="137">
        <v>4735.0300000000016</v>
      </c>
      <c r="J7" s="137">
        <v>-3369.6710000000003</v>
      </c>
      <c r="K7" s="137">
        <v>7635.7447195392415</v>
      </c>
      <c r="L7" s="137">
        <v>-8846.5804800211154</v>
      </c>
    </row>
    <row r="8" spans="1:12" x14ac:dyDescent="0.3">
      <c r="A8" s="62" t="str">
        <f>IF('1'!$A$1=1,B8,C8)</f>
        <v>Goods and services (net)</v>
      </c>
      <c r="B8" s="30" t="s">
        <v>22</v>
      </c>
      <c r="C8" s="30" t="s">
        <v>23</v>
      </c>
      <c r="D8" s="138">
        <v>-2112.6579999999999</v>
      </c>
      <c r="E8" s="138">
        <v>-5854.3</v>
      </c>
      <c r="F8" s="138">
        <v>-7661.21</v>
      </c>
      <c r="G8" s="138">
        <v>-9705.4280000000017</v>
      </c>
      <c r="H8" s="138">
        <v>-11203.186999999998</v>
      </c>
      <c r="I8" s="138">
        <v>-2022.1049999999987</v>
      </c>
      <c r="J8" s="138">
        <v>-2320.0710000000004</v>
      </c>
      <c r="K8" s="138">
        <v>-24866.965</v>
      </c>
      <c r="L8" s="138">
        <v>-35030.346999999994</v>
      </c>
    </row>
    <row r="9" spans="1:12" x14ac:dyDescent="0.3">
      <c r="A9" s="63" t="str">
        <f>IF('1'!$A$1=1,B9,C9)</f>
        <v>Goods (net)</v>
      </c>
      <c r="B9" s="34" t="s">
        <v>24</v>
      </c>
      <c r="C9" s="34" t="s">
        <v>25</v>
      </c>
      <c r="D9" s="138">
        <v>-3092.6780000000003</v>
      </c>
      <c r="E9" s="138">
        <v>-6304.0320000000002</v>
      </c>
      <c r="F9" s="138">
        <v>-8465.7890000000007</v>
      </c>
      <c r="G9" s="138">
        <v>-10848.388000000001</v>
      </c>
      <c r="H9" s="138">
        <v>-12770.819999999998</v>
      </c>
      <c r="I9" s="138">
        <v>-5867.8249999999989</v>
      </c>
      <c r="J9" s="138">
        <v>-5689.0120000000006</v>
      </c>
      <c r="K9" s="138">
        <v>-14130.45</v>
      </c>
      <c r="L9" s="138">
        <v>-26932.537999999997</v>
      </c>
    </row>
    <row r="10" spans="1:12" x14ac:dyDescent="0.3">
      <c r="A10" s="64" t="str">
        <f>IF('1'!$A$1=1,B10,C10)</f>
        <v>Exports of goods</v>
      </c>
      <c r="B10" s="37" t="s">
        <v>26</v>
      </c>
      <c r="C10" s="37" t="s">
        <v>27</v>
      </c>
      <c r="D10" s="139">
        <v>31919.821</v>
      </c>
      <c r="E10" s="139">
        <v>30345.500999999997</v>
      </c>
      <c r="F10" s="139">
        <v>35176.288</v>
      </c>
      <c r="G10" s="139">
        <v>36729.868000000002</v>
      </c>
      <c r="H10" s="139">
        <v>41183.274999999994</v>
      </c>
      <c r="I10" s="139">
        <v>39520.184999999998</v>
      </c>
      <c r="J10" s="139">
        <v>53516.081999999995</v>
      </c>
      <c r="K10" s="139">
        <v>38706.437000000005</v>
      </c>
      <c r="L10" s="139">
        <v>32081.853000000003</v>
      </c>
    </row>
    <row r="11" spans="1:12" x14ac:dyDescent="0.3">
      <c r="A11" s="64" t="str">
        <f>IF('1'!$A$1=1,B11,C11)</f>
        <v>Imports of goods</v>
      </c>
      <c r="B11" s="37" t="s">
        <v>28</v>
      </c>
      <c r="C11" s="37" t="s">
        <v>29</v>
      </c>
      <c r="D11" s="139">
        <v>35012.499000000003</v>
      </c>
      <c r="E11" s="139">
        <v>36649.533000000003</v>
      </c>
      <c r="F11" s="139">
        <v>43642.077000000005</v>
      </c>
      <c r="G11" s="139">
        <v>47578.256000000001</v>
      </c>
      <c r="H11" s="139">
        <v>53954.094999999994</v>
      </c>
      <c r="I11" s="139">
        <v>45388.009999999995</v>
      </c>
      <c r="J11" s="139">
        <v>59205.093999999997</v>
      </c>
      <c r="K11" s="139">
        <v>52836.887000000002</v>
      </c>
      <c r="L11" s="139">
        <v>59014.391000000003</v>
      </c>
    </row>
    <row r="12" spans="1:12" x14ac:dyDescent="0.3">
      <c r="A12" s="63" t="str">
        <f>IF('1'!$A$1=1,B12,C12)</f>
        <v>Services (net)</v>
      </c>
      <c r="B12" s="34" t="s">
        <v>30</v>
      </c>
      <c r="C12" s="34" t="s">
        <v>31</v>
      </c>
      <c r="D12" s="138">
        <v>980.02000000000021</v>
      </c>
      <c r="E12" s="138">
        <v>449.73199999999997</v>
      </c>
      <c r="F12" s="138">
        <v>804.57900000000063</v>
      </c>
      <c r="G12" s="138">
        <v>1142.96</v>
      </c>
      <c r="H12" s="138">
        <v>1567.6329999999996</v>
      </c>
      <c r="I12" s="138">
        <v>3845.72</v>
      </c>
      <c r="J12" s="138">
        <v>3368.9409999999998</v>
      </c>
      <c r="K12" s="138">
        <v>-10736.515000000001</v>
      </c>
      <c r="L12" s="138">
        <v>-8097.8090000000002</v>
      </c>
    </row>
    <row r="13" spans="1:12" x14ac:dyDescent="0.3">
      <c r="A13" s="64" t="str">
        <f>IF('1'!$A$1=1,B13,C13)</f>
        <v>Exports of services</v>
      </c>
      <c r="B13" s="37" t="s">
        <v>32</v>
      </c>
      <c r="C13" s="37" t="s">
        <v>33</v>
      </c>
      <c r="D13" s="139">
        <v>11208.016</v>
      </c>
      <c r="E13" s="139">
        <v>11250.802</v>
      </c>
      <c r="F13" s="139">
        <v>12599.406000000003</v>
      </c>
      <c r="G13" s="139">
        <v>13438.362000000001</v>
      </c>
      <c r="H13" s="139">
        <v>15611.807999999999</v>
      </c>
      <c r="I13" s="139">
        <v>13633.347</v>
      </c>
      <c r="J13" s="139">
        <v>15590.081000000002</v>
      </c>
      <c r="K13" s="139">
        <v>15737.213</v>
      </c>
      <c r="L13" s="139">
        <v>15349.598000000002</v>
      </c>
    </row>
    <row r="14" spans="1:12" x14ac:dyDescent="0.3">
      <c r="A14" s="64" t="str">
        <f>IF('1'!$A$1=1,B14,C14)</f>
        <v>Imports of services</v>
      </c>
      <c r="B14" s="37" t="s">
        <v>34</v>
      </c>
      <c r="C14" s="37" t="s">
        <v>35</v>
      </c>
      <c r="D14" s="139">
        <v>10227.995999999999</v>
      </c>
      <c r="E14" s="139">
        <v>10801.070000000002</v>
      </c>
      <c r="F14" s="139">
        <v>11794.827000000001</v>
      </c>
      <c r="G14" s="139">
        <v>12295.402000000002</v>
      </c>
      <c r="H14" s="139">
        <v>14044.174999999999</v>
      </c>
      <c r="I14" s="139">
        <v>9787.6270000000004</v>
      </c>
      <c r="J14" s="139">
        <v>12221.14</v>
      </c>
      <c r="K14" s="139">
        <v>26473.727999999999</v>
      </c>
      <c r="L14" s="139">
        <v>23447.406999999999</v>
      </c>
    </row>
    <row r="15" spans="1:12" x14ac:dyDescent="0.3">
      <c r="A15" s="62" t="str">
        <f>IF('1'!$A$1=1,B15,C15)</f>
        <v>Primary income (net)</v>
      </c>
      <c r="B15" s="30" t="s">
        <v>36</v>
      </c>
      <c r="C15" s="30" t="s">
        <v>37</v>
      </c>
      <c r="D15" s="138">
        <v>3376.3420000000006</v>
      </c>
      <c r="E15" s="138">
        <v>887.86400000000003</v>
      </c>
      <c r="F15" s="138">
        <v>1404.2440000000001</v>
      </c>
      <c r="G15" s="138">
        <v>1148.6819999999998</v>
      </c>
      <c r="H15" s="138">
        <v>1710.2200000000003</v>
      </c>
      <c r="I15" s="138">
        <v>3174.1119999999996</v>
      </c>
      <c r="J15" s="138">
        <v>-4961.0469999999996</v>
      </c>
      <c r="K15" s="138">
        <v>8138.8790000000008</v>
      </c>
      <c r="L15" s="138">
        <v>4688.5310000000009</v>
      </c>
    </row>
    <row r="16" spans="1:12" x14ac:dyDescent="0.3">
      <c r="A16" s="140" t="str">
        <f>IF('1'!$A$1=1,B16,C16)</f>
        <v>Credit</v>
      </c>
      <c r="B16" s="41" t="s">
        <v>38</v>
      </c>
      <c r="C16" s="41" t="s">
        <v>39</v>
      </c>
      <c r="D16" s="139">
        <v>5217.9269999999997</v>
      </c>
      <c r="E16" s="139">
        <v>6226.4639999999999</v>
      </c>
      <c r="F16" s="139">
        <v>8237.8960000000006</v>
      </c>
      <c r="G16" s="139">
        <v>10079.239</v>
      </c>
      <c r="H16" s="139">
        <v>11884.170000000002</v>
      </c>
      <c r="I16" s="139">
        <v>10670.941999999999</v>
      </c>
      <c r="J16" s="139">
        <v>11838.541999999999</v>
      </c>
      <c r="K16" s="139">
        <v>12478.531000000001</v>
      </c>
      <c r="L16" s="139">
        <v>11388.823</v>
      </c>
    </row>
    <row r="17" spans="1:12" x14ac:dyDescent="0.3">
      <c r="A17" s="140" t="str">
        <f>IF('1'!$A$1=1,B17,C17)</f>
        <v>Debit</v>
      </c>
      <c r="B17" s="41" t="s">
        <v>40</v>
      </c>
      <c r="C17" s="41" t="s">
        <v>41</v>
      </c>
      <c r="D17" s="139">
        <v>1841.5850000000005</v>
      </c>
      <c r="E17" s="139">
        <v>5338.6</v>
      </c>
      <c r="F17" s="139">
        <v>6833.652</v>
      </c>
      <c r="G17" s="139">
        <v>8930.5570000000007</v>
      </c>
      <c r="H17" s="139">
        <v>10173.949999999999</v>
      </c>
      <c r="I17" s="139">
        <v>7496.83</v>
      </c>
      <c r="J17" s="139">
        <v>16799.589</v>
      </c>
      <c r="K17" s="139">
        <v>4339.652</v>
      </c>
      <c r="L17" s="139">
        <v>6700.2919999999995</v>
      </c>
    </row>
    <row r="18" spans="1:12" x14ac:dyDescent="0.3">
      <c r="A18" s="141" t="str">
        <f>IF('1'!$A$1=1,B18,C18)</f>
        <v>Compensation of employees (net)</v>
      </c>
      <c r="B18" s="99" t="s">
        <v>42</v>
      </c>
      <c r="C18" s="99" t="s">
        <v>43</v>
      </c>
      <c r="D18" s="138">
        <v>5047.0249999999996</v>
      </c>
      <c r="E18" s="138">
        <v>6050.5390000000007</v>
      </c>
      <c r="F18" s="138">
        <v>8034.9279999999999</v>
      </c>
      <c r="G18" s="138">
        <v>9740.4850000000006</v>
      </c>
      <c r="H18" s="138">
        <v>11400.817000000001</v>
      </c>
      <c r="I18" s="138">
        <v>10265.055</v>
      </c>
      <c r="J18" s="138">
        <v>11476.647000000001</v>
      </c>
      <c r="K18" s="138">
        <v>12169.441000000001</v>
      </c>
      <c r="L18" s="138">
        <v>10272.322999999999</v>
      </c>
    </row>
    <row r="19" spans="1:12" x14ac:dyDescent="0.3">
      <c r="A19" s="101" t="str">
        <f>IF('1'!$A$1=1,B19,C19)</f>
        <v>Credit</v>
      </c>
      <c r="B19" s="100" t="s">
        <v>38</v>
      </c>
      <c r="C19" s="100" t="s">
        <v>39</v>
      </c>
      <c r="D19" s="139">
        <v>5079.3980000000001</v>
      </c>
      <c r="E19" s="139">
        <v>6083.91</v>
      </c>
      <c r="F19" s="139">
        <v>8059.1329999999998</v>
      </c>
      <c r="G19" s="139">
        <v>9753.9969999999994</v>
      </c>
      <c r="H19" s="139">
        <v>11418.739000000001</v>
      </c>
      <c r="I19" s="139">
        <v>10283.492999999999</v>
      </c>
      <c r="J19" s="139">
        <v>11496.113000000001</v>
      </c>
      <c r="K19" s="139">
        <v>12184.671000000002</v>
      </c>
      <c r="L19" s="139">
        <v>10288.981</v>
      </c>
    </row>
    <row r="20" spans="1:12" x14ac:dyDescent="0.3">
      <c r="A20" s="101" t="str">
        <f>IF('1'!$A$1=1,B20,C20)</f>
        <v>Debit</v>
      </c>
      <c r="B20" s="100" t="s">
        <v>40</v>
      </c>
      <c r="C20" s="100" t="s">
        <v>41</v>
      </c>
      <c r="D20" s="139">
        <v>32.372999999999998</v>
      </c>
      <c r="E20" s="139">
        <v>33.371000000000002</v>
      </c>
      <c r="F20" s="139">
        <v>24.204999999999998</v>
      </c>
      <c r="G20" s="139">
        <v>13.512</v>
      </c>
      <c r="H20" s="139">
        <v>17.921999999999997</v>
      </c>
      <c r="I20" s="139">
        <v>18.438000000000002</v>
      </c>
      <c r="J20" s="139">
        <v>19.465999999999998</v>
      </c>
      <c r="K20" s="139">
        <v>15.23</v>
      </c>
      <c r="L20" s="139">
        <v>16.657999999999998</v>
      </c>
    </row>
    <row r="21" spans="1:12" x14ac:dyDescent="0.3">
      <c r="A21" s="141" t="str">
        <f>IF('1'!$A$1=1,B21,C21)</f>
        <v>Investment income (net)</v>
      </c>
      <c r="B21" s="99" t="s">
        <v>44</v>
      </c>
      <c r="C21" s="99" t="s">
        <v>45</v>
      </c>
      <c r="D21" s="138">
        <v>-1670.6829999999995</v>
      </c>
      <c r="E21" s="138">
        <v>-5162.6749999999993</v>
      </c>
      <c r="F21" s="138">
        <v>-6630.6840000000002</v>
      </c>
      <c r="G21" s="138">
        <v>-8591.8029999999999</v>
      </c>
      <c r="H21" s="138">
        <v>-9690.5969999999998</v>
      </c>
      <c r="I21" s="138">
        <v>-7090.9430000000002</v>
      </c>
      <c r="J21" s="138">
        <v>-16437.694</v>
      </c>
      <c r="K21" s="138">
        <v>-4030.5619999999999</v>
      </c>
      <c r="L21" s="138">
        <v>-5786.3179999999993</v>
      </c>
    </row>
    <row r="22" spans="1:12" x14ac:dyDescent="0.3">
      <c r="A22" s="101" t="str">
        <f>IF('1'!$A$1=1,B22,C22)</f>
        <v>Credit</v>
      </c>
      <c r="B22" s="100" t="s">
        <v>38</v>
      </c>
      <c r="C22" s="100" t="s">
        <v>39</v>
      </c>
      <c r="D22" s="139">
        <v>138.52899999999994</v>
      </c>
      <c r="E22" s="139">
        <v>142.55400000000003</v>
      </c>
      <c r="F22" s="139">
        <v>178.76300000000003</v>
      </c>
      <c r="G22" s="139">
        <v>325.24199999999996</v>
      </c>
      <c r="H22" s="139">
        <v>465.43099999999993</v>
      </c>
      <c r="I22" s="139">
        <v>387.44899999999984</v>
      </c>
      <c r="J22" s="139">
        <v>342.42899999999986</v>
      </c>
      <c r="K22" s="139">
        <v>293.86000000000035</v>
      </c>
      <c r="L22" s="139">
        <v>897.31599999999992</v>
      </c>
    </row>
    <row r="23" spans="1:12" x14ac:dyDescent="0.3">
      <c r="A23" s="101" t="str">
        <f>IF('1'!$A$1=1,B23,C23)</f>
        <v>Debit</v>
      </c>
      <c r="B23" s="100" t="s">
        <v>40</v>
      </c>
      <c r="C23" s="100" t="s">
        <v>41</v>
      </c>
      <c r="D23" s="139">
        <v>1809.212</v>
      </c>
      <c r="E23" s="139">
        <v>5305.2289999999994</v>
      </c>
      <c r="F23" s="139">
        <v>6809.4470000000001</v>
      </c>
      <c r="G23" s="139">
        <v>8917.0450000000001</v>
      </c>
      <c r="H23" s="139">
        <v>10156.028</v>
      </c>
      <c r="I23" s="139">
        <v>7478.3919999999998</v>
      </c>
      <c r="J23" s="139">
        <v>16780.123</v>
      </c>
      <c r="K23" s="139">
        <v>4324.4220000000005</v>
      </c>
      <c r="L23" s="139">
        <v>6683.634</v>
      </c>
    </row>
    <row r="24" spans="1:12" x14ac:dyDescent="0.3">
      <c r="A24" s="101" t="str">
        <f>IF('1'!$A$1=1,B24,C24)</f>
        <v>o/w: reinvested earnings</v>
      </c>
      <c r="B24" s="102" t="s">
        <v>46</v>
      </c>
      <c r="C24" s="102" t="s">
        <v>47</v>
      </c>
      <c r="D24" s="139">
        <v>-3030.7639999999997</v>
      </c>
      <c r="E24" s="139">
        <v>448.69500000000005</v>
      </c>
      <c r="F24" s="139">
        <v>1351.8590000000002</v>
      </c>
      <c r="G24" s="139">
        <v>2177.7779999999998</v>
      </c>
      <c r="H24" s="139">
        <v>2907.1460000000002</v>
      </c>
      <c r="I24" s="139">
        <v>-458.99799999999988</v>
      </c>
      <c r="J24" s="139">
        <v>4108.9030000000002</v>
      </c>
      <c r="K24" s="139">
        <v>292.23599999999999</v>
      </c>
      <c r="L24" s="139">
        <v>3144.2629999999999</v>
      </c>
    </row>
    <row r="25" spans="1:12" s="282" customFormat="1" x14ac:dyDescent="0.3">
      <c r="A25" s="32" t="str">
        <f>IF('1'!$A$1=1,B25,C25)</f>
        <v xml:space="preserve"> Other primary income</v>
      </c>
      <c r="B25" s="42" t="s">
        <v>423</v>
      </c>
      <c r="C25" s="42" t="s">
        <v>424</v>
      </c>
      <c r="D25" s="281" t="s">
        <v>431</v>
      </c>
      <c r="E25" s="281" t="s">
        <v>431</v>
      </c>
      <c r="F25" s="281" t="s">
        <v>431</v>
      </c>
      <c r="G25" s="281" t="s">
        <v>431</v>
      </c>
      <c r="H25" s="281" t="s">
        <v>431</v>
      </c>
      <c r="I25" s="281" t="s">
        <v>431</v>
      </c>
      <c r="J25" s="281" t="s">
        <v>431</v>
      </c>
      <c r="K25" s="281" t="s">
        <v>431</v>
      </c>
      <c r="L25" s="138">
        <v>202.52600000000001</v>
      </c>
    </row>
    <row r="26" spans="1:12" x14ac:dyDescent="0.3">
      <c r="A26" s="35" t="str">
        <f>IF('1'!$A$1=1,B26,C26)</f>
        <v>Credit</v>
      </c>
      <c r="B26" s="43" t="s">
        <v>38</v>
      </c>
      <c r="C26" s="43" t="s">
        <v>39</v>
      </c>
      <c r="D26" s="47" t="s">
        <v>431</v>
      </c>
      <c r="E26" s="47" t="s">
        <v>431</v>
      </c>
      <c r="F26" s="47" t="s">
        <v>431</v>
      </c>
      <c r="G26" s="47" t="s">
        <v>431</v>
      </c>
      <c r="H26" s="47" t="s">
        <v>431</v>
      </c>
      <c r="I26" s="47" t="s">
        <v>431</v>
      </c>
      <c r="J26" s="47" t="s">
        <v>431</v>
      </c>
      <c r="K26" s="47" t="s">
        <v>431</v>
      </c>
      <c r="L26" s="139">
        <v>202.52600000000001</v>
      </c>
    </row>
    <row r="27" spans="1:12" x14ac:dyDescent="0.3">
      <c r="A27" s="35" t="str">
        <f>IF('1'!$A$1=1,B27,C27)</f>
        <v>Debit</v>
      </c>
      <c r="B27" s="43" t="s">
        <v>40</v>
      </c>
      <c r="C27" s="43" t="s">
        <v>41</v>
      </c>
      <c r="D27" s="47" t="s">
        <v>431</v>
      </c>
      <c r="E27" s="47" t="s">
        <v>431</v>
      </c>
      <c r="F27" s="47" t="s">
        <v>431</v>
      </c>
      <c r="G27" s="47" t="s">
        <v>431</v>
      </c>
      <c r="H27" s="47" t="s">
        <v>431</v>
      </c>
      <c r="I27" s="47" t="s">
        <v>431</v>
      </c>
      <c r="J27" s="47" t="s">
        <v>431</v>
      </c>
      <c r="K27" s="47" t="s">
        <v>431</v>
      </c>
      <c r="L27" s="139">
        <v>0</v>
      </c>
    </row>
    <row r="28" spans="1:12" x14ac:dyDescent="0.3">
      <c r="A28" s="62" t="str">
        <f>IF('1'!$A$1=1,B28,C28)</f>
        <v>Secondary income (net)</v>
      </c>
      <c r="B28" s="30" t="s">
        <v>48</v>
      </c>
      <c r="C28" s="30" t="s">
        <v>49</v>
      </c>
      <c r="D28" s="138">
        <v>3248.6770000000001</v>
      </c>
      <c r="E28" s="138">
        <v>3288.8900000000003</v>
      </c>
      <c r="F28" s="138">
        <v>3210.1060000000002</v>
      </c>
      <c r="G28" s="138">
        <v>3092.549</v>
      </c>
      <c r="H28" s="138">
        <v>5796.7090000000007</v>
      </c>
      <c r="I28" s="138">
        <v>3583.0230000000001</v>
      </c>
      <c r="J28" s="138">
        <v>3911.4470000000001</v>
      </c>
      <c r="K28" s="138">
        <v>24363.830719539241</v>
      </c>
      <c r="L28" s="138">
        <v>21495.23551997888</v>
      </c>
    </row>
    <row r="29" spans="1:12" x14ac:dyDescent="0.3">
      <c r="A29" s="140" t="str">
        <f>IF('1'!$A$1=1,B29,C29)</f>
        <v>Credit</v>
      </c>
      <c r="B29" s="41" t="s">
        <v>38</v>
      </c>
      <c r="C29" s="41" t="s">
        <v>39</v>
      </c>
      <c r="D29" s="139">
        <v>4123.4629999999997</v>
      </c>
      <c r="E29" s="139">
        <v>4184.8209999999999</v>
      </c>
      <c r="F29" s="139">
        <v>4257.5650000000005</v>
      </c>
      <c r="G29" s="139">
        <v>4190.7179999999998</v>
      </c>
      <c r="H29" s="139">
        <v>7064.9260000000004</v>
      </c>
      <c r="I29" s="139">
        <v>4961.1839999999993</v>
      </c>
      <c r="J29" s="139">
        <v>5780.2290000000003</v>
      </c>
      <c r="K29" s="139">
        <v>27292.556719539243</v>
      </c>
      <c r="L29" s="139">
        <v>22528.267519978879</v>
      </c>
    </row>
    <row r="30" spans="1:12" x14ac:dyDescent="0.3">
      <c r="A30" s="140" t="str">
        <f>IF('1'!$A$1=1,B30,C30)</f>
        <v>Debit</v>
      </c>
      <c r="B30" s="41" t="s">
        <v>40</v>
      </c>
      <c r="C30" s="41" t="s">
        <v>41</v>
      </c>
      <c r="D30" s="139">
        <v>874.78599999999994</v>
      </c>
      <c r="E30" s="139">
        <v>895.93100000000004</v>
      </c>
      <c r="F30" s="139">
        <v>1047.4590000000001</v>
      </c>
      <c r="G30" s="139">
        <v>1098.1689999999999</v>
      </c>
      <c r="H30" s="139">
        <v>1268.2170000000001</v>
      </c>
      <c r="I30" s="139">
        <v>1378.1610000000001</v>
      </c>
      <c r="J30" s="139">
        <v>1868.7820000000002</v>
      </c>
      <c r="K30" s="139">
        <v>2928.7260000000001</v>
      </c>
      <c r="L30" s="139">
        <v>1033.0320000000002</v>
      </c>
    </row>
    <row r="31" spans="1:12" x14ac:dyDescent="0.3">
      <c r="A31" s="142" t="str">
        <f>IF('1'!$A$1=1,B31,C31)</f>
        <v>B. Capital account</v>
      </c>
      <c r="B31" s="25" t="s">
        <v>50</v>
      </c>
      <c r="C31" s="25" t="s">
        <v>51</v>
      </c>
      <c r="D31" s="143">
        <v>414.06299999999999</v>
      </c>
      <c r="E31" s="143">
        <v>82.429000000000002</v>
      </c>
      <c r="F31" s="143">
        <v>-2.9300000000000024</v>
      </c>
      <c r="G31" s="143">
        <v>31.829000000000004</v>
      </c>
      <c r="H31" s="143">
        <v>34.011000000000003</v>
      </c>
      <c r="I31" s="143">
        <v>-1.6850000000000005</v>
      </c>
      <c r="J31" s="143">
        <v>12.538999999999998</v>
      </c>
      <c r="K31" s="143">
        <v>171.99100000000001</v>
      </c>
      <c r="L31" s="143">
        <v>133.983</v>
      </c>
    </row>
    <row r="32" spans="1:12" ht="40.200000000000003" x14ac:dyDescent="0.3">
      <c r="A32" s="144" t="str">
        <f>IF('1'!$A$1=1,B32,C32)</f>
        <v>Net lending (+) / net borrowing (-) (balance from current and capital account)</v>
      </c>
      <c r="B32" s="53" t="s">
        <v>52</v>
      </c>
      <c r="C32" s="53" t="s">
        <v>53</v>
      </c>
      <c r="D32" s="145">
        <v>4926.4239999999991</v>
      </c>
      <c r="E32" s="145">
        <v>-1595.1169999999997</v>
      </c>
      <c r="F32" s="145">
        <v>-3049.7899999999991</v>
      </c>
      <c r="G32" s="145">
        <v>-5432.3680000000004</v>
      </c>
      <c r="H32" s="145">
        <v>-3662.2469999999994</v>
      </c>
      <c r="I32" s="145">
        <v>4733.3450000000012</v>
      </c>
      <c r="J32" s="145">
        <v>-3357.1320000000001</v>
      </c>
      <c r="K32" s="145">
        <v>7807.7357195392415</v>
      </c>
      <c r="L32" s="145">
        <v>-8712.5974800211152</v>
      </c>
    </row>
    <row r="33" spans="1:12" x14ac:dyDescent="0.3">
      <c r="A33" s="142" t="str">
        <f>IF('1'!$A$1=1,B33,C33)</f>
        <v>C. Financial account</v>
      </c>
      <c r="B33" s="25" t="s">
        <v>54</v>
      </c>
      <c r="C33" s="25" t="s">
        <v>55</v>
      </c>
      <c r="D33" s="143">
        <v>4483.9060000000009</v>
      </c>
      <c r="E33" s="143">
        <v>-2098.2930000000001</v>
      </c>
      <c r="F33" s="143">
        <v>-2667.8559999999998</v>
      </c>
      <c r="G33" s="143">
        <v>-4050.688000000001</v>
      </c>
      <c r="H33" s="143">
        <v>-2591.9230000000007</v>
      </c>
      <c r="I33" s="143">
        <v>5408.0189999999993</v>
      </c>
      <c r="J33" s="143">
        <v>-1837.1259999999995</v>
      </c>
      <c r="K33" s="143">
        <v>7602.8037349189972</v>
      </c>
      <c r="L33" s="143">
        <v>-7156.7538242885248</v>
      </c>
    </row>
    <row r="34" spans="1:12" x14ac:dyDescent="0.3">
      <c r="A34" s="62" t="str">
        <f>IF('1'!$A$1=1,B34,C34)</f>
        <v>Direct investment (net)</v>
      </c>
      <c r="B34" s="30" t="s">
        <v>56</v>
      </c>
      <c r="C34" s="30" t="s">
        <v>57</v>
      </c>
      <c r="D34" s="138">
        <v>160.87199999999939</v>
      </c>
      <c r="E34" s="138">
        <v>-3520.1889999999999</v>
      </c>
      <c r="F34" s="138">
        <v>-3086.884</v>
      </c>
      <c r="G34" s="138">
        <v>-4111.3379999999997</v>
      </c>
      <c r="H34" s="138">
        <v>-4629.6880000000001</v>
      </c>
      <c r="I34" s="138">
        <v>68.60599999999971</v>
      </c>
      <c r="J34" s="138">
        <v>-6391.5569999999998</v>
      </c>
      <c r="K34" s="138">
        <v>-249.95499999999993</v>
      </c>
      <c r="L34" s="138">
        <v>-4102.8029999999999</v>
      </c>
    </row>
    <row r="35" spans="1:12" x14ac:dyDescent="0.3">
      <c r="A35" s="63" t="str">
        <f>IF('1'!$A$1=1,B35,C35)</f>
        <v>Direct investment: assets</v>
      </c>
      <c r="B35" s="34" t="s">
        <v>58</v>
      </c>
      <c r="C35" s="34" t="s">
        <v>59</v>
      </c>
      <c r="D35" s="138">
        <v>32.192999999999998</v>
      </c>
      <c r="E35" s="138">
        <v>158.17599999999999</v>
      </c>
      <c r="F35" s="138">
        <v>187.64599999999996</v>
      </c>
      <c r="G35" s="138">
        <v>97.553999999999988</v>
      </c>
      <c r="H35" s="138">
        <v>559.08699999999999</v>
      </c>
      <c r="I35" s="138">
        <v>315.86799999999999</v>
      </c>
      <c r="J35" s="138">
        <v>352.49</v>
      </c>
      <c r="K35" s="138">
        <v>14.775999999999989</v>
      </c>
      <c r="L35" s="138">
        <v>121.08800000000001</v>
      </c>
    </row>
    <row r="36" spans="1:12" x14ac:dyDescent="0.3">
      <c r="A36" s="63" t="str">
        <f>IF('1'!$A$1=1,B36,C36)</f>
        <v>Direct investment: liabilities</v>
      </c>
      <c r="B36" s="34" t="s">
        <v>60</v>
      </c>
      <c r="C36" s="34" t="s">
        <v>61</v>
      </c>
      <c r="D36" s="138">
        <v>-128.67899999999963</v>
      </c>
      <c r="E36" s="138">
        <v>3678.3650000000002</v>
      </c>
      <c r="F36" s="138">
        <v>3274.53</v>
      </c>
      <c r="G36" s="138">
        <v>4208.8919999999998</v>
      </c>
      <c r="H36" s="138">
        <v>5188.7749999999996</v>
      </c>
      <c r="I36" s="138">
        <v>247.26199999999983</v>
      </c>
      <c r="J36" s="138">
        <v>6744.0470000000005</v>
      </c>
      <c r="K36" s="138">
        <v>264.73099999999999</v>
      </c>
      <c r="L36" s="138">
        <v>4223.8909999999996</v>
      </c>
    </row>
    <row r="37" spans="1:12" x14ac:dyDescent="0.3">
      <c r="A37" s="94" t="str">
        <f>IF('1'!$A$1=1,B37,C37)</f>
        <v>o/w: reinvestment of earnings</v>
      </c>
      <c r="B37" s="146" t="s">
        <v>159</v>
      </c>
      <c r="C37" s="146" t="s">
        <v>158</v>
      </c>
      <c r="D37" s="139">
        <v>-3030.7639999999997</v>
      </c>
      <c r="E37" s="139">
        <v>448.69599999999991</v>
      </c>
      <c r="F37" s="139">
        <v>1351.8559999999998</v>
      </c>
      <c r="G37" s="139">
        <v>2177.7739999999999</v>
      </c>
      <c r="H37" s="139">
        <v>2907.1480000000001</v>
      </c>
      <c r="I37" s="139">
        <v>-458.99699999999996</v>
      </c>
      <c r="J37" s="139">
        <v>4108.9009999999998</v>
      </c>
      <c r="K37" s="139">
        <v>292.24299999999994</v>
      </c>
      <c r="L37" s="139">
        <v>3144.2699999999995</v>
      </c>
    </row>
    <row r="38" spans="1:12" x14ac:dyDescent="0.3">
      <c r="A38" s="62" t="str">
        <f>IF('1'!$A$1=1,B38,C38)</f>
        <v>Portfolio investment (net)</v>
      </c>
      <c r="B38" s="30" t="s">
        <v>68</v>
      </c>
      <c r="C38" s="30" t="s">
        <v>69</v>
      </c>
      <c r="D38" s="138">
        <v>-318.23900000000003</v>
      </c>
      <c r="E38" s="138">
        <v>-247.334</v>
      </c>
      <c r="F38" s="138">
        <v>-1524.81</v>
      </c>
      <c r="G38" s="138">
        <v>-1790.9580000000005</v>
      </c>
      <c r="H38" s="138">
        <v>-4575.7189999999991</v>
      </c>
      <c r="I38" s="138">
        <v>723.74100000000044</v>
      </c>
      <c r="J38" s="138">
        <v>-838.59799999999927</v>
      </c>
      <c r="K38" s="138">
        <v>1883.6659999999999</v>
      </c>
      <c r="L38" s="138">
        <v>2523.4070000000002</v>
      </c>
    </row>
    <row r="39" spans="1:12" x14ac:dyDescent="0.3">
      <c r="A39" s="63" t="str">
        <f>IF('1'!$A$1=1,B39,C39)</f>
        <v>Portfolio investment: assets</v>
      </c>
      <c r="B39" s="34" t="s">
        <v>70</v>
      </c>
      <c r="C39" s="34" t="s">
        <v>71</v>
      </c>
      <c r="D39" s="138">
        <v>2.6989999999999998</v>
      </c>
      <c r="E39" s="138">
        <v>-71.225999999999999</v>
      </c>
      <c r="F39" s="138">
        <v>2.5379999999999998</v>
      </c>
      <c r="G39" s="138">
        <v>28.516999999999999</v>
      </c>
      <c r="H39" s="138">
        <v>367.31900000000007</v>
      </c>
      <c r="I39" s="138">
        <v>117.77200000000005</v>
      </c>
      <c r="J39" s="138">
        <v>-53.587999999999965</v>
      </c>
      <c r="K39" s="138">
        <v>614.59100000000012</v>
      </c>
      <c r="L39" s="138">
        <v>2077.08</v>
      </c>
    </row>
    <row r="40" spans="1:12" x14ac:dyDescent="0.3">
      <c r="A40" s="63" t="str">
        <f>IF('1'!$A$1=1,B40,C40)</f>
        <v>Portfolio investment: liabilities</v>
      </c>
      <c r="B40" s="34" t="s">
        <v>72</v>
      </c>
      <c r="C40" s="34" t="s">
        <v>73</v>
      </c>
      <c r="D40" s="138">
        <v>320.93799999999999</v>
      </c>
      <c r="E40" s="138">
        <v>176.108</v>
      </c>
      <c r="F40" s="138">
        <v>1527.3480000000002</v>
      </c>
      <c r="G40" s="138">
        <v>1819.4750000000001</v>
      </c>
      <c r="H40" s="138">
        <v>4943.0380000000005</v>
      </c>
      <c r="I40" s="138">
        <v>-605.96900000000016</v>
      </c>
      <c r="J40" s="138">
        <v>785.00999999999976</v>
      </c>
      <c r="K40" s="138">
        <v>-1269.075</v>
      </c>
      <c r="L40" s="138">
        <v>-446.327</v>
      </c>
    </row>
    <row r="41" spans="1:12" x14ac:dyDescent="0.3">
      <c r="A41" s="64" t="str">
        <f>IF('1'!$A$1=1,B41,C41)</f>
        <v>Equities</v>
      </c>
      <c r="B41" s="37" t="s">
        <v>74</v>
      </c>
      <c r="C41" s="37" t="s">
        <v>75</v>
      </c>
      <c r="D41" s="139">
        <v>158.351</v>
      </c>
      <c r="E41" s="139">
        <v>61.656999999999996</v>
      </c>
      <c r="F41" s="139">
        <v>93.957000000000008</v>
      </c>
      <c r="G41" s="139">
        <v>-8.6009999999999973</v>
      </c>
      <c r="H41" s="139">
        <v>43.940999999999995</v>
      </c>
      <c r="I41" s="139">
        <v>150.50700000000001</v>
      </c>
      <c r="J41" s="139">
        <v>-62.083000000000013</v>
      </c>
      <c r="K41" s="139">
        <v>-9.7040000000000006</v>
      </c>
      <c r="L41" s="139">
        <v>1.851</v>
      </c>
    </row>
    <row r="42" spans="1:12" x14ac:dyDescent="0.3">
      <c r="A42" s="64" t="str">
        <f>IF('1'!$A$1=1,B42,C42)</f>
        <v>Debt securities</v>
      </c>
      <c r="B42" s="37" t="s">
        <v>76</v>
      </c>
      <c r="C42" s="37" t="s">
        <v>77</v>
      </c>
      <c r="D42" s="139">
        <v>162.58700000000002</v>
      </c>
      <c r="E42" s="139">
        <v>114.45100000000002</v>
      </c>
      <c r="F42" s="139">
        <v>1433.3910000000003</v>
      </c>
      <c r="G42" s="139">
        <v>1828.0760000000002</v>
      </c>
      <c r="H42" s="139">
        <v>4899.0969999999998</v>
      </c>
      <c r="I42" s="139">
        <v>-756.47600000000023</v>
      </c>
      <c r="J42" s="139">
        <v>847.09299999999962</v>
      </c>
      <c r="K42" s="139">
        <v>-1259.3710000000001</v>
      </c>
      <c r="L42" s="139">
        <v>-448.178</v>
      </c>
    </row>
    <row r="43" spans="1:12" x14ac:dyDescent="0.3">
      <c r="A43" s="61" t="str">
        <f>IF('1'!$A$1=1,B43,C43)</f>
        <v>General government</v>
      </c>
      <c r="B43" s="60" t="s">
        <v>78</v>
      </c>
      <c r="C43" s="60" t="s">
        <v>79</v>
      </c>
      <c r="D43" s="139">
        <v>854.16000000000008</v>
      </c>
      <c r="E43" s="139">
        <v>213.24900000000005</v>
      </c>
      <c r="F43" s="139">
        <v>1254.261</v>
      </c>
      <c r="G43" s="139">
        <v>1752.6170000000002</v>
      </c>
      <c r="H43" s="139">
        <v>3723.2380000000003</v>
      </c>
      <c r="I43" s="139">
        <v>-303.34400000000005</v>
      </c>
      <c r="J43" s="139">
        <v>-126.56300000000016</v>
      </c>
      <c r="K43" s="139">
        <v>-1176.5920000000001</v>
      </c>
      <c r="L43" s="139">
        <v>-146.209</v>
      </c>
    </row>
    <row r="44" spans="1:12" x14ac:dyDescent="0.3">
      <c r="A44" s="61" t="str">
        <f>IF('1'!$A$1=1,B44,C44)</f>
        <v>Banks</v>
      </c>
      <c r="B44" s="60" t="s">
        <v>80</v>
      </c>
      <c r="C44" s="60" t="s">
        <v>81</v>
      </c>
      <c r="D44" s="139">
        <v>-560.71</v>
      </c>
      <c r="E44" s="139">
        <v>-79.372</v>
      </c>
      <c r="F44" s="139">
        <v>-88.831999999999994</v>
      </c>
      <c r="G44" s="139">
        <v>72.317000000000007</v>
      </c>
      <c r="H44" s="139">
        <v>-705.09900000000005</v>
      </c>
      <c r="I44" s="139">
        <v>-804.92</v>
      </c>
      <c r="J44" s="139">
        <v>-479.17500000000001</v>
      </c>
      <c r="K44" s="139">
        <v>-236.34899999999999</v>
      </c>
      <c r="L44" s="139">
        <v>-136.51600000000002</v>
      </c>
    </row>
    <row r="45" spans="1:12" x14ac:dyDescent="0.3">
      <c r="A45" s="61" t="str">
        <f>IF('1'!$A$1=1,B45,C45)</f>
        <v>Other sectors</v>
      </c>
      <c r="B45" s="60" t="s">
        <v>82</v>
      </c>
      <c r="C45" s="60" t="s">
        <v>83</v>
      </c>
      <c r="D45" s="139">
        <v>-130.86299999999997</v>
      </c>
      <c r="E45" s="139">
        <v>-19.426000000000002</v>
      </c>
      <c r="F45" s="139">
        <v>267.96200000000005</v>
      </c>
      <c r="G45" s="139">
        <v>3.1419999999999959</v>
      </c>
      <c r="H45" s="139">
        <v>1880.9579999999999</v>
      </c>
      <c r="I45" s="139">
        <v>351.78800000000001</v>
      </c>
      <c r="J45" s="139">
        <v>1452.8309999999999</v>
      </c>
      <c r="K45" s="139">
        <v>153.57</v>
      </c>
      <c r="L45" s="139">
        <v>-165.45300000000003</v>
      </c>
    </row>
    <row r="46" spans="1:12" x14ac:dyDescent="0.3">
      <c r="A46" s="62" t="str">
        <f>IF('1'!$A$1=1,B46,C46)</f>
        <v xml:space="preserve"> Financial derivatives: net</v>
      </c>
      <c r="B46" s="147" t="s">
        <v>84</v>
      </c>
      <c r="C46" s="147" t="s">
        <v>85</v>
      </c>
      <c r="D46" s="31">
        <v>0</v>
      </c>
      <c r="E46" s="31">
        <v>0</v>
      </c>
      <c r="F46" s="31">
        <v>0</v>
      </c>
      <c r="G46" s="31">
        <v>0</v>
      </c>
      <c r="H46" s="31">
        <v>0</v>
      </c>
      <c r="I46" s="31">
        <v>278.91300000000001</v>
      </c>
      <c r="J46" s="31">
        <v>150.286</v>
      </c>
      <c r="K46" s="31">
        <v>41.482999999999997</v>
      </c>
      <c r="L46" s="31">
        <v>0</v>
      </c>
    </row>
    <row r="47" spans="1:12" s="6" customFormat="1" ht="13.2" x14ac:dyDescent="0.25">
      <c r="A47" s="63" t="str">
        <f>IF('1'!$A$1=1,B47,C47)</f>
        <v>Financial derivatives: liabilities</v>
      </c>
      <c r="B47" s="148" t="s">
        <v>86</v>
      </c>
      <c r="C47" s="148" t="s">
        <v>87</v>
      </c>
      <c r="D47" s="31">
        <v>0</v>
      </c>
      <c r="E47" s="31">
        <v>0</v>
      </c>
      <c r="F47" s="31">
        <v>0</v>
      </c>
      <c r="G47" s="31">
        <v>0</v>
      </c>
      <c r="H47" s="31">
        <v>0</v>
      </c>
      <c r="I47" s="31">
        <v>-278.91300000000001</v>
      </c>
      <c r="J47" s="31">
        <v>-150.286</v>
      </c>
      <c r="K47" s="31">
        <v>-41.482999999999997</v>
      </c>
      <c r="L47" s="31">
        <v>0</v>
      </c>
    </row>
    <row r="48" spans="1:12" s="6" customFormat="1" ht="13.2" x14ac:dyDescent="0.25">
      <c r="A48" s="64" t="str">
        <f>IF('1'!$A$1=1,B48,C48)</f>
        <v>General government</v>
      </c>
      <c r="B48" s="149" t="s">
        <v>78</v>
      </c>
      <c r="C48" s="149" t="s">
        <v>79</v>
      </c>
      <c r="D48" s="38">
        <v>0</v>
      </c>
      <c r="E48" s="38">
        <v>0</v>
      </c>
      <c r="F48" s="38">
        <v>0</v>
      </c>
      <c r="G48" s="38">
        <v>0</v>
      </c>
      <c r="H48" s="38">
        <v>0</v>
      </c>
      <c r="I48" s="38">
        <v>-278.91300000000001</v>
      </c>
      <c r="J48" s="38">
        <v>-150.286</v>
      </c>
      <c r="K48" s="38">
        <v>-41.482999999999997</v>
      </c>
      <c r="L48" s="38">
        <v>0</v>
      </c>
    </row>
    <row r="49" spans="1:12" s="6" customFormat="1" ht="13.2" x14ac:dyDescent="0.25">
      <c r="A49" s="62" t="str">
        <f>IF('1'!$A$1=1,B49,C49)</f>
        <v xml:space="preserve">Other investment (net) </v>
      </c>
      <c r="B49" s="30" t="s">
        <v>88</v>
      </c>
      <c r="C49" s="30" t="s">
        <v>89</v>
      </c>
      <c r="D49" s="138">
        <v>-916.78599999999915</v>
      </c>
      <c r="E49" s="138">
        <v>-429.57700000000045</v>
      </c>
      <c r="F49" s="138">
        <v>-462.15800000000013</v>
      </c>
      <c r="G49" s="138">
        <v>-106.59800000000041</v>
      </c>
      <c r="H49" s="138">
        <v>2679.0369999999998</v>
      </c>
      <c r="I49" s="138">
        <v>1784.4320000000002</v>
      </c>
      <c r="J49" s="138">
        <v>3030.6650000000004</v>
      </c>
      <c r="K49" s="138">
        <v>7661.5797349189961</v>
      </c>
      <c r="L49" s="138">
        <v>-16003.901824288527</v>
      </c>
    </row>
    <row r="50" spans="1:12" x14ac:dyDescent="0.3">
      <c r="A50" s="63" t="str">
        <f>IF('1'!$A$1=1,B50,C50)</f>
        <v>Other investments: assets</v>
      </c>
      <c r="B50" s="34" t="s">
        <v>90</v>
      </c>
      <c r="C50" s="34" t="s">
        <v>175</v>
      </c>
      <c r="D50" s="138">
        <v>497.3830000000001</v>
      </c>
      <c r="E50" s="138">
        <v>-2474.8730000000005</v>
      </c>
      <c r="F50" s="138">
        <v>629.99400000000014</v>
      </c>
      <c r="G50" s="138">
        <v>1669.2100000000003</v>
      </c>
      <c r="H50" s="138">
        <v>5272.0879999999997</v>
      </c>
      <c r="I50" s="138">
        <v>5558.8950000000004</v>
      </c>
      <c r="J50" s="138">
        <v>6495.5409999999993</v>
      </c>
      <c r="K50" s="138">
        <v>19828.143</v>
      </c>
      <c r="L50" s="138">
        <v>10620.019</v>
      </c>
    </row>
    <row r="51" spans="1:12" x14ac:dyDescent="0.3">
      <c r="A51" s="64" t="str">
        <f>IF('1'!$A$1=1,B51,C51)</f>
        <v xml:space="preserve">Currency and deposits </v>
      </c>
      <c r="B51" s="37" t="s">
        <v>177</v>
      </c>
      <c r="C51" s="37" t="s">
        <v>176</v>
      </c>
      <c r="D51" s="139">
        <v>-127.06499999999988</v>
      </c>
      <c r="E51" s="139">
        <v>-2816.1760000000004</v>
      </c>
      <c r="F51" s="139">
        <v>-345.17500000000018</v>
      </c>
      <c r="G51" s="139">
        <v>1784.5900000000001</v>
      </c>
      <c r="H51" s="139">
        <v>5870.0149999999994</v>
      </c>
      <c r="I51" s="139">
        <v>5538.2819999999992</v>
      </c>
      <c r="J51" s="139">
        <v>5553.6620000000003</v>
      </c>
      <c r="K51" s="139">
        <v>10783.484999999999</v>
      </c>
      <c r="L51" s="139">
        <v>11164.944</v>
      </c>
    </row>
    <row r="52" spans="1:12" ht="27" x14ac:dyDescent="0.3">
      <c r="A52" s="150" t="str">
        <f>IF('1'!$A$1=1,B52,C52)</f>
        <v>o/w: foreign cash outside the banking system</v>
      </c>
      <c r="B52" s="151" t="s">
        <v>166</v>
      </c>
      <c r="C52" s="151" t="s">
        <v>178</v>
      </c>
      <c r="D52" s="152">
        <v>-160.92199999999997</v>
      </c>
      <c r="E52" s="152">
        <v>-2430.7619999999997</v>
      </c>
      <c r="F52" s="152">
        <v>316.92799999999977</v>
      </c>
      <c r="G52" s="152">
        <v>2095.4229999999998</v>
      </c>
      <c r="H52" s="152">
        <v>2334.152</v>
      </c>
      <c r="I52" s="152">
        <v>4144.3769999999995</v>
      </c>
      <c r="J52" s="152">
        <v>4345.5649999999996</v>
      </c>
      <c r="K52" s="152">
        <v>9571.16</v>
      </c>
      <c r="L52" s="152">
        <v>10843.514999999999</v>
      </c>
    </row>
    <row r="53" spans="1:12" x14ac:dyDescent="0.3">
      <c r="A53" s="64" t="str">
        <f>IF('1'!$A$1=1,B53,C53)</f>
        <v>Loans</v>
      </c>
      <c r="B53" s="37" t="s">
        <v>179</v>
      </c>
      <c r="C53" s="37" t="s">
        <v>149</v>
      </c>
      <c r="D53" s="139">
        <v>37.084000000000003</v>
      </c>
      <c r="E53" s="139">
        <v>-65.906999999999996</v>
      </c>
      <c r="F53" s="139">
        <v>-12.238999999999997</v>
      </c>
      <c r="G53" s="139">
        <v>-5.8330000000000002</v>
      </c>
      <c r="H53" s="139">
        <v>10.101000000000001</v>
      </c>
      <c r="I53" s="139">
        <v>-16.957000000000001</v>
      </c>
      <c r="J53" s="139">
        <v>128.62900000000002</v>
      </c>
      <c r="K53" s="139">
        <v>-86.999000000000009</v>
      </c>
      <c r="L53" s="139">
        <v>-68.890999999999991</v>
      </c>
    </row>
    <row r="54" spans="1:12" x14ac:dyDescent="0.3">
      <c r="A54" s="64" t="str">
        <f>IF('1'!$A$1=1,B54,C54)</f>
        <v>Trade credits</v>
      </c>
      <c r="B54" s="37" t="s">
        <v>180</v>
      </c>
      <c r="C54" s="37" t="s">
        <v>106</v>
      </c>
      <c r="D54" s="139">
        <v>576.31700000000001</v>
      </c>
      <c r="E54" s="139">
        <v>395.82899999999995</v>
      </c>
      <c r="F54" s="139">
        <v>967.13599999999997</v>
      </c>
      <c r="G54" s="139">
        <v>-129.07400000000007</v>
      </c>
      <c r="H54" s="139">
        <v>-608.02800000000002</v>
      </c>
      <c r="I54" s="139">
        <v>37.569999999999993</v>
      </c>
      <c r="J54" s="139">
        <v>813.24999999999989</v>
      </c>
      <c r="K54" s="139">
        <v>9152.4639999999999</v>
      </c>
      <c r="L54" s="139">
        <v>-494.86</v>
      </c>
    </row>
    <row r="55" spans="1:12" x14ac:dyDescent="0.3">
      <c r="A55" s="64" t="str">
        <f>IF('1'!$A$1=1,B55,C55)</f>
        <v xml:space="preserve">Other accounts receivable/payable </v>
      </c>
      <c r="B55" s="37" t="s">
        <v>154</v>
      </c>
      <c r="C55" s="37" t="s">
        <v>181</v>
      </c>
      <c r="D55" s="139">
        <v>0</v>
      </c>
      <c r="E55" s="139">
        <v>0</v>
      </c>
      <c r="F55" s="139">
        <v>0</v>
      </c>
      <c r="G55" s="139">
        <v>0</v>
      </c>
      <c r="H55" s="139">
        <v>0</v>
      </c>
      <c r="I55" s="139">
        <v>0</v>
      </c>
      <c r="J55" s="139">
        <v>0</v>
      </c>
      <c r="K55" s="139">
        <v>-20.806999999999988</v>
      </c>
      <c r="L55" s="139">
        <v>18.826000000000008</v>
      </c>
    </row>
    <row r="56" spans="1:12" x14ac:dyDescent="0.3">
      <c r="A56" s="64" t="str">
        <f>IF('1'!$A$1=1,B56,C56)</f>
        <v>Other equity</v>
      </c>
      <c r="B56" s="37" t="s">
        <v>183</v>
      </c>
      <c r="C56" s="37" t="s">
        <v>182</v>
      </c>
      <c r="D56" s="139">
        <v>11.047000000000001</v>
      </c>
      <c r="E56" s="139">
        <v>11.381</v>
      </c>
      <c r="F56" s="139">
        <v>20.271999999999998</v>
      </c>
      <c r="G56" s="139">
        <v>19.527000000000001</v>
      </c>
      <c r="H56" s="139">
        <v>0</v>
      </c>
      <c r="I56" s="139">
        <v>0</v>
      </c>
      <c r="J56" s="139">
        <v>0</v>
      </c>
      <c r="K56" s="139">
        <v>0</v>
      </c>
      <c r="L56" s="139">
        <v>0</v>
      </c>
    </row>
    <row r="57" spans="1:12" x14ac:dyDescent="0.3">
      <c r="A57" s="63" t="str">
        <f>IF('1'!$A$1=1,B57,C57)</f>
        <v>Other investments:  liabilities</v>
      </c>
      <c r="B57" s="34" t="s">
        <v>98</v>
      </c>
      <c r="C57" s="34" t="s">
        <v>184</v>
      </c>
      <c r="D57" s="138">
        <v>1414.1689999999996</v>
      </c>
      <c r="E57" s="138">
        <v>-2045.296</v>
      </c>
      <c r="F57" s="138">
        <v>1092.1520000000005</v>
      </c>
      <c r="G57" s="138">
        <v>1775.8080000000002</v>
      </c>
      <c r="H57" s="138">
        <v>2593.0510000000004</v>
      </c>
      <c r="I57" s="138">
        <v>3774.4629999999997</v>
      </c>
      <c r="J57" s="138">
        <v>3464.8760000000002</v>
      </c>
      <c r="K57" s="138">
        <v>12166.563265081</v>
      </c>
      <c r="L57" s="138">
        <v>26623.920824288529</v>
      </c>
    </row>
    <row r="58" spans="1:12" x14ac:dyDescent="0.3">
      <c r="A58" s="64" t="str">
        <f>IF('1'!$A$1=1,B58,C58)</f>
        <v xml:space="preserve">Currency and deposits </v>
      </c>
      <c r="B58" s="37" t="s">
        <v>177</v>
      </c>
      <c r="C58" s="37" t="s">
        <v>176</v>
      </c>
      <c r="D58" s="139">
        <v>-3404.1769999999997</v>
      </c>
      <c r="E58" s="139">
        <v>-1485.2429999999999</v>
      </c>
      <c r="F58" s="139">
        <v>-1269.3679999999999</v>
      </c>
      <c r="G58" s="139">
        <v>-460.07</v>
      </c>
      <c r="H58" s="139">
        <v>-216.11899999999991</v>
      </c>
      <c r="I58" s="139">
        <v>-77.19999999999996</v>
      </c>
      <c r="J58" s="139">
        <v>327.166</v>
      </c>
      <c r="K58" s="139">
        <v>-230.44499999999999</v>
      </c>
      <c r="L58" s="139">
        <v>31.163999999999994</v>
      </c>
    </row>
    <row r="59" spans="1:12" x14ac:dyDescent="0.3">
      <c r="A59" s="64" t="str">
        <f>IF('1'!$A$1=1,B59,C59)</f>
        <v>Loans</v>
      </c>
      <c r="B59" s="37" t="s">
        <v>179</v>
      </c>
      <c r="C59" s="37" t="s">
        <v>149</v>
      </c>
      <c r="D59" s="139">
        <v>6379.1049999999996</v>
      </c>
      <c r="E59" s="139">
        <v>-1095.1950000000002</v>
      </c>
      <c r="F59" s="139">
        <v>943.67700000000036</v>
      </c>
      <c r="G59" s="139">
        <v>1259.95</v>
      </c>
      <c r="H59" s="139">
        <v>636.25</v>
      </c>
      <c r="I59" s="139">
        <v>1749.4529999999995</v>
      </c>
      <c r="J59" s="139">
        <v>1100.4170000000001</v>
      </c>
      <c r="K59" s="139">
        <v>15265.310265081003</v>
      </c>
      <c r="L59" s="139">
        <v>26237.89282428853</v>
      </c>
    </row>
    <row r="60" spans="1:12" x14ac:dyDescent="0.3">
      <c r="A60" s="153" t="str">
        <f>IF('1'!$A$1=1,B60,C60)</f>
        <v xml:space="preserve">General government </v>
      </c>
      <c r="B60" s="67" t="s">
        <v>130</v>
      </c>
      <c r="C60" s="67" t="s">
        <v>185</v>
      </c>
      <c r="D60" s="139">
        <v>3835.4720000000002</v>
      </c>
      <c r="E60" s="139">
        <v>229.69400000000005</v>
      </c>
      <c r="F60" s="139">
        <v>9.266000000000119</v>
      </c>
      <c r="G60" s="139">
        <v>-352.17999999999995</v>
      </c>
      <c r="H60" s="139">
        <v>27.242000000000075</v>
      </c>
      <c r="I60" s="139">
        <v>2672.4109999999996</v>
      </c>
      <c r="J60" s="139">
        <v>1577.087</v>
      </c>
      <c r="K60" s="139">
        <v>16329.075265081003</v>
      </c>
      <c r="L60" s="139">
        <v>27183.251824288527</v>
      </c>
    </row>
    <row r="61" spans="1:12" x14ac:dyDescent="0.3">
      <c r="A61" s="61" t="str">
        <f>IF('1'!$A$1=1,B61,C61)</f>
        <v>Credit and loans with the IMF</v>
      </c>
      <c r="B61" s="60" t="s">
        <v>115</v>
      </c>
      <c r="C61" s="60" t="s">
        <v>186</v>
      </c>
      <c r="D61" s="139">
        <v>1758.643</v>
      </c>
      <c r="E61" s="139">
        <v>0</v>
      </c>
      <c r="F61" s="139">
        <v>-484.88499999999999</v>
      </c>
      <c r="G61" s="139">
        <v>-1167.8910000000001</v>
      </c>
      <c r="H61" s="139">
        <v>-897.17500000000018</v>
      </c>
      <c r="I61" s="139">
        <v>1439.2759999999998</v>
      </c>
      <c r="J61" s="139">
        <v>226.69200000000001</v>
      </c>
      <c r="K61" s="139">
        <v>2156.3685480962481</v>
      </c>
      <c r="L61" s="139">
        <v>3263.7444190603628</v>
      </c>
    </row>
    <row r="62" spans="1:12" x14ac:dyDescent="0.3">
      <c r="A62" s="61" t="str">
        <f>IF('1'!$A$1=1,B62,C62)</f>
        <v xml:space="preserve">Other short-term </v>
      </c>
      <c r="B62" s="60" t="s">
        <v>188</v>
      </c>
      <c r="C62" s="60" t="s">
        <v>187</v>
      </c>
      <c r="D62" s="139">
        <v>0</v>
      </c>
      <c r="E62" s="139">
        <v>0</v>
      </c>
      <c r="F62" s="139">
        <v>0</v>
      </c>
      <c r="G62" s="139">
        <v>0</v>
      </c>
      <c r="H62" s="139">
        <v>0</v>
      </c>
      <c r="I62" s="139">
        <v>282.88200000000001</v>
      </c>
      <c r="J62" s="139">
        <v>-288.52300000000002</v>
      </c>
      <c r="K62" s="139">
        <v>0</v>
      </c>
      <c r="L62" s="139">
        <v>0</v>
      </c>
    </row>
    <row r="63" spans="1:12" x14ac:dyDescent="0.3">
      <c r="A63" s="61" t="str">
        <f>IF('1'!$A$1=1,B63,C63)</f>
        <v>Other long-term</v>
      </c>
      <c r="B63" s="60" t="s">
        <v>190</v>
      </c>
      <c r="C63" s="60" t="s">
        <v>189</v>
      </c>
      <c r="D63" s="139">
        <v>2076.8289999999997</v>
      </c>
      <c r="E63" s="139">
        <v>229.69400000000005</v>
      </c>
      <c r="F63" s="139">
        <v>494.15100000000012</v>
      </c>
      <c r="G63" s="139">
        <v>815.71100000000013</v>
      </c>
      <c r="H63" s="139">
        <v>924.41699999999992</v>
      </c>
      <c r="I63" s="139">
        <v>950.25299999999993</v>
      </c>
      <c r="J63" s="139">
        <v>1638.9179999999999</v>
      </c>
      <c r="K63" s="139">
        <v>14172.706716984754</v>
      </c>
      <c r="L63" s="139">
        <v>23919.507405228167</v>
      </c>
    </row>
    <row r="64" spans="1:12" x14ac:dyDescent="0.3">
      <c r="A64" s="153" t="str">
        <f>IF('1'!$A$1=1,B64,C64)</f>
        <v>Central bank</v>
      </c>
      <c r="B64" s="67" t="s">
        <v>192</v>
      </c>
      <c r="C64" s="67" t="s">
        <v>191</v>
      </c>
      <c r="D64" s="139">
        <v>4350.5949999999993</v>
      </c>
      <c r="E64" s="139">
        <v>-263.50400000000002</v>
      </c>
      <c r="F64" s="139">
        <v>756.3130000000001</v>
      </c>
      <c r="G64" s="139">
        <v>591.85199999999986</v>
      </c>
      <c r="H64" s="139">
        <v>-528.09</v>
      </c>
      <c r="I64" s="139">
        <v>-575.23599999999999</v>
      </c>
      <c r="J64" s="139">
        <v>-782.11099999999988</v>
      </c>
      <c r="K64" s="139">
        <v>-1629.5530000000001</v>
      </c>
      <c r="L64" s="139">
        <v>-1499.3889999999999</v>
      </c>
    </row>
    <row r="65" spans="1:224" x14ac:dyDescent="0.3">
      <c r="A65" s="61" t="str">
        <f>IF('1'!$A$1=1,B65,C65)</f>
        <v>Credit and loans with the IMF</v>
      </c>
      <c r="B65" s="60" t="s">
        <v>115</v>
      </c>
      <c r="C65" s="60" t="s">
        <v>186</v>
      </c>
      <c r="D65" s="38">
        <v>3135.66</v>
      </c>
      <c r="E65" s="38">
        <v>892.572</v>
      </c>
      <c r="F65" s="38">
        <v>662.61300000000006</v>
      </c>
      <c r="G65" s="38">
        <v>591.85199999999986</v>
      </c>
      <c r="H65" s="38">
        <v>-528.09</v>
      </c>
      <c r="I65" s="38">
        <v>-575.23599999999999</v>
      </c>
      <c r="J65" s="38">
        <v>-782.11099999999988</v>
      </c>
      <c r="K65" s="38">
        <v>-1540.6210000000001</v>
      </c>
      <c r="L65" s="38">
        <v>-1499.3889999999999</v>
      </c>
    </row>
    <row r="66" spans="1:224" x14ac:dyDescent="0.3">
      <c r="A66" s="61" t="str">
        <f>IF('1'!$A$1=1,B66,C66)</f>
        <v xml:space="preserve">Other short-term </v>
      </c>
      <c r="B66" s="60" t="s">
        <v>188</v>
      </c>
      <c r="C66" s="60" t="s">
        <v>187</v>
      </c>
      <c r="D66" s="139">
        <v>1214.9349999999999</v>
      </c>
      <c r="E66" s="139">
        <v>-1156.076</v>
      </c>
      <c r="F66" s="139">
        <v>0</v>
      </c>
      <c r="G66" s="139">
        <v>0</v>
      </c>
      <c r="H66" s="139">
        <v>0</v>
      </c>
      <c r="I66" s="139">
        <v>0</v>
      </c>
      <c r="J66" s="139">
        <v>0</v>
      </c>
      <c r="K66" s="139">
        <v>0</v>
      </c>
      <c r="L66" s="139">
        <v>0</v>
      </c>
    </row>
    <row r="67" spans="1:224" x14ac:dyDescent="0.3">
      <c r="A67" s="61" t="str">
        <f>IF('1'!$A$1=1,B67,C67)</f>
        <v>Other long-term</v>
      </c>
      <c r="B67" s="60" t="s">
        <v>190</v>
      </c>
      <c r="C67" s="60" t="s">
        <v>189</v>
      </c>
      <c r="D67" s="139">
        <v>0</v>
      </c>
      <c r="E67" s="139">
        <v>0</v>
      </c>
      <c r="F67" s="139">
        <v>93.7</v>
      </c>
      <c r="G67" s="139">
        <v>0</v>
      </c>
      <c r="H67" s="139">
        <v>0</v>
      </c>
      <c r="I67" s="139">
        <v>0</v>
      </c>
      <c r="J67" s="139">
        <v>0</v>
      </c>
      <c r="K67" s="139">
        <v>-88.932000000000002</v>
      </c>
      <c r="L67" s="139">
        <v>0</v>
      </c>
    </row>
    <row r="68" spans="1:224" x14ac:dyDescent="0.3">
      <c r="A68" s="153" t="str">
        <f>IF('1'!$A$1=1,B68,C68)</f>
        <v>Deposit-taking corporations</v>
      </c>
      <c r="B68" s="67" t="s">
        <v>80</v>
      </c>
      <c r="C68" s="67" t="s">
        <v>193</v>
      </c>
      <c r="D68" s="139">
        <v>-497.25800000000004</v>
      </c>
      <c r="E68" s="139">
        <v>-863.29700000000003</v>
      </c>
      <c r="F68" s="139">
        <v>-106.68199999999999</v>
      </c>
      <c r="G68" s="139">
        <v>79.546999999999997</v>
      </c>
      <c r="H68" s="139">
        <v>-68.871999999999986</v>
      </c>
      <c r="I68" s="139">
        <v>-64.16</v>
      </c>
      <c r="J68" s="139">
        <v>-14.302000000000003</v>
      </c>
      <c r="K68" s="139">
        <v>-164.87299999999999</v>
      </c>
      <c r="L68" s="139">
        <v>-123.033</v>
      </c>
    </row>
    <row r="69" spans="1:224" x14ac:dyDescent="0.3">
      <c r="A69" s="61" t="str">
        <f>IF('1'!$A$1=1,B69,C69)</f>
        <v>Short-term</v>
      </c>
      <c r="B69" s="60" t="s">
        <v>162</v>
      </c>
      <c r="C69" s="60" t="s">
        <v>161</v>
      </c>
      <c r="D69" s="139">
        <v>-287.47399999999999</v>
      </c>
      <c r="E69" s="139">
        <v>-43.490000000000009</v>
      </c>
      <c r="F69" s="139">
        <v>-44.601999999999997</v>
      </c>
      <c r="G69" s="139">
        <v>-84.181000000000012</v>
      </c>
      <c r="H69" s="139">
        <v>60.213999999999999</v>
      </c>
      <c r="I69" s="139">
        <v>13.953000000000001</v>
      </c>
      <c r="J69" s="139">
        <v>-27.96</v>
      </c>
      <c r="K69" s="139">
        <v>19.681999999999999</v>
      </c>
      <c r="L69" s="139">
        <v>-19.526</v>
      </c>
    </row>
    <row r="70" spans="1:224" x14ac:dyDescent="0.3">
      <c r="A70" s="61" t="str">
        <f>IF('1'!$A$1=1,B70,C70)</f>
        <v>Long-term</v>
      </c>
      <c r="B70" s="60" t="s">
        <v>164</v>
      </c>
      <c r="C70" s="60" t="s">
        <v>163</v>
      </c>
      <c r="D70" s="139">
        <v>-209.78399999999999</v>
      </c>
      <c r="E70" s="139">
        <v>-819.80700000000002</v>
      </c>
      <c r="F70" s="139">
        <v>-62.08</v>
      </c>
      <c r="G70" s="139">
        <v>163.72800000000001</v>
      </c>
      <c r="H70" s="139">
        <v>-129.08600000000001</v>
      </c>
      <c r="I70" s="139">
        <v>-78.112999999999985</v>
      </c>
      <c r="J70" s="139">
        <v>13.657999999999998</v>
      </c>
      <c r="K70" s="139">
        <v>-184.55500000000001</v>
      </c>
      <c r="L70" s="139">
        <v>-103.50699999999999</v>
      </c>
    </row>
    <row r="71" spans="1:224" x14ac:dyDescent="0.3">
      <c r="A71" s="153" t="str">
        <f>IF('1'!$A$1=1,B71,C71)</f>
        <v>Other sectors</v>
      </c>
      <c r="B71" s="67" t="s">
        <v>82</v>
      </c>
      <c r="C71" s="67" t="s">
        <v>83</v>
      </c>
      <c r="D71" s="139">
        <v>-1309.7039999999997</v>
      </c>
      <c r="E71" s="139">
        <v>-198.08799999999997</v>
      </c>
      <c r="F71" s="139">
        <v>284.77999999999997</v>
      </c>
      <c r="G71" s="139">
        <v>940.73100000000011</v>
      </c>
      <c r="H71" s="139">
        <v>1205.97</v>
      </c>
      <c r="I71" s="139">
        <v>-283.56200000000001</v>
      </c>
      <c r="J71" s="139">
        <v>319.74300000000005</v>
      </c>
      <c r="K71" s="139">
        <v>730.66100000000006</v>
      </c>
      <c r="L71" s="139">
        <v>677.0630000000001</v>
      </c>
    </row>
    <row r="72" spans="1:224" x14ac:dyDescent="0.3">
      <c r="A72" s="61" t="str">
        <f>IF('1'!$A$1=1,B72,C72)</f>
        <v>Short-term</v>
      </c>
      <c r="B72" s="60" t="s">
        <v>162</v>
      </c>
      <c r="C72" s="60" t="s">
        <v>161</v>
      </c>
      <c r="D72" s="139">
        <v>-173.01899999999998</v>
      </c>
      <c r="E72" s="139">
        <v>168.941</v>
      </c>
      <c r="F72" s="139">
        <v>542.05999999999995</v>
      </c>
      <c r="G72" s="139">
        <v>301.78699999999998</v>
      </c>
      <c r="H72" s="139">
        <v>762.32799999999997</v>
      </c>
      <c r="I72" s="139">
        <v>-436.39099999999996</v>
      </c>
      <c r="J72" s="139">
        <v>109.96899999999999</v>
      </c>
      <c r="K72" s="139">
        <v>94.16</v>
      </c>
      <c r="L72" s="139">
        <v>47.600999999999999</v>
      </c>
    </row>
    <row r="73" spans="1:224" x14ac:dyDescent="0.3">
      <c r="A73" s="61" t="str">
        <f>IF('1'!$A$1=1,B73,C73)</f>
        <v>Long-term</v>
      </c>
      <c r="B73" s="60" t="s">
        <v>164</v>
      </c>
      <c r="C73" s="60" t="s">
        <v>163</v>
      </c>
      <c r="D73" s="139">
        <v>-1136.6849999999999</v>
      </c>
      <c r="E73" s="139">
        <v>-367.029</v>
      </c>
      <c r="F73" s="139">
        <v>-257.27999999999997</v>
      </c>
      <c r="G73" s="139">
        <v>638.94399999999996</v>
      </c>
      <c r="H73" s="139">
        <v>443.64200000000005</v>
      </c>
      <c r="I73" s="139">
        <v>152.82900000000001</v>
      </c>
      <c r="J73" s="139">
        <v>209.77400000000011</v>
      </c>
      <c r="K73" s="139">
        <v>636.50099999999998</v>
      </c>
      <c r="L73" s="139">
        <v>629.46199999999999</v>
      </c>
    </row>
    <row r="74" spans="1:224" x14ac:dyDescent="0.3">
      <c r="A74" s="64" t="str">
        <f>IF('1'!$A$1=1,B74,C74)</f>
        <v>Trade credits</v>
      </c>
      <c r="B74" s="37" t="s">
        <v>180</v>
      </c>
      <c r="C74" s="37" t="s">
        <v>106</v>
      </c>
      <c r="D74" s="139">
        <v>-1560.7590000000002</v>
      </c>
      <c r="E74" s="139">
        <v>535.14200000000005</v>
      </c>
      <c r="F74" s="139">
        <v>1417.8429999999998</v>
      </c>
      <c r="G74" s="139">
        <v>975.928</v>
      </c>
      <c r="H74" s="139">
        <v>2172.92</v>
      </c>
      <c r="I74" s="139">
        <v>2102.21</v>
      </c>
      <c r="J74" s="139">
        <v>-301.83499999999992</v>
      </c>
      <c r="K74" s="139">
        <v>-2858.125</v>
      </c>
      <c r="L74" s="139">
        <v>336.08700000000022</v>
      </c>
    </row>
    <row r="75" spans="1:224" x14ac:dyDescent="0.3">
      <c r="A75" s="64" t="str">
        <f>IF('1'!$A$1=1,B75,C75)</f>
        <v xml:space="preserve">Other accounts receivable/payable </v>
      </c>
      <c r="B75" s="154" t="s">
        <v>154</v>
      </c>
      <c r="C75" s="154" t="s">
        <v>181</v>
      </c>
      <c r="D75" s="139">
        <v>0</v>
      </c>
      <c r="E75" s="139">
        <v>0</v>
      </c>
      <c r="F75" s="139">
        <v>0</v>
      </c>
      <c r="G75" s="139">
        <v>0</v>
      </c>
      <c r="H75" s="139">
        <v>0</v>
      </c>
      <c r="I75" s="139">
        <v>0</v>
      </c>
      <c r="J75" s="139">
        <v>0</v>
      </c>
      <c r="K75" s="139">
        <v>-10.177</v>
      </c>
      <c r="L75" s="139">
        <v>18.777000000000001</v>
      </c>
    </row>
    <row r="76" spans="1:224" x14ac:dyDescent="0.3">
      <c r="A76" s="63" t="str">
        <f>IF('1'!$A$1=1,B76,C76)</f>
        <v>SDR allocation</v>
      </c>
      <c r="B76" s="34" t="s">
        <v>117</v>
      </c>
      <c r="C76" s="34" t="s">
        <v>194</v>
      </c>
      <c r="D76" s="138">
        <v>0</v>
      </c>
      <c r="E76" s="138">
        <v>0</v>
      </c>
      <c r="F76" s="138">
        <v>0</v>
      </c>
      <c r="G76" s="138">
        <v>0</v>
      </c>
      <c r="H76" s="138">
        <v>0</v>
      </c>
      <c r="I76" s="138">
        <v>0</v>
      </c>
      <c r="J76" s="138">
        <v>2339.1280000000002</v>
      </c>
      <c r="K76" s="138">
        <v>0</v>
      </c>
      <c r="L76" s="138">
        <v>0</v>
      </c>
    </row>
    <row r="77" spans="1:224" x14ac:dyDescent="0.3">
      <c r="A77" s="62" t="str">
        <f>IF('1'!$A$1=1,B77,C77)</f>
        <v xml:space="preserve"> Reserve assets</v>
      </c>
      <c r="B77" s="30" t="s">
        <v>113</v>
      </c>
      <c r="C77" s="30" t="s">
        <v>195</v>
      </c>
      <c r="D77" s="138">
        <v>5558.0590000000011</v>
      </c>
      <c r="E77" s="138">
        <v>2098.8070000000002</v>
      </c>
      <c r="F77" s="138">
        <v>2405.9960000000001</v>
      </c>
      <c r="G77" s="138">
        <v>1958.2059999999994</v>
      </c>
      <c r="H77" s="138">
        <v>3934.4469999999997</v>
      </c>
      <c r="I77" s="138">
        <v>2552.3269999999989</v>
      </c>
      <c r="J77" s="138">
        <v>2212.0779999999995</v>
      </c>
      <c r="K77" s="138">
        <v>-1733.9700000000007</v>
      </c>
      <c r="L77" s="138">
        <v>10426.544</v>
      </c>
    </row>
    <row r="78" spans="1:224" x14ac:dyDescent="0.3">
      <c r="A78" s="142" t="str">
        <f>IF('1'!$A$1=1,B78,C78)</f>
        <v>D.  Errors and omissions</v>
      </c>
      <c r="B78" s="25" t="s">
        <v>197</v>
      </c>
      <c r="C78" s="25" t="s">
        <v>196</v>
      </c>
      <c r="D78" s="143">
        <v>-442.51800000000389</v>
      </c>
      <c r="E78" s="143">
        <v>-503.17600000000141</v>
      </c>
      <c r="F78" s="143">
        <v>381.93399999999872</v>
      </c>
      <c r="G78" s="143">
        <v>1381.6800000000007</v>
      </c>
      <c r="H78" s="143">
        <v>1070.324000000001</v>
      </c>
      <c r="I78" s="143">
        <v>674.67400000000112</v>
      </c>
      <c r="J78" s="143">
        <v>1520.005999999993</v>
      </c>
      <c r="K78" s="143">
        <v>-204.93198462024509</v>
      </c>
      <c r="L78" s="143">
        <v>1555.8436557325915</v>
      </c>
    </row>
    <row r="79" spans="1:224" x14ac:dyDescent="0.3">
      <c r="A79" s="155" t="str">
        <f>IF('1'!$A$1=1,B79,C79)</f>
        <v xml:space="preserve">E. Overall balance (= A + B - C + D) </v>
      </c>
      <c r="B79" s="156" t="s">
        <v>199</v>
      </c>
      <c r="C79" s="156" t="s">
        <v>198</v>
      </c>
      <c r="D79" s="157">
        <v>-2.6147972675971687E-12</v>
      </c>
      <c r="E79" s="157">
        <v>-5.4001247917767614E-13</v>
      </c>
      <c r="F79" s="157">
        <v>-3.694822225952521E-13</v>
      </c>
      <c r="G79" s="157">
        <v>1.3642420526593924E-12</v>
      </c>
      <c r="H79" s="157">
        <v>1.7621459846850485E-12</v>
      </c>
      <c r="I79" s="157">
        <v>3.3537617127876729E-12</v>
      </c>
      <c r="J79" s="157">
        <v>-7.3896444519050419E-12</v>
      </c>
      <c r="K79" s="157">
        <v>-9.0949470177292824E-13</v>
      </c>
      <c r="L79" s="157">
        <v>2.2737367544323206E-13</v>
      </c>
    </row>
    <row r="80" spans="1:224" s="292" customFormat="1" ht="121.5" customHeight="1" x14ac:dyDescent="0.3">
      <c r="A80" s="289" t="s">
        <v>438</v>
      </c>
      <c r="B80" s="290"/>
      <c r="C80" s="290"/>
      <c r="D80" s="290"/>
      <c r="E80" s="290"/>
      <c r="F80" s="290"/>
      <c r="G80" s="290"/>
      <c r="H80" s="290"/>
      <c r="I80" s="290"/>
      <c r="J80" s="290"/>
      <c r="K80" s="290"/>
      <c r="L80" s="290"/>
      <c r="M80" s="291"/>
      <c r="N80" s="291"/>
      <c r="O80" s="291"/>
      <c r="P80" s="291"/>
      <c r="Q80" s="291"/>
      <c r="R80" s="291"/>
      <c r="S80" s="291"/>
      <c r="T80" s="291"/>
      <c r="U80" s="291"/>
      <c r="V80" s="291"/>
      <c r="W80" s="291"/>
      <c r="X80" s="291"/>
      <c r="Y80" s="291"/>
      <c r="Z80" s="291"/>
      <c r="AA80" s="291"/>
      <c r="AB80" s="291"/>
      <c r="AC80" s="291"/>
      <c r="AD80" s="291"/>
      <c r="AE80" s="291"/>
      <c r="AF80" s="291"/>
      <c r="AG80" s="291"/>
      <c r="AH80" s="291"/>
      <c r="AI80" s="291"/>
      <c r="AJ80" s="291"/>
      <c r="AK80" s="291"/>
      <c r="AL80" s="291"/>
      <c r="AM80" s="291"/>
      <c r="AN80" s="291"/>
      <c r="AO80" s="291"/>
      <c r="AP80" s="291"/>
      <c r="AQ80" s="291"/>
      <c r="AR80" s="291"/>
      <c r="AS80" s="291"/>
      <c r="AT80" s="291"/>
      <c r="AU80" s="291"/>
      <c r="AV80" s="291"/>
      <c r="AW80" s="291"/>
      <c r="AX80" s="291"/>
      <c r="AY80" s="291"/>
      <c r="AZ80" s="291"/>
      <c r="BA80" s="291"/>
      <c r="BB80" s="291"/>
      <c r="BC80" s="291"/>
      <c r="BD80" s="291"/>
      <c r="BE80" s="291"/>
      <c r="BF80" s="291"/>
      <c r="BG80" s="291"/>
      <c r="BH80" s="291"/>
      <c r="BI80" s="291"/>
      <c r="BJ80" s="291"/>
      <c r="BK80" s="291"/>
      <c r="BL80" s="291"/>
      <c r="BM80" s="291"/>
      <c r="BN80" s="291"/>
      <c r="BO80" s="291"/>
      <c r="BP80" s="291"/>
      <c r="BQ80" s="291"/>
      <c r="BR80" s="291"/>
      <c r="BS80" s="291"/>
      <c r="BT80" s="291"/>
      <c r="BU80" s="291"/>
      <c r="BV80" s="291"/>
      <c r="BW80" s="291"/>
      <c r="BX80" s="291"/>
      <c r="BY80" s="291"/>
      <c r="BZ80" s="291"/>
      <c r="CA80" s="291"/>
      <c r="CB80" s="291"/>
      <c r="CC80" s="291"/>
      <c r="CD80" s="291"/>
      <c r="CE80" s="291"/>
      <c r="CF80" s="291"/>
      <c r="CG80" s="291"/>
      <c r="CH80" s="291"/>
      <c r="CI80" s="291"/>
      <c r="CJ80" s="291"/>
      <c r="CK80" s="291"/>
      <c r="CL80" s="291"/>
      <c r="CM80" s="291"/>
      <c r="CN80" s="291"/>
      <c r="CO80" s="291"/>
      <c r="CP80" s="291"/>
      <c r="CQ80" s="291"/>
      <c r="CR80" s="291"/>
      <c r="CS80" s="291"/>
      <c r="CT80" s="291"/>
      <c r="CU80" s="291"/>
      <c r="CV80" s="291"/>
      <c r="CW80" s="291"/>
      <c r="CX80" s="291"/>
      <c r="CY80" s="291"/>
      <c r="CZ80" s="291"/>
      <c r="DA80" s="291"/>
      <c r="DB80" s="291"/>
      <c r="DC80" s="291"/>
      <c r="DD80" s="291"/>
      <c r="DE80" s="291"/>
      <c r="DF80" s="291"/>
      <c r="DG80" s="291"/>
      <c r="DH80" s="291"/>
      <c r="DI80" s="291"/>
      <c r="DJ80" s="291"/>
      <c r="DK80" s="291"/>
      <c r="DL80" s="291"/>
      <c r="DM80" s="291"/>
      <c r="DN80" s="291"/>
      <c r="DO80" s="291"/>
      <c r="DP80" s="291"/>
      <c r="DQ80" s="291"/>
      <c r="DR80" s="291"/>
      <c r="DS80" s="291"/>
      <c r="DT80" s="291"/>
      <c r="DU80" s="291"/>
      <c r="DV80" s="291"/>
      <c r="DW80" s="291"/>
      <c r="DX80" s="291"/>
      <c r="DY80" s="291"/>
      <c r="DZ80" s="291"/>
      <c r="EA80" s="291"/>
      <c r="EB80" s="291"/>
      <c r="EC80" s="291"/>
      <c r="ED80" s="291"/>
      <c r="EE80" s="291"/>
      <c r="EF80" s="291"/>
      <c r="EG80" s="291"/>
      <c r="EH80" s="291"/>
      <c r="EI80" s="291"/>
      <c r="EJ80" s="291"/>
      <c r="EK80" s="291"/>
      <c r="EL80" s="291"/>
      <c r="EM80" s="291"/>
      <c r="EN80" s="291"/>
      <c r="EO80" s="291"/>
      <c r="EP80" s="291"/>
      <c r="EQ80" s="291"/>
      <c r="ER80" s="291"/>
      <c r="ES80" s="291"/>
      <c r="ET80" s="291"/>
      <c r="EU80" s="291"/>
      <c r="EV80" s="291"/>
      <c r="EW80" s="291"/>
      <c r="EX80" s="291"/>
      <c r="EY80" s="291"/>
      <c r="EZ80" s="291"/>
      <c r="FA80" s="291"/>
      <c r="FB80" s="291"/>
      <c r="FC80" s="291"/>
      <c r="FD80" s="291"/>
      <c r="FE80" s="291"/>
      <c r="FF80" s="291"/>
      <c r="FG80" s="291"/>
      <c r="FH80" s="291"/>
      <c r="FI80" s="291"/>
      <c r="FJ80" s="291"/>
      <c r="FK80" s="291"/>
      <c r="FL80" s="291"/>
      <c r="FM80" s="291"/>
      <c r="FN80" s="291"/>
      <c r="FO80" s="291"/>
      <c r="FP80" s="291"/>
      <c r="FQ80" s="291"/>
      <c r="FR80" s="291"/>
      <c r="FS80" s="291"/>
      <c r="FT80" s="291"/>
      <c r="FU80" s="291"/>
      <c r="FV80" s="291"/>
      <c r="FW80" s="291"/>
      <c r="FX80" s="291"/>
      <c r="FY80" s="291"/>
      <c r="FZ80" s="291"/>
      <c r="GA80" s="291"/>
      <c r="GB80" s="291"/>
      <c r="GC80" s="291"/>
      <c r="GD80" s="291"/>
      <c r="GE80" s="291"/>
      <c r="GF80" s="291"/>
      <c r="GG80" s="291"/>
      <c r="GH80" s="291"/>
      <c r="GI80" s="291"/>
      <c r="GJ80" s="291"/>
      <c r="GK80" s="291"/>
      <c r="GL80" s="291"/>
      <c r="GM80" s="291"/>
      <c r="GN80" s="291"/>
      <c r="GO80" s="291"/>
      <c r="GP80" s="291"/>
      <c r="GQ80" s="291"/>
      <c r="GR80" s="291"/>
      <c r="GS80" s="291"/>
      <c r="GT80" s="291"/>
      <c r="GU80" s="291"/>
      <c r="GV80" s="291"/>
      <c r="GW80" s="291"/>
      <c r="GX80" s="291"/>
      <c r="GY80" s="291"/>
      <c r="GZ80" s="291"/>
      <c r="HA80" s="291"/>
      <c r="HB80" s="291"/>
      <c r="HC80" s="291"/>
      <c r="HD80" s="291"/>
      <c r="HE80" s="291"/>
      <c r="HF80" s="291"/>
      <c r="HG80" s="291"/>
      <c r="HH80" s="291"/>
      <c r="HI80" s="291"/>
      <c r="HJ80" s="291"/>
      <c r="HK80" s="291"/>
      <c r="HL80" s="291"/>
      <c r="HM80" s="291"/>
      <c r="HN80" s="291"/>
      <c r="HO80" s="291"/>
      <c r="HP80" s="291"/>
    </row>
  </sheetData>
  <mergeCells count="1">
    <mergeCell ref="A80:L80"/>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5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P423"/>
  <sheetViews>
    <sheetView zoomScale="70" zoomScaleNormal="70" workbookViewId="0">
      <pane xSplit="3" ySplit="7" topLeftCell="D8" activePane="bottomRight" state="frozen"/>
      <selection activeCell="C17" sqref="C17"/>
      <selection pane="topRight" activeCell="C17" sqref="C17"/>
      <selection pane="bottomLeft" activeCell="C17" sqref="C17"/>
      <selection pane="bottomRight" activeCell="D8" sqref="D8"/>
    </sheetView>
  </sheetViews>
  <sheetFormatPr defaultColWidth="9.109375" defaultRowHeight="13.2" outlineLevelCol="2" x14ac:dyDescent="0.25"/>
  <cols>
    <col min="1" max="1" width="45.109375" style="6" customWidth="1"/>
    <col min="2" max="3" width="74" style="76" hidden="1" customWidth="1" outlineLevel="2"/>
    <col min="4" max="4" width="10.33203125" style="1" customWidth="1" collapsed="1"/>
    <col min="5" max="12" width="10.33203125" style="1" customWidth="1"/>
    <col min="13" max="13" width="9.109375" style="1" customWidth="1"/>
    <col min="14" max="16384" width="9.109375" style="1"/>
  </cols>
  <sheetData>
    <row r="1" spans="1:12" s="159" customFormat="1" ht="13.8" x14ac:dyDescent="0.3">
      <c r="A1" s="10" t="str">
        <f>IF('1'!$A$1=1,"до змісту","to title")</f>
        <v>to title</v>
      </c>
      <c r="B1" s="12"/>
      <c r="C1" s="12"/>
    </row>
    <row r="2" spans="1:12" x14ac:dyDescent="0.25">
      <c r="A2" s="132" t="str">
        <f>IF('1'!$A$1=1,B2,C2)</f>
        <v>1.4. Balance of Payments of Ukraine: standart presentation</v>
      </c>
      <c r="B2" s="133" t="s">
        <v>201</v>
      </c>
      <c r="C2" s="160" t="s">
        <v>200</v>
      </c>
    </row>
    <row r="3" spans="1:12" x14ac:dyDescent="0.25">
      <c r="A3" s="134" t="str">
        <f>IF('1'!$A$1=1,B3,C3)</f>
        <v xml:space="preserve">(according to BPM6) </v>
      </c>
      <c r="B3" s="133" t="s">
        <v>121</v>
      </c>
      <c r="C3" s="160" t="s">
        <v>16</v>
      </c>
    </row>
    <row r="4" spans="1:12" s="9" customFormat="1" x14ac:dyDescent="0.25">
      <c r="A4" s="269" t="str">
        <f>IF('1'!$A$1=1,B4,C4)</f>
        <v xml:space="preserve"> mln EUR</v>
      </c>
      <c r="B4" s="160" t="s">
        <v>17</v>
      </c>
      <c r="C4" s="270" t="s">
        <v>422</v>
      </c>
    </row>
    <row r="5" spans="1:12" s="77" customFormat="1" x14ac:dyDescent="0.25">
      <c r="A5" s="82" t="str">
        <f>IF('1'!$A$1=1,B5,C5)</f>
        <v>Description</v>
      </c>
      <c r="B5" s="83" t="s">
        <v>122</v>
      </c>
      <c r="C5" s="83" t="s">
        <v>19</v>
      </c>
      <c r="D5" s="19">
        <v>2015</v>
      </c>
      <c r="E5" s="19">
        <v>2016</v>
      </c>
      <c r="F5" s="20">
        <v>2017</v>
      </c>
      <c r="G5" s="20">
        <v>2018</v>
      </c>
      <c r="H5" s="20">
        <v>2019</v>
      </c>
      <c r="I5" s="20">
        <v>2020</v>
      </c>
      <c r="J5" s="20">
        <v>2021</v>
      </c>
      <c r="K5" s="20">
        <v>2022</v>
      </c>
      <c r="L5" s="20">
        <v>2023</v>
      </c>
    </row>
    <row r="6" spans="1:12" s="77" customFormat="1" x14ac:dyDescent="0.25">
      <c r="A6" s="84"/>
      <c r="B6" s="85"/>
      <c r="C6" s="85"/>
      <c r="D6" s="21"/>
      <c r="E6" s="21"/>
      <c r="F6" s="22"/>
      <c r="G6" s="22"/>
      <c r="H6" s="22"/>
      <c r="I6" s="22"/>
      <c r="J6" s="22"/>
      <c r="K6" s="22"/>
      <c r="L6" s="22"/>
    </row>
    <row r="7" spans="1:12" x14ac:dyDescent="0.25">
      <c r="A7" s="273"/>
      <c r="B7" s="275"/>
      <c r="C7" s="274"/>
      <c r="D7" s="276"/>
      <c r="E7" s="276"/>
      <c r="F7" s="276"/>
      <c r="G7" s="276"/>
      <c r="H7" s="276"/>
      <c r="I7" s="276"/>
      <c r="J7" s="276"/>
      <c r="K7" s="276"/>
      <c r="L7" s="276"/>
    </row>
    <row r="8" spans="1:12" x14ac:dyDescent="0.25">
      <c r="A8" s="271" t="str">
        <f>IF('1'!$A$1=1,B8,C8)</f>
        <v>Current account</v>
      </c>
      <c r="B8" s="272" t="s">
        <v>203</v>
      </c>
      <c r="C8" s="272" t="s">
        <v>202</v>
      </c>
      <c r="D8" s="166">
        <v>4512.3610000000044</v>
      </c>
      <c r="E8" s="166">
        <v>-1677.5459999999989</v>
      </c>
      <c r="F8" s="166">
        <v>-3046.8599999999988</v>
      </c>
      <c r="G8" s="166">
        <v>-5464.1970000000019</v>
      </c>
      <c r="H8" s="166">
        <v>-3696.2580000000007</v>
      </c>
      <c r="I8" s="166">
        <v>4735.0299999999979</v>
      </c>
      <c r="J8" s="166">
        <v>-3369.670999999993</v>
      </c>
      <c r="K8" s="166">
        <v>7635.7447195392433</v>
      </c>
      <c r="L8" s="166">
        <v>-8846.5804800211154</v>
      </c>
    </row>
    <row r="9" spans="1:12" x14ac:dyDescent="0.25">
      <c r="A9" s="161" t="str">
        <f>IF('1'!$A$1=1,B9,C9)</f>
        <v>Credit</v>
      </c>
      <c r="B9" s="162" t="s">
        <v>204</v>
      </c>
      <c r="C9" s="162" t="s">
        <v>39</v>
      </c>
      <c r="D9" s="163">
        <v>52469.226999999999</v>
      </c>
      <c r="E9" s="163">
        <v>52007.588000000003</v>
      </c>
      <c r="F9" s="163">
        <v>60271.155000000006</v>
      </c>
      <c r="G9" s="163">
        <v>64438.186999999998</v>
      </c>
      <c r="H9" s="163">
        <v>75744.178999999989</v>
      </c>
      <c r="I9" s="163">
        <v>68785.657999999996</v>
      </c>
      <c r="J9" s="163">
        <v>86724.934000000008</v>
      </c>
      <c r="K9" s="163">
        <v>94214.737719539247</v>
      </c>
      <c r="L9" s="163">
        <v>81348.541519978884</v>
      </c>
    </row>
    <row r="10" spans="1:12" x14ac:dyDescent="0.25">
      <c r="A10" s="161" t="str">
        <f>IF('1'!$A$1=1,B10,C10)</f>
        <v xml:space="preserve"> Debit</v>
      </c>
      <c r="B10" s="162" t="s">
        <v>206</v>
      </c>
      <c r="C10" s="162" t="s">
        <v>205</v>
      </c>
      <c r="D10" s="163">
        <v>47956.865999999995</v>
      </c>
      <c r="E10" s="163">
        <v>53685.134000000005</v>
      </c>
      <c r="F10" s="163">
        <v>63318.014999999999</v>
      </c>
      <c r="G10" s="163">
        <v>69902.383999999991</v>
      </c>
      <c r="H10" s="163">
        <v>79440.437000000005</v>
      </c>
      <c r="I10" s="163">
        <v>64050.627999999997</v>
      </c>
      <c r="J10" s="163">
        <v>90094.604999999996</v>
      </c>
      <c r="K10" s="163">
        <v>86578.993000000002</v>
      </c>
      <c r="L10" s="163">
        <v>90195.122000000003</v>
      </c>
    </row>
    <row r="11" spans="1:12" x14ac:dyDescent="0.25">
      <c r="A11" s="164" t="str">
        <f>IF('1'!$A$1=1,B11,C11)</f>
        <v>Goods and services</v>
      </c>
      <c r="B11" s="165" t="s">
        <v>208</v>
      </c>
      <c r="C11" s="165" t="s">
        <v>207</v>
      </c>
      <c r="D11" s="166">
        <v>-2112.6579999999985</v>
      </c>
      <c r="E11" s="166">
        <v>-5854.2999999999993</v>
      </c>
      <c r="F11" s="166">
        <v>-7661.2100000000009</v>
      </c>
      <c r="G11" s="166">
        <v>-9705.4279999999999</v>
      </c>
      <c r="H11" s="166">
        <v>-11203.187000000002</v>
      </c>
      <c r="I11" s="166">
        <v>-2022.1049999999996</v>
      </c>
      <c r="J11" s="166">
        <v>-2320.0709999999999</v>
      </c>
      <c r="K11" s="166">
        <v>-24866.965</v>
      </c>
      <c r="L11" s="166">
        <v>-35030.346999999994</v>
      </c>
    </row>
    <row r="12" spans="1:12" x14ac:dyDescent="0.25">
      <c r="A12" s="161" t="str">
        <f>IF('1'!$A$1=1,B12,C12)</f>
        <v xml:space="preserve">  Credit</v>
      </c>
      <c r="B12" s="162" t="s">
        <v>204</v>
      </c>
      <c r="C12" s="162" t="s">
        <v>209</v>
      </c>
      <c r="D12" s="163">
        <v>43127.837</v>
      </c>
      <c r="E12" s="163">
        <v>41596.303</v>
      </c>
      <c r="F12" s="163">
        <v>47775.694000000003</v>
      </c>
      <c r="G12" s="163">
        <v>50168.23</v>
      </c>
      <c r="H12" s="163">
        <v>56795.082999999999</v>
      </c>
      <c r="I12" s="163">
        <v>53153.531999999999</v>
      </c>
      <c r="J12" s="163">
        <v>69106.163</v>
      </c>
      <c r="K12" s="163">
        <v>54443.65</v>
      </c>
      <c r="L12" s="163">
        <v>47431.451000000001</v>
      </c>
    </row>
    <row r="13" spans="1:12" x14ac:dyDescent="0.25">
      <c r="A13" s="161" t="str">
        <f>IF('1'!$A$1=1,B13,C13)</f>
        <v xml:space="preserve">  Debit</v>
      </c>
      <c r="B13" s="162" t="s">
        <v>206</v>
      </c>
      <c r="C13" s="162" t="s">
        <v>210</v>
      </c>
      <c r="D13" s="163">
        <v>45240.494999999995</v>
      </c>
      <c r="E13" s="163">
        <v>47450.602999999996</v>
      </c>
      <c r="F13" s="163">
        <v>55436.904000000002</v>
      </c>
      <c r="G13" s="163">
        <v>59873.657999999996</v>
      </c>
      <c r="H13" s="163">
        <v>67998.26999999999</v>
      </c>
      <c r="I13" s="163">
        <v>55175.637000000002</v>
      </c>
      <c r="J13" s="163">
        <v>71426.233999999997</v>
      </c>
      <c r="K13" s="163">
        <v>79310.615000000005</v>
      </c>
      <c r="L13" s="163">
        <v>82461.797999999995</v>
      </c>
    </row>
    <row r="14" spans="1:12" x14ac:dyDescent="0.25">
      <c r="A14" s="167" t="str">
        <f>IF('1'!$A$1=1,B14,C14)</f>
        <v>Goods</v>
      </c>
      <c r="B14" s="168" t="s">
        <v>212</v>
      </c>
      <c r="C14" s="168" t="s">
        <v>211</v>
      </c>
      <c r="D14" s="166">
        <v>-3092.6780000000003</v>
      </c>
      <c r="E14" s="166">
        <v>-6304.0320000000002</v>
      </c>
      <c r="F14" s="166">
        <v>-8465.7890000000007</v>
      </c>
      <c r="G14" s="166">
        <v>-10848.388000000001</v>
      </c>
      <c r="H14" s="166">
        <v>-12770.819999999998</v>
      </c>
      <c r="I14" s="166">
        <v>-5867.8249999999989</v>
      </c>
      <c r="J14" s="166">
        <v>-5689.0120000000006</v>
      </c>
      <c r="K14" s="166">
        <v>-14130.45</v>
      </c>
      <c r="L14" s="166">
        <v>-26932.537999999997</v>
      </c>
    </row>
    <row r="15" spans="1:12" x14ac:dyDescent="0.25">
      <c r="A15" s="161" t="str">
        <f>IF('1'!$A$1=1,B15,C15)</f>
        <v xml:space="preserve">   Credit</v>
      </c>
      <c r="B15" s="162" t="s">
        <v>204</v>
      </c>
      <c r="C15" s="162" t="s">
        <v>213</v>
      </c>
      <c r="D15" s="163">
        <v>31919.821</v>
      </c>
      <c r="E15" s="163">
        <v>30345.500999999997</v>
      </c>
      <c r="F15" s="163">
        <v>35176.288</v>
      </c>
      <c r="G15" s="163">
        <v>36729.868000000002</v>
      </c>
      <c r="H15" s="163">
        <v>41183.274999999994</v>
      </c>
      <c r="I15" s="163">
        <v>39520.184999999998</v>
      </c>
      <c r="J15" s="163">
        <v>53516.081999999995</v>
      </c>
      <c r="K15" s="163">
        <v>38706.437000000005</v>
      </c>
      <c r="L15" s="163">
        <v>32081.853000000003</v>
      </c>
    </row>
    <row r="16" spans="1:12" x14ac:dyDescent="0.25">
      <c r="A16" s="161" t="str">
        <f>IF('1'!$A$1=1,B16,C16)</f>
        <v xml:space="preserve">   Debit</v>
      </c>
      <c r="B16" s="162" t="s">
        <v>206</v>
      </c>
      <c r="C16" s="162" t="s">
        <v>214</v>
      </c>
      <c r="D16" s="163">
        <v>35012.499000000003</v>
      </c>
      <c r="E16" s="163">
        <v>36649.533000000003</v>
      </c>
      <c r="F16" s="163">
        <v>43642.077000000005</v>
      </c>
      <c r="G16" s="163">
        <v>47578.256000000001</v>
      </c>
      <c r="H16" s="163">
        <v>53954.094999999994</v>
      </c>
      <c r="I16" s="163">
        <v>45388.009999999995</v>
      </c>
      <c r="J16" s="163">
        <v>59205.093999999997</v>
      </c>
      <c r="K16" s="163">
        <v>52836.887000000002</v>
      </c>
      <c r="L16" s="163">
        <v>59014.391000000003</v>
      </c>
    </row>
    <row r="17" spans="1:12" x14ac:dyDescent="0.25">
      <c r="A17" s="167" t="str">
        <f>IF('1'!$A$1=1,B17,C17)</f>
        <v>Services</v>
      </c>
      <c r="B17" s="168" t="s">
        <v>216</v>
      </c>
      <c r="C17" s="168" t="s">
        <v>215</v>
      </c>
      <c r="D17" s="166">
        <v>980.02000000000021</v>
      </c>
      <c r="E17" s="166">
        <v>449.73199999999997</v>
      </c>
      <c r="F17" s="166">
        <v>804.57900000000063</v>
      </c>
      <c r="G17" s="166">
        <v>1142.96</v>
      </c>
      <c r="H17" s="166">
        <v>1567.6329999999996</v>
      </c>
      <c r="I17" s="166">
        <v>3845.72</v>
      </c>
      <c r="J17" s="166">
        <v>3368.9409999999998</v>
      </c>
      <c r="K17" s="166">
        <v>-10736.515000000001</v>
      </c>
      <c r="L17" s="166">
        <v>-8097.8090000000002</v>
      </c>
    </row>
    <row r="18" spans="1:12" x14ac:dyDescent="0.25">
      <c r="A18" s="161" t="str">
        <f>IF('1'!$A$1=1,B18,C18)</f>
        <v xml:space="preserve">   Credit</v>
      </c>
      <c r="B18" s="162" t="s">
        <v>204</v>
      </c>
      <c r="C18" s="162" t="s">
        <v>213</v>
      </c>
      <c r="D18" s="163">
        <v>11208.016</v>
      </c>
      <c r="E18" s="163">
        <v>11250.802</v>
      </c>
      <c r="F18" s="163">
        <v>12599.406000000003</v>
      </c>
      <c r="G18" s="163">
        <v>13438.362000000001</v>
      </c>
      <c r="H18" s="163">
        <v>15611.807999999999</v>
      </c>
      <c r="I18" s="163">
        <v>13633.347</v>
      </c>
      <c r="J18" s="163">
        <v>15590.081000000002</v>
      </c>
      <c r="K18" s="163">
        <v>15737.213</v>
      </c>
      <c r="L18" s="163">
        <v>15349.598000000002</v>
      </c>
    </row>
    <row r="19" spans="1:12" x14ac:dyDescent="0.25">
      <c r="A19" s="161" t="str">
        <f>IF('1'!$A$1=1,B19,C19)</f>
        <v xml:space="preserve">   Debit</v>
      </c>
      <c r="B19" s="162" t="s">
        <v>206</v>
      </c>
      <c r="C19" s="162" t="s">
        <v>214</v>
      </c>
      <c r="D19" s="163">
        <v>10227.995999999999</v>
      </c>
      <c r="E19" s="163">
        <v>10801.070000000002</v>
      </c>
      <c r="F19" s="163">
        <v>11794.827000000001</v>
      </c>
      <c r="G19" s="163">
        <v>12295.402000000002</v>
      </c>
      <c r="H19" s="163">
        <v>14044.174999999999</v>
      </c>
      <c r="I19" s="163">
        <v>9787.6270000000004</v>
      </c>
      <c r="J19" s="163">
        <v>12221.14</v>
      </c>
      <c r="K19" s="163">
        <v>26473.727999999999</v>
      </c>
      <c r="L19" s="163">
        <v>23447.406999999999</v>
      </c>
    </row>
    <row r="20" spans="1:12" ht="26.4" x14ac:dyDescent="0.25">
      <c r="A20" s="169" t="str">
        <f>IF('1'!$A$1=1,B20,C20)</f>
        <v>Manufacturing services on physical inputs owned by others</v>
      </c>
      <c r="B20" s="170" t="s">
        <v>218</v>
      </c>
      <c r="C20" s="170" t="s">
        <v>217</v>
      </c>
      <c r="D20" s="166">
        <v>913.31500000000005</v>
      </c>
      <c r="E20" s="166">
        <v>1013.1090000000002</v>
      </c>
      <c r="F20" s="166">
        <v>1257.788</v>
      </c>
      <c r="G20" s="166">
        <v>1437.5120000000002</v>
      </c>
      <c r="H20" s="166">
        <v>1462.88</v>
      </c>
      <c r="I20" s="166">
        <v>1186.271</v>
      </c>
      <c r="J20" s="166">
        <v>1295.2370000000001</v>
      </c>
      <c r="K20" s="166">
        <v>907.37800000000004</v>
      </c>
      <c r="L20" s="166">
        <v>750.85199999999998</v>
      </c>
    </row>
    <row r="21" spans="1:12" x14ac:dyDescent="0.25">
      <c r="A21" s="161" t="str">
        <f>IF('1'!$A$1=1,B21,C21)</f>
        <v xml:space="preserve">    Credit</v>
      </c>
      <c r="B21" s="162" t="s">
        <v>204</v>
      </c>
      <c r="C21" s="162" t="s">
        <v>219</v>
      </c>
      <c r="D21" s="163">
        <v>969.98099999999999</v>
      </c>
      <c r="E21" s="163">
        <v>1017.621</v>
      </c>
      <c r="F21" s="163">
        <v>1259.5700000000002</v>
      </c>
      <c r="G21" s="163">
        <v>1439.2470000000001</v>
      </c>
      <c r="H21" s="163">
        <v>1464.665</v>
      </c>
      <c r="I21" s="163">
        <v>1188.0079999999998</v>
      </c>
      <c r="J21" s="163">
        <v>1303.7139999999999</v>
      </c>
      <c r="K21" s="163">
        <v>911.20699999999988</v>
      </c>
      <c r="L21" s="163">
        <v>761.92999999999984</v>
      </c>
    </row>
    <row r="22" spans="1:12" x14ac:dyDescent="0.25">
      <c r="A22" s="161" t="str">
        <f>IF('1'!$A$1=1,B22,C22)</f>
        <v xml:space="preserve">    Debit</v>
      </c>
      <c r="B22" s="162" t="s">
        <v>206</v>
      </c>
      <c r="C22" s="162" t="s">
        <v>220</v>
      </c>
      <c r="D22" s="163">
        <v>56.666000000000011</v>
      </c>
      <c r="E22" s="163">
        <v>4.5119999999999996</v>
      </c>
      <c r="F22" s="163">
        <v>1.782</v>
      </c>
      <c r="G22" s="163">
        <v>1.7349999999999999</v>
      </c>
      <c r="H22" s="163">
        <v>1.7850000000000001</v>
      </c>
      <c r="I22" s="163">
        <v>1.7370000000000001</v>
      </c>
      <c r="J22" s="163">
        <v>8.4769999999999985</v>
      </c>
      <c r="K22" s="163">
        <v>3.8289999999999997</v>
      </c>
      <c r="L22" s="163">
        <v>11.077999999999999</v>
      </c>
    </row>
    <row r="23" spans="1:12" x14ac:dyDescent="0.25">
      <c r="A23" s="171" t="str">
        <f>IF('1'!$A$1=1,B23,C23)</f>
        <v>Goods for processing in reporting economy</v>
      </c>
      <c r="B23" s="172" t="s">
        <v>222</v>
      </c>
      <c r="C23" s="172" t="s">
        <v>221</v>
      </c>
      <c r="D23" s="163"/>
      <c r="E23" s="163"/>
      <c r="F23" s="163"/>
      <c r="G23" s="163"/>
      <c r="H23" s="163"/>
      <c r="I23" s="163"/>
      <c r="J23" s="163"/>
      <c r="K23" s="163"/>
      <c r="L23" s="163"/>
    </row>
    <row r="24" spans="1:12" x14ac:dyDescent="0.25">
      <c r="A24" s="161" t="str">
        <f>IF('1'!$A$1=1,B24,C24)</f>
        <v xml:space="preserve">     Credit</v>
      </c>
      <c r="B24" s="162" t="s">
        <v>204</v>
      </c>
      <c r="C24" s="162" t="s">
        <v>223</v>
      </c>
      <c r="D24" s="163">
        <v>3056.6660000000002</v>
      </c>
      <c r="E24" s="163">
        <v>3125.9449999999997</v>
      </c>
      <c r="F24" s="163">
        <v>3764.5920000000001</v>
      </c>
      <c r="G24" s="163">
        <v>3968.2550000000001</v>
      </c>
      <c r="H24" s="163">
        <v>4083.7740000000003</v>
      </c>
      <c r="I24" s="163">
        <v>3692.2890000000007</v>
      </c>
      <c r="J24" s="163">
        <v>4335.4610000000002</v>
      </c>
      <c r="K24" s="163">
        <v>3163.1390000000001</v>
      </c>
      <c r="L24" s="163">
        <v>1280.3970000000002</v>
      </c>
    </row>
    <row r="25" spans="1:12" x14ac:dyDescent="0.25">
      <c r="A25" s="161" t="str">
        <f>IF('1'!$A$1=1,B25,C25)</f>
        <v xml:space="preserve">     Debit</v>
      </c>
      <c r="B25" s="162" t="s">
        <v>206</v>
      </c>
      <c r="C25" s="162" t="s">
        <v>224</v>
      </c>
      <c r="D25" s="163">
        <v>2132.3200000000002</v>
      </c>
      <c r="E25" s="163">
        <v>2246.2709999999997</v>
      </c>
      <c r="F25" s="163">
        <v>2643.08</v>
      </c>
      <c r="G25" s="163">
        <v>2748.78</v>
      </c>
      <c r="H25" s="163">
        <v>2797.2159999999999</v>
      </c>
      <c r="I25" s="163">
        <v>2500.866</v>
      </c>
      <c r="J25" s="163">
        <v>3014.71</v>
      </c>
      <c r="K25" s="163">
        <v>2247.748</v>
      </c>
      <c r="L25" s="163">
        <v>1768.0359999999998</v>
      </c>
    </row>
    <row r="26" spans="1:12" x14ac:dyDescent="0.25">
      <c r="A26" s="173" t="str">
        <f>IF('1'!$A$1=1,B26,C26)</f>
        <v>Goods for processing abroad</v>
      </c>
      <c r="B26" s="174" t="s">
        <v>226</v>
      </c>
      <c r="C26" s="174" t="s">
        <v>225</v>
      </c>
      <c r="D26" s="163"/>
      <c r="E26" s="163"/>
      <c r="F26" s="163"/>
      <c r="G26" s="163"/>
      <c r="H26" s="163"/>
      <c r="I26" s="163"/>
      <c r="J26" s="163"/>
      <c r="K26" s="163"/>
      <c r="L26" s="163"/>
    </row>
    <row r="27" spans="1:12" x14ac:dyDescent="0.25">
      <c r="A27" s="161" t="str">
        <f>IF('1'!$A$1=1,B27,C27)</f>
        <v xml:space="preserve">     Credit</v>
      </c>
      <c r="B27" s="162" t="s">
        <v>204</v>
      </c>
      <c r="C27" s="162" t="s">
        <v>223</v>
      </c>
      <c r="D27" s="163">
        <v>60.061999999999998</v>
      </c>
      <c r="E27" s="163">
        <v>38.061</v>
      </c>
      <c r="F27" s="163">
        <v>72.192000000000007</v>
      </c>
      <c r="G27" s="163">
        <v>42.153999999999996</v>
      </c>
      <c r="H27" s="163">
        <v>59.373999999999995</v>
      </c>
      <c r="I27" s="163">
        <v>74.485000000000014</v>
      </c>
      <c r="J27" s="163">
        <v>81.057000000000002</v>
      </c>
      <c r="K27" s="163">
        <v>15.205</v>
      </c>
      <c r="L27" s="163">
        <v>112.74199999999999</v>
      </c>
    </row>
    <row r="28" spans="1:12" x14ac:dyDescent="0.25">
      <c r="A28" s="161" t="str">
        <f>IF('1'!$A$1=1,B28,C28)</f>
        <v xml:space="preserve">     Debit</v>
      </c>
      <c r="B28" s="162" t="s">
        <v>206</v>
      </c>
      <c r="C28" s="162" t="s">
        <v>224</v>
      </c>
      <c r="D28" s="163">
        <v>56.685000000000002</v>
      </c>
      <c r="E28" s="163">
        <v>43.325000000000003</v>
      </c>
      <c r="F28" s="163">
        <v>11.391</v>
      </c>
      <c r="G28" s="163">
        <v>11.82</v>
      </c>
      <c r="H28" s="163">
        <v>24.115000000000002</v>
      </c>
      <c r="I28" s="163">
        <v>30.489000000000001</v>
      </c>
      <c r="J28" s="163">
        <v>46.551999999999992</v>
      </c>
      <c r="K28" s="163">
        <v>17.192</v>
      </c>
      <c r="L28" s="163">
        <v>3.6760000000000002</v>
      </c>
    </row>
    <row r="29" spans="1:12" ht="26.4" x14ac:dyDescent="0.25">
      <c r="A29" s="175" t="str">
        <f>IF('1'!$A$1=1,B29,C29)</f>
        <v>Maintenance and repair services n.i.e.</v>
      </c>
      <c r="B29" s="176" t="s">
        <v>228</v>
      </c>
      <c r="C29" s="176" t="s">
        <v>227</v>
      </c>
      <c r="D29" s="163">
        <v>95.34</v>
      </c>
      <c r="E29" s="163">
        <v>126.54400000000001</v>
      </c>
      <c r="F29" s="163">
        <v>153.20699999999999</v>
      </c>
      <c r="G29" s="163">
        <v>135.35900000000001</v>
      </c>
      <c r="H29" s="163">
        <v>164.619</v>
      </c>
      <c r="I29" s="163">
        <v>154.03399999999999</v>
      </c>
      <c r="J29" s="163">
        <v>191.13600000000002</v>
      </c>
      <c r="K29" s="163">
        <v>63.876999999999995</v>
      </c>
      <c r="L29" s="163">
        <v>-57.634000000000007</v>
      </c>
    </row>
    <row r="30" spans="1:12" x14ac:dyDescent="0.25">
      <c r="A30" s="161" t="str">
        <f>IF('1'!$A$1=1,B30,C30)</f>
        <v xml:space="preserve">    Credit</v>
      </c>
      <c r="B30" s="162" t="s">
        <v>204</v>
      </c>
      <c r="C30" s="162" t="s">
        <v>219</v>
      </c>
      <c r="D30" s="163">
        <v>173.07400000000001</v>
      </c>
      <c r="E30" s="163">
        <v>209.48599999999999</v>
      </c>
      <c r="F30" s="163">
        <v>216.08599999999996</v>
      </c>
      <c r="G30" s="163">
        <v>206.69299999999998</v>
      </c>
      <c r="H30" s="163">
        <v>240.57999999999998</v>
      </c>
      <c r="I30" s="163">
        <v>207.35</v>
      </c>
      <c r="J30" s="163">
        <v>256.67900000000003</v>
      </c>
      <c r="K30" s="163">
        <v>127.119</v>
      </c>
      <c r="L30" s="163">
        <v>109.08</v>
      </c>
    </row>
    <row r="31" spans="1:12" x14ac:dyDescent="0.25">
      <c r="A31" s="161" t="str">
        <f>IF('1'!$A$1=1,B31,C31)</f>
        <v xml:space="preserve">    Debit</v>
      </c>
      <c r="B31" s="162" t="s">
        <v>206</v>
      </c>
      <c r="C31" s="162" t="s">
        <v>220</v>
      </c>
      <c r="D31" s="163">
        <v>77.734000000000009</v>
      </c>
      <c r="E31" s="163">
        <v>82.942000000000007</v>
      </c>
      <c r="F31" s="163">
        <v>62.879000000000005</v>
      </c>
      <c r="G31" s="163">
        <v>71.334000000000003</v>
      </c>
      <c r="H31" s="163">
        <v>75.960999999999999</v>
      </c>
      <c r="I31" s="163">
        <v>53.316000000000003</v>
      </c>
      <c r="J31" s="163">
        <v>65.542999999999992</v>
      </c>
      <c r="K31" s="163">
        <v>63.241999999999997</v>
      </c>
      <c r="L31" s="163">
        <v>166.714</v>
      </c>
    </row>
    <row r="32" spans="1:12" x14ac:dyDescent="0.25">
      <c r="A32" s="177" t="str">
        <f>IF('1'!$A$1=1,B32,C32)</f>
        <v>Transport</v>
      </c>
      <c r="B32" s="178" t="s">
        <v>230</v>
      </c>
      <c r="C32" s="178" t="s">
        <v>229</v>
      </c>
      <c r="D32" s="166">
        <v>3042.9930000000004</v>
      </c>
      <c r="E32" s="166">
        <v>3087.7919999999999</v>
      </c>
      <c r="F32" s="166">
        <v>3379.0520000000001</v>
      </c>
      <c r="G32" s="166">
        <v>3146.8190000000004</v>
      </c>
      <c r="H32" s="166">
        <v>3337.9390000000003</v>
      </c>
      <c r="I32" s="166">
        <v>2778.76</v>
      </c>
      <c r="J32" s="166">
        <v>1624.2509999999997</v>
      </c>
      <c r="K32" s="166">
        <v>1277.9889999999998</v>
      </c>
      <c r="L32" s="166">
        <v>786.38000000000011</v>
      </c>
    </row>
    <row r="33" spans="1:12" x14ac:dyDescent="0.25">
      <c r="A33" s="161" t="str">
        <f>IF('1'!$A$1=1,B33,C33)</f>
        <v xml:space="preserve">    Credit</v>
      </c>
      <c r="B33" s="162" t="s">
        <v>204</v>
      </c>
      <c r="C33" s="162" t="s">
        <v>219</v>
      </c>
      <c r="D33" s="163">
        <v>4796.9590000000007</v>
      </c>
      <c r="E33" s="163">
        <v>4836.4610000000002</v>
      </c>
      <c r="F33" s="163">
        <v>5245.1769999999997</v>
      </c>
      <c r="G33" s="163">
        <v>5044.7829999999994</v>
      </c>
      <c r="H33" s="163">
        <v>5587.1179999999995</v>
      </c>
      <c r="I33" s="163">
        <v>4460.2010000000009</v>
      </c>
      <c r="J33" s="163">
        <v>4030.268</v>
      </c>
      <c r="K33" s="163">
        <v>3635.6260000000002</v>
      </c>
      <c r="L33" s="163">
        <v>3504.6080000000002</v>
      </c>
    </row>
    <row r="34" spans="1:12" x14ac:dyDescent="0.25">
      <c r="A34" s="161" t="str">
        <f>IF('1'!$A$1=1,B34,C34)</f>
        <v xml:space="preserve">    Debit</v>
      </c>
      <c r="B34" s="162" t="s">
        <v>206</v>
      </c>
      <c r="C34" s="162" t="s">
        <v>220</v>
      </c>
      <c r="D34" s="163">
        <v>1753.9660000000001</v>
      </c>
      <c r="E34" s="163">
        <v>1748.6690000000001</v>
      </c>
      <c r="F34" s="163">
        <v>1866.125</v>
      </c>
      <c r="G34" s="163">
        <v>1897.9639999999999</v>
      </c>
      <c r="H34" s="163">
        <v>2249.1790000000001</v>
      </c>
      <c r="I34" s="163">
        <v>1681.441</v>
      </c>
      <c r="J34" s="163">
        <v>2406.0169999999998</v>
      </c>
      <c r="K34" s="163">
        <v>2357.6370000000002</v>
      </c>
      <c r="L34" s="163">
        <v>2718.2280000000001</v>
      </c>
    </row>
    <row r="35" spans="1:12" x14ac:dyDescent="0.25">
      <c r="A35" s="171" t="str">
        <f>IF('1'!$A$1=1,B35,C35)</f>
        <v>For all modes of transport</v>
      </c>
      <c r="B35" s="172" t="s">
        <v>232</v>
      </c>
      <c r="C35" s="172" t="s">
        <v>231</v>
      </c>
      <c r="D35" s="163"/>
      <c r="E35" s="163"/>
      <c r="F35" s="163"/>
      <c r="G35" s="163"/>
      <c r="H35" s="163"/>
      <c r="I35" s="163"/>
      <c r="J35" s="163"/>
      <c r="K35" s="163"/>
      <c r="L35" s="163"/>
    </row>
    <row r="36" spans="1:12" x14ac:dyDescent="0.25">
      <c r="A36" s="179" t="str">
        <f>IF('1'!$A$1=1,B36,C36)</f>
        <v>Passenger</v>
      </c>
      <c r="B36" s="180" t="s">
        <v>234</v>
      </c>
      <c r="C36" s="180" t="s">
        <v>233</v>
      </c>
      <c r="D36" s="163">
        <v>245.661</v>
      </c>
      <c r="E36" s="163">
        <v>278.03200000000004</v>
      </c>
      <c r="F36" s="163">
        <v>302.16200000000003</v>
      </c>
      <c r="G36" s="163">
        <v>371.65500000000003</v>
      </c>
      <c r="H36" s="163">
        <v>523.62300000000005</v>
      </c>
      <c r="I36" s="163">
        <v>158.87299999999999</v>
      </c>
      <c r="J36" s="163">
        <v>207.00800000000001</v>
      </c>
      <c r="K36" s="163">
        <v>1.7580000000000027</v>
      </c>
      <c r="L36" s="163">
        <v>-51.755000000000003</v>
      </c>
    </row>
    <row r="37" spans="1:12" x14ac:dyDescent="0.25">
      <c r="A37" s="161" t="str">
        <f>IF('1'!$A$1=1,B37,C37)</f>
        <v xml:space="preserve">      Credit</v>
      </c>
      <c r="B37" s="162" t="s">
        <v>204</v>
      </c>
      <c r="C37" s="162" t="s">
        <v>235</v>
      </c>
      <c r="D37" s="163">
        <v>522.99299999999994</v>
      </c>
      <c r="E37" s="163">
        <v>581.74599999999998</v>
      </c>
      <c r="F37" s="163">
        <v>667.96</v>
      </c>
      <c r="G37" s="163">
        <v>700.12400000000002</v>
      </c>
      <c r="H37" s="163">
        <v>872.30900000000008</v>
      </c>
      <c r="I37" s="163">
        <v>275.41899999999998</v>
      </c>
      <c r="J37" s="163">
        <v>370.334</v>
      </c>
      <c r="K37" s="163">
        <v>68.38</v>
      </c>
      <c r="L37" s="163">
        <v>47.165999999999997</v>
      </c>
    </row>
    <row r="38" spans="1:12" x14ac:dyDescent="0.25">
      <c r="A38" s="161" t="str">
        <f>IF('1'!$A$1=1,B38,C38)</f>
        <v xml:space="preserve">      Debit</v>
      </c>
      <c r="B38" s="162" t="s">
        <v>206</v>
      </c>
      <c r="C38" s="162" t="s">
        <v>236</v>
      </c>
      <c r="D38" s="163">
        <v>277.33199999999999</v>
      </c>
      <c r="E38" s="163">
        <v>303.71400000000006</v>
      </c>
      <c r="F38" s="163">
        <v>365.798</v>
      </c>
      <c r="G38" s="163">
        <v>328.46899999999999</v>
      </c>
      <c r="H38" s="163">
        <v>348.68600000000004</v>
      </c>
      <c r="I38" s="163">
        <v>116.54600000000001</v>
      </c>
      <c r="J38" s="163">
        <v>163.32599999999999</v>
      </c>
      <c r="K38" s="163">
        <v>66.622</v>
      </c>
      <c r="L38" s="163">
        <v>98.920999999999992</v>
      </c>
    </row>
    <row r="39" spans="1:12" x14ac:dyDescent="0.25">
      <c r="A39" s="179" t="str">
        <f>IF('1'!$A$1=1,B39,C39)</f>
        <v>Freight</v>
      </c>
      <c r="B39" s="180" t="s">
        <v>238</v>
      </c>
      <c r="C39" s="180" t="s">
        <v>237</v>
      </c>
      <c r="D39" s="163">
        <v>1655.489</v>
      </c>
      <c r="E39" s="163">
        <v>1961.3389999999999</v>
      </c>
      <c r="F39" s="163">
        <v>2299.4319999999998</v>
      </c>
      <c r="G39" s="163">
        <v>2082.0019999999995</v>
      </c>
      <c r="H39" s="163">
        <v>2051.8050000000003</v>
      </c>
      <c r="I39" s="163">
        <v>1601.597</v>
      </c>
      <c r="J39" s="163">
        <v>563.61400000000003</v>
      </c>
      <c r="K39" s="163">
        <v>871.61699999999996</v>
      </c>
      <c r="L39" s="163">
        <v>607.89499999999987</v>
      </c>
    </row>
    <row r="40" spans="1:12" x14ac:dyDescent="0.25">
      <c r="A40" s="161" t="str">
        <f>IF('1'!$A$1=1,B40,C40)</f>
        <v xml:space="preserve">      Credit</v>
      </c>
      <c r="B40" s="162" t="s">
        <v>204</v>
      </c>
      <c r="C40" s="162" t="s">
        <v>235</v>
      </c>
      <c r="D40" s="163">
        <v>2587.4939999999997</v>
      </c>
      <c r="E40" s="163">
        <v>2869.951</v>
      </c>
      <c r="F40" s="163">
        <v>3201.6480000000001</v>
      </c>
      <c r="G40" s="163">
        <v>3022.73</v>
      </c>
      <c r="H40" s="163">
        <v>3200.5830000000001</v>
      </c>
      <c r="I40" s="163">
        <v>2670.5230000000001</v>
      </c>
      <c r="J40" s="163">
        <v>2037.9199999999998</v>
      </c>
      <c r="K40" s="163">
        <v>2579.0020000000004</v>
      </c>
      <c r="L40" s="163">
        <v>2359.7129999999997</v>
      </c>
    </row>
    <row r="41" spans="1:12" x14ac:dyDescent="0.25">
      <c r="A41" s="161" t="str">
        <f>IF('1'!$A$1=1,B41,C41)</f>
        <v xml:space="preserve">      Debit</v>
      </c>
      <c r="B41" s="162" t="s">
        <v>206</v>
      </c>
      <c r="C41" s="162" t="s">
        <v>236</v>
      </c>
      <c r="D41" s="163">
        <v>932.00500000000011</v>
      </c>
      <c r="E41" s="163">
        <v>908.61199999999985</v>
      </c>
      <c r="F41" s="163">
        <v>902.21600000000001</v>
      </c>
      <c r="G41" s="163">
        <v>940.72799999999995</v>
      </c>
      <c r="H41" s="163">
        <v>1148.778</v>
      </c>
      <c r="I41" s="163">
        <v>1068.9259999999999</v>
      </c>
      <c r="J41" s="163">
        <v>1474.306</v>
      </c>
      <c r="K41" s="163">
        <v>1707.385</v>
      </c>
      <c r="L41" s="163">
        <v>1751.818</v>
      </c>
    </row>
    <row r="42" spans="1:12" x14ac:dyDescent="0.25">
      <c r="A42" s="179" t="str">
        <f>IF('1'!$A$1=1,B42,C42)</f>
        <v>Other</v>
      </c>
      <c r="B42" s="180" t="s">
        <v>240</v>
      </c>
      <c r="C42" s="180" t="s">
        <v>239</v>
      </c>
      <c r="D42" s="163">
        <v>1071.5840000000001</v>
      </c>
      <c r="E42" s="163">
        <v>786.91899999999998</v>
      </c>
      <c r="F42" s="163">
        <v>704.38400000000001</v>
      </c>
      <c r="G42" s="163">
        <v>594.65900000000011</v>
      </c>
      <c r="H42" s="163">
        <v>671.23700000000008</v>
      </c>
      <c r="I42" s="163">
        <v>913.66700000000003</v>
      </c>
      <c r="J42" s="163">
        <v>757.28099999999995</v>
      </c>
      <c r="K42" s="163">
        <v>375.42900000000009</v>
      </c>
      <c r="L42" s="163">
        <v>379.142</v>
      </c>
    </row>
    <row r="43" spans="1:12" x14ac:dyDescent="0.25">
      <c r="A43" s="161" t="str">
        <f>IF('1'!$A$1=1,B43,C43)</f>
        <v xml:space="preserve">      Credit</v>
      </c>
      <c r="B43" s="162" t="s">
        <v>204</v>
      </c>
      <c r="C43" s="162" t="s">
        <v>235</v>
      </c>
      <c r="D43" s="163">
        <v>1610.8419999999999</v>
      </c>
      <c r="E43" s="163">
        <v>1316.9290000000001</v>
      </c>
      <c r="F43" s="163">
        <v>1293.751</v>
      </c>
      <c r="G43" s="163">
        <v>1208.1420000000001</v>
      </c>
      <c r="H43" s="163">
        <v>1405.989</v>
      </c>
      <c r="I43" s="163">
        <v>1385.088</v>
      </c>
      <c r="J43" s="163">
        <v>1478.0320000000002</v>
      </c>
      <c r="K43" s="163">
        <v>932.62400000000002</v>
      </c>
      <c r="L43" s="163">
        <v>1039.3809999999999</v>
      </c>
    </row>
    <row r="44" spans="1:12" x14ac:dyDescent="0.25">
      <c r="A44" s="161" t="str">
        <f>IF('1'!$A$1=1,B44,C44)</f>
        <v xml:space="preserve">      Debit</v>
      </c>
      <c r="B44" s="162" t="s">
        <v>206</v>
      </c>
      <c r="C44" s="162" t="s">
        <v>236</v>
      </c>
      <c r="D44" s="163">
        <v>539.25800000000004</v>
      </c>
      <c r="E44" s="163">
        <v>530.01</v>
      </c>
      <c r="F44" s="163">
        <v>589.36699999999996</v>
      </c>
      <c r="G44" s="163">
        <v>613.48299999999995</v>
      </c>
      <c r="H44" s="163">
        <v>734.75200000000007</v>
      </c>
      <c r="I44" s="163">
        <v>471.42099999999999</v>
      </c>
      <c r="J44" s="163">
        <v>720.75099999999998</v>
      </c>
      <c r="K44" s="163">
        <v>557.19499999999994</v>
      </c>
      <c r="L44" s="163">
        <v>660.23899999999992</v>
      </c>
    </row>
    <row r="45" spans="1:12" x14ac:dyDescent="0.25">
      <c r="A45" s="181" t="str">
        <f>IF('1'!$A$1=1,B45,C45)</f>
        <v>Sea transport</v>
      </c>
      <c r="B45" s="182" t="s">
        <v>242</v>
      </c>
      <c r="C45" s="182" t="s">
        <v>241</v>
      </c>
      <c r="D45" s="166">
        <v>299.91399999999999</v>
      </c>
      <c r="E45" s="166">
        <v>222.11600000000001</v>
      </c>
      <c r="F45" s="166">
        <v>151.55400000000003</v>
      </c>
      <c r="G45" s="166">
        <v>-48.27800000000002</v>
      </c>
      <c r="H45" s="166">
        <v>-205.619</v>
      </c>
      <c r="I45" s="166">
        <v>-203.05499999999998</v>
      </c>
      <c r="J45" s="166">
        <v>-632.20399999999995</v>
      </c>
      <c r="K45" s="166">
        <v>-830.78399999999999</v>
      </c>
      <c r="L45" s="166">
        <v>-750.654</v>
      </c>
    </row>
    <row r="46" spans="1:12" x14ac:dyDescent="0.25">
      <c r="A46" s="161" t="str">
        <f>IF('1'!$A$1=1,B46,C46)</f>
        <v xml:space="preserve">     Credit</v>
      </c>
      <c r="B46" s="162" t="s">
        <v>204</v>
      </c>
      <c r="C46" s="162" t="s">
        <v>223</v>
      </c>
      <c r="D46" s="163">
        <v>661.84800000000007</v>
      </c>
      <c r="E46" s="163">
        <v>599.49500000000012</v>
      </c>
      <c r="F46" s="163">
        <v>543.23099999999999</v>
      </c>
      <c r="G46" s="163">
        <v>442.04699999999997</v>
      </c>
      <c r="H46" s="163">
        <v>532.79399999999998</v>
      </c>
      <c r="I46" s="163">
        <v>530.45000000000005</v>
      </c>
      <c r="J46" s="163">
        <v>522.78100000000006</v>
      </c>
      <c r="K46" s="163">
        <v>364.18100000000004</v>
      </c>
      <c r="L46" s="163">
        <v>372.98599999999999</v>
      </c>
    </row>
    <row r="47" spans="1:12" x14ac:dyDescent="0.25">
      <c r="A47" s="161" t="str">
        <f>IF('1'!$A$1=1,B47,C47)</f>
        <v xml:space="preserve">     Debit</v>
      </c>
      <c r="B47" s="162" t="s">
        <v>206</v>
      </c>
      <c r="C47" s="162" t="s">
        <v>224</v>
      </c>
      <c r="D47" s="163">
        <v>361.93399999999997</v>
      </c>
      <c r="E47" s="163">
        <v>377.37900000000002</v>
      </c>
      <c r="F47" s="163">
        <v>391.67699999999996</v>
      </c>
      <c r="G47" s="163">
        <v>490.32500000000005</v>
      </c>
      <c r="H47" s="163">
        <v>738.41300000000001</v>
      </c>
      <c r="I47" s="163">
        <v>733.505</v>
      </c>
      <c r="J47" s="163">
        <v>1154.9850000000001</v>
      </c>
      <c r="K47" s="163">
        <v>1194.9649999999999</v>
      </c>
      <c r="L47" s="163">
        <v>1123.6399999999999</v>
      </c>
    </row>
    <row r="48" spans="1:12" x14ac:dyDescent="0.25">
      <c r="A48" s="179" t="str">
        <f>IF('1'!$A$1=1,B48,C48)</f>
        <v>Passenger</v>
      </c>
      <c r="B48" s="180" t="s">
        <v>234</v>
      </c>
      <c r="C48" s="180" t="s">
        <v>233</v>
      </c>
      <c r="D48" s="163">
        <v>-0.92100000000000004</v>
      </c>
      <c r="E48" s="163">
        <v>-1.85</v>
      </c>
      <c r="F48" s="163">
        <v>-0.93700000000000006</v>
      </c>
      <c r="G48" s="163">
        <v>4.883</v>
      </c>
      <c r="H48" s="163">
        <v>-0.90100000000000002</v>
      </c>
      <c r="I48" s="163">
        <v>0</v>
      </c>
      <c r="J48" s="163">
        <v>-0.84899999999999998</v>
      </c>
      <c r="K48" s="163">
        <v>0</v>
      </c>
      <c r="L48" s="163">
        <v>0</v>
      </c>
    </row>
    <row r="49" spans="1:12" x14ac:dyDescent="0.25">
      <c r="A49" s="161" t="str">
        <f>IF('1'!$A$1=1,B49,C49)</f>
        <v xml:space="preserve">      Credit</v>
      </c>
      <c r="B49" s="162" t="s">
        <v>204</v>
      </c>
      <c r="C49" s="162" t="s">
        <v>235</v>
      </c>
      <c r="D49" s="163">
        <v>0</v>
      </c>
      <c r="E49" s="163">
        <v>0</v>
      </c>
      <c r="F49" s="163">
        <v>0</v>
      </c>
      <c r="G49" s="163">
        <v>4.883</v>
      </c>
      <c r="H49" s="163">
        <v>0</v>
      </c>
      <c r="I49" s="163">
        <v>0</v>
      </c>
      <c r="J49" s="163">
        <v>0</v>
      </c>
      <c r="K49" s="163">
        <v>0</v>
      </c>
      <c r="L49" s="163">
        <v>0</v>
      </c>
    </row>
    <row r="50" spans="1:12" x14ac:dyDescent="0.25">
      <c r="A50" s="161" t="str">
        <f>IF('1'!$A$1=1,B50,C50)</f>
        <v xml:space="preserve">      Debit</v>
      </c>
      <c r="B50" s="162" t="s">
        <v>206</v>
      </c>
      <c r="C50" s="162" t="s">
        <v>236</v>
      </c>
      <c r="D50" s="163">
        <v>0.92100000000000004</v>
      </c>
      <c r="E50" s="163">
        <v>1.85</v>
      </c>
      <c r="F50" s="163">
        <v>0.93700000000000006</v>
      </c>
      <c r="G50" s="163">
        <v>0</v>
      </c>
      <c r="H50" s="163">
        <v>0.90100000000000002</v>
      </c>
      <c r="I50" s="163">
        <v>0</v>
      </c>
      <c r="J50" s="163">
        <v>0.84899999999999998</v>
      </c>
      <c r="K50" s="163">
        <v>0</v>
      </c>
      <c r="L50" s="163">
        <v>0</v>
      </c>
    </row>
    <row r="51" spans="1:12" x14ac:dyDescent="0.25">
      <c r="A51" s="179" t="str">
        <f>IF('1'!$A$1=1,B51,C51)</f>
        <v>Freight</v>
      </c>
      <c r="B51" s="180" t="s">
        <v>238</v>
      </c>
      <c r="C51" s="180" t="s">
        <v>237</v>
      </c>
      <c r="D51" s="163">
        <v>-293.62900000000002</v>
      </c>
      <c r="E51" s="163">
        <v>-286.08199999999999</v>
      </c>
      <c r="F51" s="163">
        <v>-268.63900000000001</v>
      </c>
      <c r="G51" s="163">
        <v>-381.673</v>
      </c>
      <c r="H51" s="163">
        <v>-583.71800000000007</v>
      </c>
      <c r="I51" s="163">
        <v>-585.79200000000003</v>
      </c>
      <c r="J51" s="163">
        <v>-920.95399999999995</v>
      </c>
      <c r="K51" s="163">
        <v>-971.09500000000003</v>
      </c>
      <c r="L51" s="163">
        <v>-931.29399999999998</v>
      </c>
    </row>
    <row r="52" spans="1:12" x14ac:dyDescent="0.25">
      <c r="A52" s="161" t="str">
        <f>IF('1'!$A$1=1,B52,C52)</f>
        <v xml:space="preserve">      Credit</v>
      </c>
      <c r="B52" s="162" t="s">
        <v>204</v>
      </c>
      <c r="C52" s="162" t="s">
        <v>235</v>
      </c>
      <c r="D52" s="163">
        <v>12.554000000000002</v>
      </c>
      <c r="E52" s="163">
        <v>28.927</v>
      </c>
      <c r="F52" s="163">
        <v>37.975000000000001</v>
      </c>
      <c r="G52" s="163">
        <v>23.763000000000002</v>
      </c>
      <c r="H52" s="163">
        <v>33.120999999999995</v>
      </c>
      <c r="I52" s="163">
        <v>30.616</v>
      </c>
      <c r="J52" s="163">
        <v>36.505000000000003</v>
      </c>
      <c r="K52" s="163">
        <v>30.102999999999998</v>
      </c>
      <c r="L52" s="163">
        <v>24.016999999999999</v>
      </c>
    </row>
    <row r="53" spans="1:12" x14ac:dyDescent="0.25">
      <c r="A53" s="161" t="str">
        <f>IF('1'!$A$1=1,B53,C53)</f>
        <v xml:space="preserve">      Debit</v>
      </c>
      <c r="B53" s="162" t="s">
        <v>206</v>
      </c>
      <c r="C53" s="162" t="s">
        <v>236</v>
      </c>
      <c r="D53" s="163">
        <v>306.18299999999999</v>
      </c>
      <c r="E53" s="163">
        <v>315.00899999999996</v>
      </c>
      <c r="F53" s="163">
        <v>306.61400000000003</v>
      </c>
      <c r="G53" s="163">
        <v>405.43600000000004</v>
      </c>
      <c r="H53" s="163">
        <v>616.83900000000006</v>
      </c>
      <c r="I53" s="163">
        <v>616.4079999999999</v>
      </c>
      <c r="J53" s="163">
        <v>957.45900000000006</v>
      </c>
      <c r="K53" s="163">
        <v>1001.198</v>
      </c>
      <c r="L53" s="163">
        <v>955.31100000000015</v>
      </c>
    </row>
    <row r="54" spans="1:12" x14ac:dyDescent="0.25">
      <c r="A54" s="179" t="str">
        <f>IF('1'!$A$1=1,B54,C54)</f>
        <v xml:space="preserve"> Other</v>
      </c>
      <c r="B54" s="180" t="s">
        <v>240</v>
      </c>
      <c r="C54" s="180" t="s">
        <v>243</v>
      </c>
      <c r="D54" s="163">
        <v>594.46399999999994</v>
      </c>
      <c r="E54" s="163">
        <v>510.048</v>
      </c>
      <c r="F54" s="163">
        <v>421.13</v>
      </c>
      <c r="G54" s="163">
        <v>328.512</v>
      </c>
      <c r="H54" s="163">
        <v>379</v>
      </c>
      <c r="I54" s="163">
        <v>382.73699999999997</v>
      </c>
      <c r="J54" s="163">
        <v>289.59899999999999</v>
      </c>
      <c r="K54" s="163">
        <v>140.31100000000001</v>
      </c>
      <c r="L54" s="163">
        <v>180.64</v>
      </c>
    </row>
    <row r="55" spans="1:12" x14ac:dyDescent="0.25">
      <c r="A55" s="161" t="str">
        <f>IF('1'!$A$1=1,B55,C55)</f>
        <v xml:space="preserve">      Credit</v>
      </c>
      <c r="B55" s="162" t="s">
        <v>204</v>
      </c>
      <c r="C55" s="162" t="s">
        <v>235</v>
      </c>
      <c r="D55" s="163">
        <v>649.2940000000001</v>
      </c>
      <c r="E55" s="163">
        <v>570.56799999999998</v>
      </c>
      <c r="F55" s="163">
        <v>505.25599999999997</v>
      </c>
      <c r="G55" s="163">
        <v>413.40100000000001</v>
      </c>
      <c r="H55" s="163">
        <v>499.673</v>
      </c>
      <c r="I55" s="163">
        <v>499.83399999999995</v>
      </c>
      <c r="J55" s="163">
        <v>486.27600000000007</v>
      </c>
      <c r="K55" s="163">
        <v>334.07799999999997</v>
      </c>
      <c r="L55" s="163">
        <v>348.96900000000005</v>
      </c>
    </row>
    <row r="56" spans="1:12" x14ac:dyDescent="0.25">
      <c r="A56" s="161" t="str">
        <f>IF('1'!$A$1=1,B56,C56)</f>
        <v xml:space="preserve">      Debit</v>
      </c>
      <c r="B56" s="162" t="s">
        <v>206</v>
      </c>
      <c r="C56" s="162" t="s">
        <v>236</v>
      </c>
      <c r="D56" s="163">
        <v>54.83</v>
      </c>
      <c r="E56" s="163">
        <v>60.519999999999996</v>
      </c>
      <c r="F56" s="163">
        <v>84.126000000000005</v>
      </c>
      <c r="G56" s="163">
        <v>84.888999999999996</v>
      </c>
      <c r="H56" s="163">
        <v>120.673</v>
      </c>
      <c r="I56" s="163">
        <v>117.09699999999999</v>
      </c>
      <c r="J56" s="163">
        <v>196.67700000000002</v>
      </c>
      <c r="K56" s="163">
        <v>193.767</v>
      </c>
      <c r="L56" s="163">
        <v>168.32900000000001</v>
      </c>
    </row>
    <row r="57" spans="1:12" x14ac:dyDescent="0.25">
      <c r="A57" s="181" t="str">
        <f>IF('1'!$A$1=1,B57,C57)</f>
        <v>Air transport</v>
      </c>
      <c r="B57" s="182" t="s">
        <v>245</v>
      </c>
      <c r="C57" s="182" t="s">
        <v>244</v>
      </c>
      <c r="D57" s="166">
        <v>207.09000000000003</v>
      </c>
      <c r="E57" s="166">
        <v>201.56600000000006</v>
      </c>
      <c r="F57" s="166">
        <v>304.47899999999998</v>
      </c>
      <c r="G57" s="166">
        <v>380.38099999999997</v>
      </c>
      <c r="H57" s="166">
        <v>506.2170000000001</v>
      </c>
      <c r="I57" s="166">
        <v>375.37</v>
      </c>
      <c r="J57" s="166">
        <v>342.14</v>
      </c>
      <c r="K57" s="166">
        <v>140.97399999999999</v>
      </c>
      <c r="L57" s="166">
        <v>149.07400000000001</v>
      </c>
    </row>
    <row r="58" spans="1:12" x14ac:dyDescent="0.25">
      <c r="A58" s="161" t="str">
        <f>IF('1'!$A$1=1,B58,C58)</f>
        <v xml:space="preserve">     Credit</v>
      </c>
      <c r="B58" s="162" t="s">
        <v>204</v>
      </c>
      <c r="C58" s="162" t="s">
        <v>223</v>
      </c>
      <c r="D58" s="163">
        <v>770.59500000000003</v>
      </c>
      <c r="E58" s="163">
        <v>797.18299999999999</v>
      </c>
      <c r="F58" s="163">
        <v>961.73099999999999</v>
      </c>
      <c r="G58" s="163">
        <v>1037.741</v>
      </c>
      <c r="H58" s="163">
        <v>1269.7629999999999</v>
      </c>
      <c r="I58" s="163">
        <v>704.46600000000001</v>
      </c>
      <c r="J58" s="163">
        <v>888.96400000000006</v>
      </c>
      <c r="K58" s="163">
        <v>398.10699999999997</v>
      </c>
      <c r="L58" s="163">
        <v>359.96199999999999</v>
      </c>
    </row>
    <row r="59" spans="1:12" x14ac:dyDescent="0.25">
      <c r="A59" s="161" t="str">
        <f>IF('1'!$A$1=1,B59,C59)</f>
        <v xml:space="preserve">     Debit</v>
      </c>
      <c r="B59" s="162" t="s">
        <v>206</v>
      </c>
      <c r="C59" s="162" t="s">
        <v>224</v>
      </c>
      <c r="D59" s="163">
        <v>563.505</v>
      </c>
      <c r="E59" s="163">
        <v>595.61699999999996</v>
      </c>
      <c r="F59" s="163">
        <v>657.25199999999995</v>
      </c>
      <c r="G59" s="163">
        <v>657.3599999999999</v>
      </c>
      <c r="H59" s="163">
        <v>763.54599999999994</v>
      </c>
      <c r="I59" s="163">
        <v>329.096</v>
      </c>
      <c r="J59" s="163">
        <v>546.82399999999996</v>
      </c>
      <c r="K59" s="163">
        <v>257.13299999999998</v>
      </c>
      <c r="L59" s="163">
        <v>210.88799999999998</v>
      </c>
    </row>
    <row r="60" spans="1:12" x14ac:dyDescent="0.25">
      <c r="A60" s="179" t="str">
        <f>IF('1'!$A$1=1,B60,C60)</f>
        <v>Passenger</v>
      </c>
      <c r="B60" s="180" t="s">
        <v>234</v>
      </c>
      <c r="C60" s="180" t="s">
        <v>233</v>
      </c>
      <c r="D60" s="163">
        <v>245.65899999999999</v>
      </c>
      <c r="E60" s="163">
        <v>270.84899999999999</v>
      </c>
      <c r="F60" s="163">
        <v>286.45100000000002</v>
      </c>
      <c r="G60" s="163">
        <v>349.69100000000003</v>
      </c>
      <c r="H60" s="163">
        <v>507.54600000000005</v>
      </c>
      <c r="I60" s="163">
        <v>154.328</v>
      </c>
      <c r="J60" s="163">
        <v>204.52300000000002</v>
      </c>
      <c r="K60" s="163">
        <v>4.0860000000000003</v>
      </c>
      <c r="L60" s="163">
        <v>-45.31</v>
      </c>
    </row>
    <row r="61" spans="1:12" x14ac:dyDescent="0.25">
      <c r="A61" s="161" t="str">
        <f>IF('1'!$A$1=1,B61,C61)</f>
        <v xml:space="preserve">      Credit</v>
      </c>
      <c r="B61" s="162" t="s">
        <v>204</v>
      </c>
      <c r="C61" s="162" t="s">
        <v>235</v>
      </c>
      <c r="D61" s="163">
        <v>467.07099999999997</v>
      </c>
      <c r="E61" s="163">
        <v>524.91599999999994</v>
      </c>
      <c r="F61" s="163">
        <v>605.31299999999999</v>
      </c>
      <c r="G61" s="163">
        <v>641.84500000000003</v>
      </c>
      <c r="H61" s="163">
        <v>811.50000000000011</v>
      </c>
      <c r="I61" s="163">
        <v>261.95400000000001</v>
      </c>
      <c r="J61" s="163">
        <v>362.74099999999999</v>
      </c>
      <c r="K61" s="163">
        <v>52.076999999999998</v>
      </c>
      <c r="L61" s="163">
        <v>20.347000000000001</v>
      </c>
    </row>
    <row r="62" spans="1:12" x14ac:dyDescent="0.25">
      <c r="A62" s="161" t="str">
        <f>IF('1'!$A$1=1,B62,C62)</f>
        <v xml:space="preserve">      Debit</v>
      </c>
      <c r="B62" s="162" t="s">
        <v>206</v>
      </c>
      <c r="C62" s="162" t="s">
        <v>236</v>
      </c>
      <c r="D62" s="163">
        <v>221.41200000000003</v>
      </c>
      <c r="E62" s="163">
        <v>254.06699999999998</v>
      </c>
      <c r="F62" s="163">
        <v>318.86200000000002</v>
      </c>
      <c r="G62" s="163">
        <v>292.154</v>
      </c>
      <c r="H62" s="163">
        <v>303.95400000000001</v>
      </c>
      <c r="I62" s="163">
        <v>107.626</v>
      </c>
      <c r="J62" s="163">
        <v>158.21799999999999</v>
      </c>
      <c r="K62" s="163">
        <v>47.991</v>
      </c>
      <c r="L62" s="163">
        <v>65.656999999999996</v>
      </c>
    </row>
    <row r="63" spans="1:12" x14ac:dyDescent="0.25">
      <c r="A63" s="179" t="str">
        <f>IF('1'!$A$1=1,B63,C63)</f>
        <v>Freight</v>
      </c>
      <c r="B63" s="180" t="s">
        <v>238</v>
      </c>
      <c r="C63" s="180" t="s">
        <v>237</v>
      </c>
      <c r="D63" s="163">
        <v>75.578000000000003</v>
      </c>
      <c r="E63" s="163">
        <v>46.070999999999998</v>
      </c>
      <c r="F63" s="163">
        <v>111.77799999999999</v>
      </c>
      <c r="G63" s="163">
        <v>148.11999999999998</v>
      </c>
      <c r="H63" s="163">
        <v>157.03900000000002</v>
      </c>
      <c r="I63" s="163">
        <v>197.37899999999999</v>
      </c>
      <c r="J63" s="163">
        <v>188.09399999999999</v>
      </c>
      <c r="K63" s="163">
        <v>144.541</v>
      </c>
      <c r="L63" s="163">
        <v>214.733</v>
      </c>
    </row>
    <row r="64" spans="1:12" x14ac:dyDescent="0.25">
      <c r="A64" s="161" t="str">
        <f>IF('1'!$A$1=1,B64,C64)</f>
        <v xml:space="preserve">      Credit</v>
      </c>
      <c r="B64" s="162" t="s">
        <v>204</v>
      </c>
      <c r="C64" s="162" t="s">
        <v>235</v>
      </c>
      <c r="D64" s="163">
        <v>133.31799999999998</v>
      </c>
      <c r="E64" s="163">
        <v>132.96499999999997</v>
      </c>
      <c r="F64" s="163">
        <v>193.11599999999999</v>
      </c>
      <c r="G64" s="163">
        <v>213.45000000000002</v>
      </c>
      <c r="H64" s="163">
        <v>233.91300000000001</v>
      </c>
      <c r="I64" s="163">
        <v>276.01800000000003</v>
      </c>
      <c r="J64" s="163">
        <v>340.988</v>
      </c>
      <c r="K64" s="163">
        <v>297.15499999999997</v>
      </c>
      <c r="L64" s="163">
        <v>318.32499999999999</v>
      </c>
    </row>
    <row r="65" spans="1:12" x14ac:dyDescent="0.25">
      <c r="A65" s="161" t="str">
        <f>IF('1'!$A$1=1,B65,C65)</f>
        <v xml:space="preserve">      Debit</v>
      </c>
      <c r="B65" s="162" t="s">
        <v>206</v>
      </c>
      <c r="C65" s="162" t="s">
        <v>236</v>
      </c>
      <c r="D65" s="163">
        <v>57.739999999999995</v>
      </c>
      <c r="E65" s="163">
        <v>86.894000000000005</v>
      </c>
      <c r="F65" s="163">
        <v>81.337999999999994</v>
      </c>
      <c r="G65" s="163">
        <v>65.329999999999984</v>
      </c>
      <c r="H65" s="163">
        <v>76.873999999999995</v>
      </c>
      <c r="I65" s="163">
        <v>78.63900000000001</v>
      </c>
      <c r="J65" s="163">
        <v>152.89400000000001</v>
      </c>
      <c r="K65" s="163">
        <v>152.614</v>
      </c>
      <c r="L65" s="163">
        <v>103.59199999999998</v>
      </c>
    </row>
    <row r="66" spans="1:12" x14ac:dyDescent="0.25">
      <c r="A66" s="179" t="str">
        <f>IF('1'!$A$1=1,B66,C66)</f>
        <v>Other</v>
      </c>
      <c r="B66" s="180" t="s">
        <v>240</v>
      </c>
      <c r="C66" s="180" t="s">
        <v>239</v>
      </c>
      <c r="D66" s="163">
        <v>-114.14699999999999</v>
      </c>
      <c r="E66" s="163">
        <v>-115.35399999999998</v>
      </c>
      <c r="F66" s="163">
        <v>-93.75</v>
      </c>
      <c r="G66" s="163">
        <v>-117.43</v>
      </c>
      <c r="H66" s="163">
        <v>-158.36799999999999</v>
      </c>
      <c r="I66" s="163">
        <v>23.662999999999997</v>
      </c>
      <c r="J66" s="163">
        <v>-50.477000000000004</v>
      </c>
      <c r="K66" s="163">
        <v>-7.6530000000000014</v>
      </c>
      <c r="L66" s="163">
        <v>-20.349</v>
      </c>
    </row>
    <row r="67" spans="1:12" x14ac:dyDescent="0.25">
      <c r="A67" s="161" t="str">
        <f>IF('1'!$A$1=1,B67,C67)</f>
        <v xml:space="preserve">      Credit</v>
      </c>
      <c r="B67" s="162" t="s">
        <v>204</v>
      </c>
      <c r="C67" s="162" t="s">
        <v>235</v>
      </c>
      <c r="D67" s="163">
        <v>170.20600000000002</v>
      </c>
      <c r="E67" s="163">
        <v>139.30199999999996</v>
      </c>
      <c r="F67" s="163">
        <v>163.30199999999999</v>
      </c>
      <c r="G67" s="163">
        <v>182.44600000000003</v>
      </c>
      <c r="H67" s="163">
        <v>224.34999999999997</v>
      </c>
      <c r="I67" s="163">
        <v>166.494</v>
      </c>
      <c r="J67" s="163">
        <v>185.23499999999999</v>
      </c>
      <c r="K67" s="163">
        <v>48.875</v>
      </c>
      <c r="L67" s="163">
        <v>21.29</v>
      </c>
    </row>
    <row r="68" spans="1:12" x14ac:dyDescent="0.25">
      <c r="A68" s="161" t="str">
        <f>IF('1'!$A$1=1,B68,C68)</f>
        <v xml:space="preserve">      Debit</v>
      </c>
      <c r="B68" s="162" t="s">
        <v>206</v>
      </c>
      <c r="C68" s="162" t="s">
        <v>236</v>
      </c>
      <c r="D68" s="163">
        <v>284.35300000000001</v>
      </c>
      <c r="E68" s="163">
        <v>254.65600000000001</v>
      </c>
      <c r="F68" s="163">
        <v>257.05199999999996</v>
      </c>
      <c r="G68" s="163">
        <v>299.87599999999998</v>
      </c>
      <c r="H68" s="163">
        <v>382.71799999999996</v>
      </c>
      <c r="I68" s="163">
        <v>142.83100000000002</v>
      </c>
      <c r="J68" s="163">
        <v>235.71199999999999</v>
      </c>
      <c r="K68" s="163">
        <v>56.527999999999999</v>
      </c>
      <c r="L68" s="163">
        <v>41.638999999999996</v>
      </c>
    </row>
    <row r="69" spans="1:12" x14ac:dyDescent="0.25">
      <c r="A69" s="181" t="str">
        <f>IF('1'!$A$1=1,B69,C69)</f>
        <v xml:space="preserve">Rail transport </v>
      </c>
      <c r="B69" s="182" t="s">
        <v>247</v>
      </c>
      <c r="C69" s="182" t="s">
        <v>246</v>
      </c>
      <c r="D69" s="166">
        <v>240.38100000000003</v>
      </c>
      <c r="E69" s="166">
        <v>125.72799999999999</v>
      </c>
      <c r="F69" s="166">
        <v>76.936999999999998</v>
      </c>
      <c r="G69" s="166">
        <v>4.6960000000000051</v>
      </c>
      <c r="H69" s="166">
        <v>27.718999999999969</v>
      </c>
      <c r="I69" s="166">
        <v>54.071999999999996</v>
      </c>
      <c r="J69" s="166">
        <v>26.632999999999996</v>
      </c>
      <c r="K69" s="166">
        <v>13.235999999999997</v>
      </c>
      <c r="L69" s="166">
        <v>-47.324000000000005</v>
      </c>
    </row>
    <row r="70" spans="1:12" x14ac:dyDescent="0.25">
      <c r="A70" s="161" t="str">
        <f>IF('1'!$A$1=1,B70,C70)</f>
        <v xml:space="preserve">Credit </v>
      </c>
      <c r="B70" s="162" t="s">
        <v>204</v>
      </c>
      <c r="C70" s="162" t="s">
        <v>248</v>
      </c>
      <c r="D70" s="163">
        <v>675.76</v>
      </c>
      <c r="E70" s="163">
        <v>507.31100000000004</v>
      </c>
      <c r="F70" s="163">
        <v>515.63900000000001</v>
      </c>
      <c r="G70" s="163">
        <v>455.63799999999998</v>
      </c>
      <c r="H70" s="163">
        <v>447.59399999999999</v>
      </c>
      <c r="I70" s="163">
        <v>356.38400000000001</v>
      </c>
      <c r="J70" s="163">
        <v>390.78200000000004</v>
      </c>
      <c r="K70" s="163">
        <v>288.21699999999998</v>
      </c>
      <c r="L70" s="163">
        <v>326.46199999999999</v>
      </c>
    </row>
    <row r="71" spans="1:12" x14ac:dyDescent="0.25">
      <c r="A71" s="161" t="str">
        <f>IF('1'!$A$1=1,B71,C71)</f>
        <v xml:space="preserve">Debit </v>
      </c>
      <c r="B71" s="162" t="s">
        <v>206</v>
      </c>
      <c r="C71" s="162" t="s">
        <v>123</v>
      </c>
      <c r="D71" s="163">
        <v>435.37899999999996</v>
      </c>
      <c r="E71" s="163">
        <v>381.58299999999997</v>
      </c>
      <c r="F71" s="163">
        <v>438.702</v>
      </c>
      <c r="G71" s="163">
        <v>450.94200000000001</v>
      </c>
      <c r="H71" s="163">
        <v>419.875</v>
      </c>
      <c r="I71" s="163">
        <v>302.31200000000001</v>
      </c>
      <c r="J71" s="163">
        <v>364.149</v>
      </c>
      <c r="K71" s="163">
        <v>274.98099999999999</v>
      </c>
      <c r="L71" s="163">
        <v>373.78600000000006</v>
      </c>
    </row>
    <row r="72" spans="1:12" x14ac:dyDescent="0.25">
      <c r="A72" s="179" t="str">
        <f>IF('1'!$A$1=1,B72,C72)</f>
        <v xml:space="preserve">Passenger </v>
      </c>
      <c r="B72" s="180" t="s">
        <v>234</v>
      </c>
      <c r="C72" s="180" t="s">
        <v>249</v>
      </c>
      <c r="D72" s="163">
        <v>-2.7189999999999999</v>
      </c>
      <c r="E72" s="163">
        <v>-2.0999999999999908E-2</v>
      </c>
      <c r="F72" s="163">
        <v>1.8040000000000003</v>
      </c>
      <c r="G72" s="163">
        <v>6.8769999999999989</v>
      </c>
      <c r="H72" s="163">
        <v>6.2479999999999993</v>
      </c>
      <c r="I72" s="163">
        <v>4.5339999999999998</v>
      </c>
      <c r="J72" s="163">
        <v>0</v>
      </c>
      <c r="K72" s="163">
        <v>0</v>
      </c>
      <c r="L72" s="163">
        <v>-4.6359999999999992</v>
      </c>
    </row>
    <row r="73" spans="1:12" x14ac:dyDescent="0.25">
      <c r="A73" s="161" t="str">
        <f>IF('1'!$A$1=1,B73,C73)</f>
        <v xml:space="preserve">Credit </v>
      </c>
      <c r="B73" s="162" t="s">
        <v>204</v>
      </c>
      <c r="C73" s="162" t="s">
        <v>248</v>
      </c>
      <c r="D73" s="163">
        <v>48.658999999999999</v>
      </c>
      <c r="E73" s="163">
        <v>44.146000000000001</v>
      </c>
      <c r="F73" s="163">
        <v>42.513999999999996</v>
      </c>
      <c r="G73" s="163">
        <v>37.21</v>
      </c>
      <c r="H73" s="163">
        <v>41.131</v>
      </c>
      <c r="I73" s="163">
        <v>9.0730000000000004</v>
      </c>
      <c r="J73" s="163">
        <v>0</v>
      </c>
      <c r="K73" s="163">
        <v>2.8979999999999997</v>
      </c>
      <c r="L73" s="163">
        <v>4.63</v>
      </c>
    </row>
    <row r="74" spans="1:12" x14ac:dyDescent="0.25">
      <c r="A74" s="161" t="str">
        <f>IF('1'!$A$1=1,B74,C74)</f>
        <v xml:space="preserve">Debit </v>
      </c>
      <c r="B74" s="162" t="s">
        <v>206</v>
      </c>
      <c r="C74" s="162" t="s">
        <v>123</v>
      </c>
      <c r="D74" s="163">
        <v>51.378</v>
      </c>
      <c r="E74" s="163">
        <v>44.167000000000002</v>
      </c>
      <c r="F74" s="163">
        <v>40.709999999999994</v>
      </c>
      <c r="G74" s="163">
        <v>30.333000000000002</v>
      </c>
      <c r="H74" s="163">
        <v>34.883000000000003</v>
      </c>
      <c r="I74" s="163">
        <v>4.5389999999999997</v>
      </c>
      <c r="J74" s="163">
        <v>0</v>
      </c>
      <c r="K74" s="163">
        <v>2.8979999999999997</v>
      </c>
      <c r="L74" s="163">
        <v>9.266</v>
      </c>
    </row>
    <row r="75" spans="1:12" x14ac:dyDescent="0.25">
      <c r="A75" s="179" t="str">
        <f>IF('1'!$A$1=1,B75,C75)</f>
        <v xml:space="preserve">Freight </v>
      </c>
      <c r="B75" s="180" t="s">
        <v>238</v>
      </c>
      <c r="C75" s="180" t="s">
        <v>250</v>
      </c>
      <c r="D75" s="163">
        <v>-4.1090000000000035</v>
      </c>
      <c r="E75" s="163">
        <v>-35.926000000000002</v>
      </c>
      <c r="F75" s="163">
        <v>-96.106000000000009</v>
      </c>
      <c r="G75" s="163">
        <v>-170.483</v>
      </c>
      <c r="H75" s="163">
        <v>-170.83299999999997</v>
      </c>
      <c r="I75" s="163">
        <v>-162.465</v>
      </c>
      <c r="J75" s="163">
        <v>-156.22699999999998</v>
      </c>
      <c r="K75" s="163">
        <v>-20.326000000000001</v>
      </c>
      <c r="L75" s="163">
        <v>-55.649000000000001</v>
      </c>
    </row>
    <row r="76" spans="1:12" x14ac:dyDescent="0.25">
      <c r="A76" s="161" t="str">
        <f>IF('1'!$A$1=1,B76,C76)</f>
        <v xml:space="preserve">Credit </v>
      </c>
      <c r="B76" s="162" t="s">
        <v>204</v>
      </c>
      <c r="C76" s="162" t="s">
        <v>248</v>
      </c>
      <c r="D76" s="163">
        <v>244.69699999999997</v>
      </c>
      <c r="E76" s="163">
        <v>178.833</v>
      </c>
      <c r="F76" s="163">
        <v>162.87700000000001</v>
      </c>
      <c r="G76" s="163">
        <v>112.949</v>
      </c>
      <c r="H76" s="163">
        <v>89.189000000000007</v>
      </c>
      <c r="I76" s="163">
        <v>43.033999999999992</v>
      </c>
      <c r="J76" s="163">
        <v>54.981000000000002</v>
      </c>
      <c r="K76" s="163">
        <v>166.239</v>
      </c>
      <c r="L76" s="163">
        <v>167.38400000000001</v>
      </c>
    </row>
    <row r="77" spans="1:12" x14ac:dyDescent="0.25">
      <c r="A77" s="161" t="str">
        <f>IF('1'!$A$1=1,B77,C77)</f>
        <v xml:space="preserve">Debit </v>
      </c>
      <c r="B77" s="162" t="s">
        <v>206</v>
      </c>
      <c r="C77" s="162" t="s">
        <v>123</v>
      </c>
      <c r="D77" s="163">
        <v>248.80600000000001</v>
      </c>
      <c r="E77" s="163">
        <v>214.75899999999999</v>
      </c>
      <c r="F77" s="163">
        <v>258.98299999999995</v>
      </c>
      <c r="G77" s="163">
        <v>283.43200000000002</v>
      </c>
      <c r="H77" s="163">
        <v>260.02199999999999</v>
      </c>
      <c r="I77" s="163">
        <v>205.499</v>
      </c>
      <c r="J77" s="163">
        <v>211.208</v>
      </c>
      <c r="K77" s="163">
        <v>186.565</v>
      </c>
      <c r="L77" s="163">
        <v>223.03300000000002</v>
      </c>
    </row>
    <row r="78" spans="1:12" x14ac:dyDescent="0.25">
      <c r="A78" s="179" t="str">
        <f>IF('1'!$A$1=1,B78,C78)</f>
        <v xml:space="preserve">Other </v>
      </c>
      <c r="B78" s="180" t="s">
        <v>240</v>
      </c>
      <c r="C78" s="180" t="s">
        <v>251</v>
      </c>
      <c r="D78" s="163">
        <v>247.209</v>
      </c>
      <c r="E78" s="163">
        <v>161.67500000000001</v>
      </c>
      <c r="F78" s="163">
        <v>171.239</v>
      </c>
      <c r="G78" s="163">
        <v>168.30200000000002</v>
      </c>
      <c r="H78" s="163">
        <v>192.30399999999997</v>
      </c>
      <c r="I78" s="163">
        <v>212.00300000000001</v>
      </c>
      <c r="J78" s="163">
        <v>182.86</v>
      </c>
      <c r="K78" s="163">
        <v>33.561999999999998</v>
      </c>
      <c r="L78" s="163">
        <v>12.960999999999995</v>
      </c>
    </row>
    <row r="79" spans="1:12" x14ac:dyDescent="0.25">
      <c r="A79" s="161" t="str">
        <f>IF('1'!$A$1=1,B79,C79)</f>
        <v xml:space="preserve">Credit </v>
      </c>
      <c r="B79" s="162" t="s">
        <v>204</v>
      </c>
      <c r="C79" s="162" t="s">
        <v>248</v>
      </c>
      <c r="D79" s="163">
        <v>382.404</v>
      </c>
      <c r="E79" s="163">
        <v>284.33199999999999</v>
      </c>
      <c r="F79" s="163">
        <v>310.24799999999999</v>
      </c>
      <c r="G79" s="163">
        <v>305.47900000000004</v>
      </c>
      <c r="H79" s="163">
        <v>317.274</v>
      </c>
      <c r="I79" s="163">
        <v>304.27700000000004</v>
      </c>
      <c r="J79" s="163">
        <v>335.80099999999999</v>
      </c>
      <c r="K79" s="163">
        <v>119.08000000000001</v>
      </c>
      <c r="L79" s="163">
        <v>154.44800000000001</v>
      </c>
    </row>
    <row r="80" spans="1:12" x14ac:dyDescent="0.25">
      <c r="A80" s="161" t="str">
        <f>IF('1'!$A$1=1,B80,C80)</f>
        <v xml:space="preserve">Debit </v>
      </c>
      <c r="B80" s="162" t="s">
        <v>206</v>
      </c>
      <c r="C80" s="162" t="s">
        <v>123</v>
      </c>
      <c r="D80" s="163">
        <v>135.19499999999999</v>
      </c>
      <c r="E80" s="163">
        <v>122.657</v>
      </c>
      <c r="F80" s="163">
        <v>139.00900000000001</v>
      </c>
      <c r="G80" s="163">
        <v>137.17699999999999</v>
      </c>
      <c r="H80" s="163">
        <v>124.97</v>
      </c>
      <c r="I80" s="163">
        <v>92.274000000000001</v>
      </c>
      <c r="J80" s="163">
        <v>152.94099999999997</v>
      </c>
      <c r="K80" s="163">
        <v>85.518000000000001</v>
      </c>
      <c r="L80" s="163">
        <v>141.48699999999999</v>
      </c>
    </row>
    <row r="81" spans="1:12" x14ac:dyDescent="0.25">
      <c r="A81" s="181" t="str">
        <f>IF('1'!$A$1=1,B81,C81)</f>
        <v xml:space="preserve">Road transport </v>
      </c>
      <c r="B81" s="182" t="s">
        <v>253</v>
      </c>
      <c r="C81" s="182" t="s">
        <v>252</v>
      </c>
      <c r="D81" s="166">
        <v>-49.042999999999999</v>
      </c>
      <c r="E81" s="166">
        <v>-40.47</v>
      </c>
      <c r="F81" s="166">
        <v>16.713000000000008</v>
      </c>
      <c r="G81" s="166">
        <v>86.222999999999999</v>
      </c>
      <c r="H81" s="166">
        <v>95.435000000000002</v>
      </c>
      <c r="I81" s="166">
        <v>56.644999999999996</v>
      </c>
      <c r="J81" s="166">
        <v>118.00200000000001</v>
      </c>
      <c r="K81" s="166">
        <v>332.13099999999997</v>
      </c>
      <c r="L81" s="166">
        <v>10.222000000000023</v>
      </c>
    </row>
    <row r="82" spans="1:12" x14ac:dyDescent="0.25">
      <c r="A82" s="161" t="str">
        <f>IF('1'!$A$1=1,B82,C82)</f>
        <v xml:space="preserve">Credit </v>
      </c>
      <c r="B82" s="162" t="s">
        <v>204</v>
      </c>
      <c r="C82" s="162" t="s">
        <v>248</v>
      </c>
      <c r="D82" s="163">
        <v>223.35500000000002</v>
      </c>
      <c r="E82" s="163">
        <v>215.97400000000002</v>
      </c>
      <c r="F82" s="163">
        <v>242.42899999999997</v>
      </c>
      <c r="G82" s="163">
        <v>257.58999999999997</v>
      </c>
      <c r="H82" s="163">
        <v>302.12100000000004</v>
      </c>
      <c r="I82" s="163">
        <v>295.82299999999998</v>
      </c>
      <c r="J82" s="163">
        <v>350.32</v>
      </c>
      <c r="K82" s="163">
        <v>825.43399999999997</v>
      </c>
      <c r="L82" s="163">
        <v>652.98699999999997</v>
      </c>
    </row>
    <row r="83" spans="1:12" x14ac:dyDescent="0.25">
      <c r="A83" s="161" t="str">
        <f>IF('1'!$A$1=1,B83,C83)</f>
        <v xml:space="preserve">Debit </v>
      </c>
      <c r="B83" s="162" t="s">
        <v>206</v>
      </c>
      <c r="C83" s="162" t="s">
        <v>123</v>
      </c>
      <c r="D83" s="163">
        <v>272.39799999999997</v>
      </c>
      <c r="E83" s="163">
        <v>256.44400000000002</v>
      </c>
      <c r="F83" s="163">
        <v>225.71600000000001</v>
      </c>
      <c r="G83" s="163">
        <v>171.36700000000002</v>
      </c>
      <c r="H83" s="163">
        <v>206.68599999999998</v>
      </c>
      <c r="I83" s="163">
        <v>239.178</v>
      </c>
      <c r="J83" s="163">
        <v>232.31800000000001</v>
      </c>
      <c r="K83" s="163">
        <v>493.30299999999994</v>
      </c>
      <c r="L83" s="163">
        <v>642.76499999999999</v>
      </c>
    </row>
    <row r="84" spans="1:12" x14ac:dyDescent="0.25">
      <c r="A84" s="179" t="str">
        <f>IF('1'!$A$1=1,B84,C84)</f>
        <v xml:space="preserve">Passenger </v>
      </c>
      <c r="B84" s="180" t="s">
        <v>234</v>
      </c>
      <c r="C84" s="180" t="s">
        <v>249</v>
      </c>
      <c r="D84" s="163">
        <v>2.7510000000000003</v>
      </c>
      <c r="E84" s="163">
        <v>6.3710000000000004</v>
      </c>
      <c r="F84" s="163">
        <v>12.297000000000001</v>
      </c>
      <c r="G84" s="163">
        <v>5.8919999999999995</v>
      </c>
      <c r="H84" s="163">
        <v>5.3469999999999995</v>
      </c>
      <c r="I84" s="163">
        <v>1.100000000000001E-2</v>
      </c>
      <c r="J84" s="163">
        <v>3.3339999999999996</v>
      </c>
      <c r="K84" s="163">
        <v>-6.1710000000000003</v>
      </c>
      <c r="L84" s="163">
        <v>-2.7439999999999993</v>
      </c>
    </row>
    <row r="85" spans="1:12" x14ac:dyDescent="0.25">
      <c r="A85" s="161" t="str">
        <f>IF('1'!$A$1=1,B85,C85)</f>
        <v xml:space="preserve">Credit </v>
      </c>
      <c r="B85" s="162" t="s">
        <v>204</v>
      </c>
      <c r="C85" s="162" t="s">
        <v>248</v>
      </c>
      <c r="D85" s="163">
        <v>6.3720000000000008</v>
      </c>
      <c r="E85" s="163">
        <v>10.000999999999999</v>
      </c>
      <c r="F85" s="163">
        <v>17.585999999999999</v>
      </c>
      <c r="G85" s="163">
        <v>11.874000000000001</v>
      </c>
      <c r="H85" s="163">
        <v>14.295000000000002</v>
      </c>
      <c r="I85" s="163">
        <v>4.3919999999999995</v>
      </c>
      <c r="J85" s="163">
        <v>7.5929999999999991</v>
      </c>
      <c r="K85" s="163">
        <v>9.5619999999999994</v>
      </c>
      <c r="L85" s="163">
        <v>21.254000000000001</v>
      </c>
    </row>
    <row r="86" spans="1:12" x14ac:dyDescent="0.25">
      <c r="A86" s="161" t="str">
        <f>IF('1'!$A$1=1,B86,C86)</f>
        <v xml:space="preserve">Debit </v>
      </c>
      <c r="B86" s="162" t="s">
        <v>206</v>
      </c>
      <c r="C86" s="162" t="s">
        <v>123</v>
      </c>
      <c r="D86" s="163">
        <v>3.6210000000000004</v>
      </c>
      <c r="E86" s="163">
        <v>3.63</v>
      </c>
      <c r="F86" s="163">
        <v>5.2890000000000006</v>
      </c>
      <c r="G86" s="163">
        <v>5.9819999999999993</v>
      </c>
      <c r="H86" s="163">
        <v>8.9480000000000004</v>
      </c>
      <c r="I86" s="163">
        <v>4.3810000000000002</v>
      </c>
      <c r="J86" s="163">
        <v>4.2589999999999995</v>
      </c>
      <c r="K86" s="163">
        <v>15.733000000000001</v>
      </c>
      <c r="L86" s="163">
        <v>23.997999999999998</v>
      </c>
    </row>
    <row r="87" spans="1:12" x14ac:dyDescent="0.25">
      <c r="A87" s="179" t="str">
        <f>IF('1'!$A$1=1,B87,C87)</f>
        <v xml:space="preserve">Freight </v>
      </c>
      <c r="B87" s="180" t="s">
        <v>238</v>
      </c>
      <c r="C87" s="180" t="s">
        <v>250</v>
      </c>
      <c r="D87" s="163">
        <v>-94.987000000000009</v>
      </c>
      <c r="E87" s="163">
        <v>-84.805999999999997</v>
      </c>
      <c r="F87" s="163">
        <v>-46.127999999999993</v>
      </c>
      <c r="G87" s="163">
        <v>25.099</v>
      </c>
      <c r="H87" s="163">
        <v>19.457999999999995</v>
      </c>
      <c r="I87" s="163">
        <v>-5.6010000000000026</v>
      </c>
      <c r="J87" s="163">
        <v>34.000999999999991</v>
      </c>
      <c r="K87" s="163">
        <v>279.19400000000002</v>
      </c>
      <c r="L87" s="163">
        <v>-72.396999999999991</v>
      </c>
    </row>
    <row r="88" spans="1:12" x14ac:dyDescent="0.25">
      <c r="A88" s="161" t="str">
        <f>IF('1'!$A$1=1,B88,C88)</f>
        <v xml:space="preserve">Credit </v>
      </c>
      <c r="B88" s="162" t="s">
        <v>204</v>
      </c>
      <c r="C88" s="162" t="s">
        <v>248</v>
      </c>
      <c r="D88" s="163">
        <v>135.99</v>
      </c>
      <c r="E88" s="163">
        <v>128.29399999999998</v>
      </c>
      <c r="F88" s="163">
        <v>138.048</v>
      </c>
      <c r="G88" s="163">
        <v>144.74299999999999</v>
      </c>
      <c r="H88" s="163">
        <v>160.86000000000001</v>
      </c>
      <c r="I88" s="163">
        <v>162.779</v>
      </c>
      <c r="J88" s="163">
        <v>184.245</v>
      </c>
      <c r="K88" s="163">
        <v>640.27299999999991</v>
      </c>
      <c r="L88" s="163">
        <v>384.55399999999997</v>
      </c>
    </row>
    <row r="89" spans="1:12" x14ac:dyDescent="0.25">
      <c r="A89" s="161" t="str">
        <f>IF('1'!$A$1=1,B89,C89)</f>
        <v xml:space="preserve">Debit </v>
      </c>
      <c r="B89" s="162" t="s">
        <v>206</v>
      </c>
      <c r="C89" s="162" t="s">
        <v>123</v>
      </c>
      <c r="D89" s="163">
        <v>230.97699999999998</v>
      </c>
      <c r="E89" s="163">
        <v>213.09999999999997</v>
      </c>
      <c r="F89" s="163">
        <v>184.17599999999999</v>
      </c>
      <c r="G89" s="163">
        <v>119.64400000000001</v>
      </c>
      <c r="H89" s="163">
        <v>141.40199999999999</v>
      </c>
      <c r="I89" s="163">
        <v>168.38</v>
      </c>
      <c r="J89" s="163">
        <v>150.244</v>
      </c>
      <c r="K89" s="163">
        <v>361.07899999999995</v>
      </c>
      <c r="L89" s="163">
        <v>456.95100000000002</v>
      </c>
    </row>
    <row r="90" spans="1:12" x14ac:dyDescent="0.25">
      <c r="A90" s="179" t="str">
        <f>IF('1'!$A$1=1,B90,C90)</f>
        <v xml:space="preserve">Other </v>
      </c>
      <c r="B90" s="180" t="s">
        <v>240</v>
      </c>
      <c r="C90" s="180" t="s">
        <v>251</v>
      </c>
      <c r="D90" s="163">
        <v>43.192999999999998</v>
      </c>
      <c r="E90" s="163">
        <v>37.965000000000003</v>
      </c>
      <c r="F90" s="163">
        <v>50.544000000000011</v>
      </c>
      <c r="G90" s="163">
        <v>55.231999999999999</v>
      </c>
      <c r="H90" s="163">
        <v>70.63</v>
      </c>
      <c r="I90" s="163">
        <v>62.234999999999992</v>
      </c>
      <c r="J90" s="163">
        <v>80.667000000000002</v>
      </c>
      <c r="K90" s="163">
        <v>59.108000000000004</v>
      </c>
      <c r="L90" s="163">
        <v>85.363</v>
      </c>
    </row>
    <row r="91" spans="1:12" x14ac:dyDescent="0.25">
      <c r="A91" s="161" t="str">
        <f>IF('1'!$A$1=1,B91,C91)</f>
        <v xml:space="preserve">Credit </v>
      </c>
      <c r="B91" s="162" t="s">
        <v>204</v>
      </c>
      <c r="C91" s="162" t="s">
        <v>248</v>
      </c>
      <c r="D91" s="163">
        <v>80.993000000000009</v>
      </c>
      <c r="E91" s="163">
        <v>77.679000000000002</v>
      </c>
      <c r="F91" s="163">
        <v>86.794999999999987</v>
      </c>
      <c r="G91" s="163">
        <v>100.973</v>
      </c>
      <c r="H91" s="163">
        <v>126.96599999999999</v>
      </c>
      <c r="I91" s="163">
        <v>128.65199999999999</v>
      </c>
      <c r="J91" s="163">
        <v>158.482</v>
      </c>
      <c r="K91" s="163">
        <v>175.59899999999999</v>
      </c>
      <c r="L91" s="163">
        <v>247.17899999999997</v>
      </c>
    </row>
    <row r="92" spans="1:12" x14ac:dyDescent="0.25">
      <c r="A92" s="161" t="str">
        <f>IF('1'!$A$1=1,B92,C92)</f>
        <v xml:space="preserve">Debit </v>
      </c>
      <c r="B92" s="162" t="s">
        <v>206</v>
      </c>
      <c r="C92" s="162" t="s">
        <v>123</v>
      </c>
      <c r="D92" s="163">
        <v>37.799999999999997</v>
      </c>
      <c r="E92" s="163">
        <v>39.713999999999999</v>
      </c>
      <c r="F92" s="163">
        <v>36.251000000000005</v>
      </c>
      <c r="G92" s="163">
        <v>45.741</v>
      </c>
      <c r="H92" s="163">
        <v>56.335999999999999</v>
      </c>
      <c r="I92" s="163">
        <v>66.417000000000002</v>
      </c>
      <c r="J92" s="163">
        <v>77.814999999999998</v>
      </c>
      <c r="K92" s="163">
        <v>116.491</v>
      </c>
      <c r="L92" s="163">
        <v>161.816</v>
      </c>
    </row>
    <row r="93" spans="1:12" x14ac:dyDescent="0.25">
      <c r="A93" s="181" t="str">
        <f>IF('1'!$A$1=1,B93,C93)</f>
        <v>Other modes of transport</v>
      </c>
      <c r="B93" s="182" t="s">
        <v>255</v>
      </c>
      <c r="C93" s="182" t="s">
        <v>254</v>
      </c>
      <c r="D93" s="166">
        <v>2274.3919999999998</v>
      </c>
      <c r="E93" s="166">
        <v>2517.3500000000004</v>
      </c>
      <c r="F93" s="166">
        <v>2756.2950000000001</v>
      </c>
      <c r="G93" s="166">
        <v>2625.2940000000003</v>
      </c>
      <c r="H93" s="166">
        <v>2822.9129999999996</v>
      </c>
      <c r="I93" s="166">
        <v>2391.105</v>
      </c>
      <c r="J93" s="166">
        <v>1673.3319999999999</v>
      </c>
      <c r="K93" s="166">
        <v>1593.2469999999998</v>
      </c>
      <c r="L93" s="166">
        <v>1573.9640000000002</v>
      </c>
    </row>
    <row r="94" spans="1:12" x14ac:dyDescent="0.25">
      <c r="A94" s="161" t="str">
        <f>IF('1'!$A$1=1,B94,C94)</f>
        <v xml:space="preserve">     Credit</v>
      </c>
      <c r="B94" s="162" t="s">
        <v>204</v>
      </c>
      <c r="C94" s="162" t="s">
        <v>223</v>
      </c>
      <c r="D94" s="163">
        <v>2389.7710000000002</v>
      </c>
      <c r="E94" s="163">
        <v>2648.663</v>
      </c>
      <c r="F94" s="163">
        <v>2900.3289999999997</v>
      </c>
      <c r="G94" s="163">
        <v>2737.98</v>
      </c>
      <c r="H94" s="163">
        <v>2926.6089999999999</v>
      </c>
      <c r="I94" s="163">
        <v>2443.9070000000002</v>
      </c>
      <c r="J94" s="163">
        <v>1733.4390000000001</v>
      </c>
      <c r="K94" s="163">
        <v>1704.0670000000002</v>
      </c>
      <c r="L94" s="163">
        <v>1733.8630000000003</v>
      </c>
    </row>
    <row r="95" spans="1:12" x14ac:dyDescent="0.25">
      <c r="A95" s="161" t="str">
        <f>IF('1'!$A$1=1,B95,C95)</f>
        <v xml:space="preserve">     Debit</v>
      </c>
      <c r="B95" s="162" t="s">
        <v>206</v>
      </c>
      <c r="C95" s="162" t="s">
        <v>224</v>
      </c>
      <c r="D95" s="163">
        <v>115.37899999999999</v>
      </c>
      <c r="E95" s="163">
        <v>131.31299999999999</v>
      </c>
      <c r="F95" s="163">
        <v>144.03399999999999</v>
      </c>
      <c r="G95" s="163">
        <v>112.68599999999999</v>
      </c>
      <c r="H95" s="163">
        <v>103.696</v>
      </c>
      <c r="I95" s="163">
        <v>52.802</v>
      </c>
      <c r="J95" s="163">
        <v>60.106999999999999</v>
      </c>
      <c r="K95" s="163">
        <v>110.82000000000001</v>
      </c>
      <c r="L95" s="163">
        <v>159.899</v>
      </c>
    </row>
    <row r="96" spans="1:12" x14ac:dyDescent="0.25">
      <c r="A96" s="179" t="str">
        <f>IF('1'!$A$1=1,B96,C96)</f>
        <v>Passenger</v>
      </c>
      <c r="B96" s="180" t="s">
        <v>234</v>
      </c>
      <c r="C96" s="180" t="s">
        <v>233</v>
      </c>
      <c r="D96" s="163">
        <v>0.89100000000000001</v>
      </c>
      <c r="E96" s="163">
        <v>2.6829999999999998</v>
      </c>
      <c r="F96" s="163">
        <v>2.5469999999999997</v>
      </c>
      <c r="G96" s="163">
        <v>4.3119999999999994</v>
      </c>
      <c r="H96" s="163">
        <v>5.383</v>
      </c>
      <c r="I96" s="163">
        <v>0</v>
      </c>
      <c r="J96" s="163">
        <v>0</v>
      </c>
      <c r="K96" s="163">
        <v>3.843</v>
      </c>
      <c r="L96" s="163">
        <v>0.93500000000000005</v>
      </c>
    </row>
    <row r="97" spans="1:12" x14ac:dyDescent="0.25">
      <c r="A97" s="161" t="str">
        <f>IF('1'!$A$1=1,B97,C97)</f>
        <v xml:space="preserve">      Credit</v>
      </c>
      <c r="B97" s="162" t="s">
        <v>204</v>
      </c>
      <c r="C97" s="162" t="s">
        <v>235</v>
      </c>
      <c r="D97" s="163">
        <v>0.89100000000000001</v>
      </c>
      <c r="E97" s="163">
        <v>2.6829999999999998</v>
      </c>
      <c r="F97" s="163">
        <v>2.5469999999999997</v>
      </c>
      <c r="G97" s="163">
        <v>4.3119999999999994</v>
      </c>
      <c r="H97" s="163">
        <v>5.383</v>
      </c>
      <c r="I97" s="163">
        <v>0</v>
      </c>
      <c r="J97" s="163">
        <v>0</v>
      </c>
      <c r="K97" s="163">
        <v>3.843</v>
      </c>
      <c r="L97" s="163">
        <v>0.93500000000000005</v>
      </c>
    </row>
    <row r="98" spans="1:12" x14ac:dyDescent="0.25">
      <c r="A98" s="161" t="str">
        <f>IF('1'!$A$1=1,B98,C98)</f>
        <v xml:space="preserve">      Debit</v>
      </c>
      <c r="B98" s="162" t="s">
        <v>206</v>
      </c>
      <c r="C98" s="162" t="s">
        <v>236</v>
      </c>
      <c r="D98" s="163">
        <v>0</v>
      </c>
      <c r="E98" s="163">
        <v>0</v>
      </c>
      <c r="F98" s="163">
        <v>0</v>
      </c>
      <c r="G98" s="163">
        <v>0</v>
      </c>
      <c r="H98" s="163">
        <v>0</v>
      </c>
      <c r="I98" s="163">
        <v>0</v>
      </c>
      <c r="J98" s="163">
        <v>0</v>
      </c>
      <c r="K98" s="163">
        <v>0</v>
      </c>
      <c r="L98" s="163">
        <v>0</v>
      </c>
    </row>
    <row r="99" spans="1:12" x14ac:dyDescent="0.25">
      <c r="A99" s="179" t="str">
        <f>IF('1'!$A$1=1,B99,C99)</f>
        <v>Freight</v>
      </c>
      <c r="B99" s="180" t="s">
        <v>238</v>
      </c>
      <c r="C99" s="180" t="s">
        <v>237</v>
      </c>
      <c r="D99" s="163">
        <v>1972.636</v>
      </c>
      <c r="E99" s="163">
        <v>2322.0820000000003</v>
      </c>
      <c r="F99" s="163">
        <v>2598.527</v>
      </c>
      <c r="G99" s="163">
        <v>2460.9390000000003</v>
      </c>
      <c r="H99" s="163">
        <v>2629.8589999999995</v>
      </c>
      <c r="I99" s="163">
        <v>2158.076</v>
      </c>
      <c r="J99" s="163">
        <v>1418.7</v>
      </c>
      <c r="K99" s="163">
        <v>1439.3030000000001</v>
      </c>
      <c r="L99" s="163">
        <v>1452.502</v>
      </c>
    </row>
    <row r="100" spans="1:12" x14ac:dyDescent="0.25">
      <c r="A100" s="161" t="str">
        <f>IF('1'!$A$1=1,B100,C100)</f>
        <v xml:space="preserve">      Credit</v>
      </c>
      <c r="B100" s="162" t="s">
        <v>204</v>
      </c>
      <c r="C100" s="162" t="s">
        <v>235</v>
      </c>
      <c r="D100" s="163">
        <v>2060.9349999999999</v>
      </c>
      <c r="E100" s="163">
        <v>2400.9320000000002</v>
      </c>
      <c r="F100" s="163">
        <v>2669.6320000000001</v>
      </c>
      <c r="G100" s="163">
        <v>2527.8250000000003</v>
      </c>
      <c r="H100" s="163">
        <v>2683.5</v>
      </c>
      <c r="I100" s="163">
        <v>2158.076</v>
      </c>
      <c r="J100" s="163">
        <v>1421.201</v>
      </c>
      <c r="K100" s="163">
        <v>1445.232</v>
      </c>
      <c r="L100" s="163">
        <v>1465.433</v>
      </c>
    </row>
    <row r="101" spans="1:12" x14ac:dyDescent="0.25">
      <c r="A101" s="161" t="str">
        <f>IF('1'!$A$1=1,B101,C101)</f>
        <v xml:space="preserve">      Debit</v>
      </c>
      <c r="B101" s="162" t="s">
        <v>206</v>
      </c>
      <c r="C101" s="162" t="s">
        <v>236</v>
      </c>
      <c r="D101" s="163">
        <v>88.299000000000007</v>
      </c>
      <c r="E101" s="163">
        <v>78.849999999999994</v>
      </c>
      <c r="F101" s="163">
        <v>71.10499999999999</v>
      </c>
      <c r="G101" s="163">
        <v>66.885999999999996</v>
      </c>
      <c r="H101" s="163">
        <v>53.640999999999998</v>
      </c>
      <c r="I101" s="163">
        <v>0</v>
      </c>
      <c r="J101" s="163">
        <v>2.5009999999999999</v>
      </c>
      <c r="K101" s="163">
        <v>5.9290000000000003</v>
      </c>
      <c r="L101" s="163">
        <v>12.931000000000001</v>
      </c>
    </row>
    <row r="102" spans="1:12" x14ac:dyDescent="0.25">
      <c r="A102" s="183" t="str">
        <f>IF('1'!$A$1=1,B102,C102)</f>
        <v>including:</v>
      </c>
      <c r="B102" s="185" t="s">
        <v>257</v>
      </c>
      <c r="C102" s="184" t="s">
        <v>256</v>
      </c>
      <c r="D102" s="163"/>
      <c r="E102" s="163"/>
      <c r="F102" s="163"/>
      <c r="G102" s="163"/>
      <c r="H102" s="163"/>
      <c r="I102" s="163"/>
      <c r="J102" s="163"/>
      <c r="K102" s="163"/>
      <c r="L102" s="163"/>
    </row>
    <row r="103" spans="1:12" x14ac:dyDescent="0.25">
      <c r="A103" s="186" t="str">
        <f>IF('1'!$A$1=1,B103,C103)</f>
        <v xml:space="preserve">Pipeline transport </v>
      </c>
      <c r="B103" s="187" t="s">
        <v>259</v>
      </c>
      <c r="C103" s="187" t="s">
        <v>258</v>
      </c>
      <c r="D103" s="166">
        <v>1949.1949999999997</v>
      </c>
      <c r="E103" s="166">
        <v>2302.2750000000001</v>
      </c>
      <c r="F103" s="166">
        <v>2586.3890000000001</v>
      </c>
      <c r="G103" s="166">
        <v>2443.1770000000001</v>
      </c>
      <c r="H103" s="166">
        <v>2611.991</v>
      </c>
      <c r="I103" s="166">
        <v>2141.3429999999998</v>
      </c>
      <c r="J103" s="166">
        <v>1404.338</v>
      </c>
      <c r="K103" s="166">
        <v>1411.328</v>
      </c>
      <c r="L103" s="166">
        <v>1429.3899999999999</v>
      </c>
    </row>
    <row r="104" spans="1:12" x14ac:dyDescent="0.25">
      <c r="A104" s="161" t="str">
        <f>IF('1'!$A$1=1,B104,C104)</f>
        <v xml:space="preserve">Credit </v>
      </c>
      <c r="B104" s="162" t="s">
        <v>204</v>
      </c>
      <c r="C104" s="162" t="s">
        <v>248</v>
      </c>
      <c r="D104" s="163">
        <v>2037.4939999999999</v>
      </c>
      <c r="E104" s="163">
        <v>2381.125</v>
      </c>
      <c r="F104" s="163">
        <v>2657.4940000000001</v>
      </c>
      <c r="G104" s="163">
        <v>2510.0630000000001</v>
      </c>
      <c r="H104" s="163">
        <v>2665.6320000000001</v>
      </c>
      <c r="I104" s="163">
        <v>2141.3429999999998</v>
      </c>
      <c r="J104" s="163">
        <v>1405.1769999999999</v>
      </c>
      <c r="K104" s="163">
        <v>1411.328</v>
      </c>
      <c r="L104" s="163">
        <v>1429.3899999999999</v>
      </c>
    </row>
    <row r="105" spans="1:12" x14ac:dyDescent="0.25">
      <c r="A105" s="161" t="str">
        <f>IF('1'!$A$1=1,B105,C105)</f>
        <v xml:space="preserve">Debit </v>
      </c>
      <c r="B105" s="162" t="s">
        <v>206</v>
      </c>
      <c r="C105" s="162" t="s">
        <v>123</v>
      </c>
      <c r="D105" s="163">
        <v>88.299000000000007</v>
      </c>
      <c r="E105" s="163">
        <v>78.849999999999994</v>
      </c>
      <c r="F105" s="163">
        <v>71.10499999999999</v>
      </c>
      <c r="G105" s="163">
        <v>66.885999999999996</v>
      </c>
      <c r="H105" s="163">
        <v>53.640999999999998</v>
      </c>
      <c r="I105" s="163">
        <v>0</v>
      </c>
      <c r="J105" s="163">
        <v>0.83899999999999997</v>
      </c>
      <c r="K105" s="163">
        <v>0</v>
      </c>
      <c r="L105" s="163">
        <v>0</v>
      </c>
    </row>
    <row r="106" spans="1:12" x14ac:dyDescent="0.25">
      <c r="A106" s="179" t="str">
        <f>IF('1'!$A$1=1,B106,C106)</f>
        <v>Other</v>
      </c>
      <c r="B106" s="180" t="s">
        <v>240</v>
      </c>
      <c r="C106" s="180" t="s">
        <v>239</v>
      </c>
      <c r="D106" s="163">
        <v>300.86500000000001</v>
      </c>
      <c r="E106" s="163">
        <v>192.58499999999998</v>
      </c>
      <c r="F106" s="163">
        <v>155.221</v>
      </c>
      <c r="G106" s="163">
        <v>160.04300000000001</v>
      </c>
      <c r="H106" s="163">
        <v>187.67099999999999</v>
      </c>
      <c r="I106" s="163">
        <v>233.029</v>
      </c>
      <c r="J106" s="163">
        <v>254.63199999999998</v>
      </c>
      <c r="K106" s="163">
        <v>150.101</v>
      </c>
      <c r="L106" s="163">
        <v>120.52700000000002</v>
      </c>
    </row>
    <row r="107" spans="1:12" x14ac:dyDescent="0.25">
      <c r="A107" s="161" t="str">
        <f>IF('1'!$A$1=1,B107,C107)</f>
        <v xml:space="preserve">      Credit</v>
      </c>
      <c r="B107" s="162" t="s">
        <v>204</v>
      </c>
      <c r="C107" s="162" t="s">
        <v>235</v>
      </c>
      <c r="D107" s="163">
        <v>327.94500000000005</v>
      </c>
      <c r="E107" s="163">
        <v>245.048</v>
      </c>
      <c r="F107" s="163">
        <v>228.15</v>
      </c>
      <c r="G107" s="163">
        <v>205.84300000000002</v>
      </c>
      <c r="H107" s="163">
        <v>237.726</v>
      </c>
      <c r="I107" s="163">
        <v>285.83100000000002</v>
      </c>
      <c r="J107" s="163">
        <v>312.238</v>
      </c>
      <c r="K107" s="163">
        <v>254.99200000000002</v>
      </c>
      <c r="L107" s="163">
        <v>267.49499999999995</v>
      </c>
    </row>
    <row r="108" spans="1:12" x14ac:dyDescent="0.25">
      <c r="A108" s="161" t="str">
        <f>IF('1'!$A$1=1,B108,C108)</f>
        <v xml:space="preserve">      Debit</v>
      </c>
      <c r="B108" s="162" t="s">
        <v>206</v>
      </c>
      <c r="C108" s="162" t="s">
        <v>236</v>
      </c>
      <c r="D108" s="163">
        <v>27.080000000000002</v>
      </c>
      <c r="E108" s="163">
        <v>52.463000000000001</v>
      </c>
      <c r="F108" s="163">
        <v>72.929000000000002</v>
      </c>
      <c r="G108" s="163">
        <v>45.800000000000004</v>
      </c>
      <c r="H108" s="163">
        <v>50.055</v>
      </c>
      <c r="I108" s="163">
        <v>52.802</v>
      </c>
      <c r="J108" s="163">
        <v>57.606000000000002</v>
      </c>
      <c r="K108" s="163">
        <v>104.89099999999999</v>
      </c>
      <c r="L108" s="163">
        <v>146.96799999999999</v>
      </c>
    </row>
    <row r="109" spans="1:12" x14ac:dyDescent="0.25">
      <c r="A109" s="188" t="str">
        <f>IF('1'!$A$1=1,B109,C109)</f>
        <v>Postal and courier services</v>
      </c>
      <c r="B109" s="189" t="s">
        <v>261</v>
      </c>
      <c r="C109" s="189" t="s">
        <v>260</v>
      </c>
      <c r="D109" s="166">
        <v>70.259</v>
      </c>
      <c r="E109" s="166">
        <v>61.501999999999995</v>
      </c>
      <c r="F109" s="166">
        <v>73.073999999999998</v>
      </c>
      <c r="G109" s="166">
        <v>98.503</v>
      </c>
      <c r="H109" s="166">
        <v>91.274000000000001</v>
      </c>
      <c r="I109" s="166">
        <v>104.62299999999999</v>
      </c>
      <c r="J109" s="166">
        <v>96.347999999999999</v>
      </c>
      <c r="K109" s="166">
        <v>29.185000000000002</v>
      </c>
      <c r="L109" s="166">
        <v>-148.90200000000002</v>
      </c>
    </row>
    <row r="110" spans="1:12" x14ac:dyDescent="0.25">
      <c r="A110" s="161" t="str">
        <f>IF('1'!$A$1=1,B110,C110)</f>
        <v xml:space="preserve">     Credit</v>
      </c>
      <c r="B110" s="162" t="s">
        <v>204</v>
      </c>
      <c r="C110" s="162" t="s">
        <v>223</v>
      </c>
      <c r="D110" s="163">
        <v>75.63</v>
      </c>
      <c r="E110" s="163">
        <v>67.834999999999994</v>
      </c>
      <c r="F110" s="163">
        <v>81.817999999999998</v>
      </c>
      <c r="G110" s="163">
        <v>113.78699999999999</v>
      </c>
      <c r="H110" s="163">
        <v>108.23699999999999</v>
      </c>
      <c r="I110" s="163">
        <v>129.17099999999999</v>
      </c>
      <c r="J110" s="163">
        <v>143.982</v>
      </c>
      <c r="K110" s="163">
        <v>55.620000000000005</v>
      </c>
      <c r="L110" s="163">
        <v>58.347999999999999</v>
      </c>
    </row>
    <row r="111" spans="1:12" x14ac:dyDescent="0.25">
      <c r="A111" s="161" t="str">
        <f>IF('1'!$A$1=1,B111,C111)</f>
        <v xml:space="preserve">     Debit</v>
      </c>
      <c r="B111" s="162" t="s">
        <v>206</v>
      </c>
      <c r="C111" s="162" t="s">
        <v>224</v>
      </c>
      <c r="D111" s="163">
        <v>5.3710000000000004</v>
      </c>
      <c r="E111" s="163">
        <v>6.3330000000000002</v>
      </c>
      <c r="F111" s="163">
        <v>8.7439999999999998</v>
      </c>
      <c r="G111" s="163">
        <v>15.283999999999999</v>
      </c>
      <c r="H111" s="163">
        <v>16.962999999999997</v>
      </c>
      <c r="I111" s="163">
        <v>24.547999999999998</v>
      </c>
      <c r="J111" s="163">
        <v>47.634</v>
      </c>
      <c r="K111" s="163">
        <v>26.435000000000002</v>
      </c>
      <c r="L111" s="163">
        <v>207.25</v>
      </c>
    </row>
    <row r="112" spans="1:12" x14ac:dyDescent="0.25">
      <c r="A112" s="177" t="str">
        <f>IF('1'!$A$1=1,B112,C112)</f>
        <v>Travel</v>
      </c>
      <c r="B112" s="178" t="s">
        <v>263</v>
      </c>
      <c r="C112" s="178" t="s">
        <v>262</v>
      </c>
      <c r="D112" s="166">
        <v>-3620.7689999999998</v>
      </c>
      <c r="E112" s="166">
        <v>-4417.71</v>
      </c>
      <c r="F112" s="166">
        <v>-5198.9080000000004</v>
      </c>
      <c r="G112" s="166">
        <v>-5463.1509999999998</v>
      </c>
      <c r="H112" s="166">
        <v>-6160.8680000000004</v>
      </c>
      <c r="I112" s="166">
        <v>-3809.5709999999999</v>
      </c>
      <c r="J112" s="166">
        <v>-4486.5830000000005</v>
      </c>
      <c r="K112" s="166">
        <v>-18183.73</v>
      </c>
      <c r="L112" s="166">
        <v>-15123.092999999999</v>
      </c>
    </row>
    <row r="113" spans="1:12" x14ac:dyDescent="0.25">
      <c r="A113" s="161" t="str">
        <f>IF('1'!$A$1=1,B113,C113)</f>
        <v xml:space="preserve">    Credit</v>
      </c>
      <c r="B113" s="162" t="s">
        <v>204</v>
      </c>
      <c r="C113" s="162" t="s">
        <v>219</v>
      </c>
      <c r="D113" s="163">
        <v>974.31799999999998</v>
      </c>
      <c r="E113" s="163">
        <v>969.78899999999999</v>
      </c>
      <c r="F113" s="163">
        <v>1106.826</v>
      </c>
      <c r="G113" s="163">
        <v>1230.1870000000001</v>
      </c>
      <c r="H113" s="163">
        <v>1450.797</v>
      </c>
      <c r="I113" s="163">
        <v>313.61400000000003</v>
      </c>
      <c r="J113" s="163">
        <v>805.51699999999994</v>
      </c>
      <c r="K113" s="163">
        <v>736.21199999999999</v>
      </c>
      <c r="L113" s="163">
        <v>792.05000000000007</v>
      </c>
    </row>
    <row r="114" spans="1:12" x14ac:dyDescent="0.25">
      <c r="A114" s="161" t="str">
        <f>IF('1'!$A$1=1,B114,C114)</f>
        <v xml:space="preserve">    Debit</v>
      </c>
      <c r="B114" s="162" t="s">
        <v>206</v>
      </c>
      <c r="C114" s="162" t="s">
        <v>220</v>
      </c>
      <c r="D114" s="163">
        <v>4595.0869999999995</v>
      </c>
      <c r="E114" s="163">
        <v>5387.4989999999998</v>
      </c>
      <c r="F114" s="163">
        <v>6305.7340000000004</v>
      </c>
      <c r="G114" s="163">
        <v>6693.3380000000006</v>
      </c>
      <c r="H114" s="163">
        <v>7611.665</v>
      </c>
      <c r="I114" s="163">
        <v>4123.1849999999995</v>
      </c>
      <c r="J114" s="163">
        <v>5292.0999999999995</v>
      </c>
      <c r="K114" s="163">
        <v>18919.941999999999</v>
      </c>
      <c r="L114" s="163">
        <v>15915.143</v>
      </c>
    </row>
    <row r="115" spans="1:12" x14ac:dyDescent="0.25">
      <c r="A115" s="171" t="str">
        <f>IF('1'!$A$1=1,B115,C115)</f>
        <v>Business</v>
      </c>
      <c r="B115" s="172" t="s">
        <v>265</v>
      </c>
      <c r="C115" s="172" t="s">
        <v>264</v>
      </c>
      <c r="D115" s="163">
        <v>-1710.0359999999998</v>
      </c>
      <c r="E115" s="163">
        <v>-2134.6959999999999</v>
      </c>
      <c r="F115" s="163">
        <v>-2785.5849999999996</v>
      </c>
      <c r="G115" s="163">
        <v>-3216.107</v>
      </c>
      <c r="H115" s="163">
        <v>-3672.9169999999999</v>
      </c>
      <c r="I115" s="163">
        <v>-2662.5679999999998</v>
      </c>
      <c r="J115" s="163">
        <v>-3093.2629999999999</v>
      </c>
      <c r="K115" s="163">
        <v>-4583.91</v>
      </c>
      <c r="L115" s="163">
        <v>-3546.098</v>
      </c>
    </row>
    <row r="116" spans="1:12" x14ac:dyDescent="0.25">
      <c r="A116" s="161" t="str">
        <f>IF('1'!$A$1=1,B116,C116)</f>
        <v xml:space="preserve">     Credit</v>
      </c>
      <c r="B116" s="162" t="s">
        <v>204</v>
      </c>
      <c r="C116" s="162" t="s">
        <v>223</v>
      </c>
      <c r="D116" s="163">
        <v>77.355000000000004</v>
      </c>
      <c r="E116" s="163">
        <v>92.014999999999986</v>
      </c>
      <c r="F116" s="163">
        <v>105.91</v>
      </c>
      <c r="G116" s="163">
        <v>125.44499999999999</v>
      </c>
      <c r="H116" s="163">
        <v>151.989</v>
      </c>
      <c r="I116" s="163">
        <v>51.41</v>
      </c>
      <c r="J116" s="163">
        <v>63.728999999999999</v>
      </c>
      <c r="K116" s="163">
        <v>61.018999999999998</v>
      </c>
      <c r="L116" s="163">
        <v>65.586999999999989</v>
      </c>
    </row>
    <row r="117" spans="1:12" x14ac:dyDescent="0.25">
      <c r="A117" s="161" t="str">
        <f>IF('1'!$A$1=1,B117,C117)</f>
        <v xml:space="preserve">     Debit</v>
      </c>
      <c r="B117" s="162" t="s">
        <v>206</v>
      </c>
      <c r="C117" s="162" t="s">
        <v>224</v>
      </c>
      <c r="D117" s="163">
        <v>1787.3910000000001</v>
      </c>
      <c r="E117" s="163">
        <v>2226.7109999999998</v>
      </c>
      <c r="F117" s="163">
        <v>2891.4949999999999</v>
      </c>
      <c r="G117" s="163">
        <v>3341.5520000000006</v>
      </c>
      <c r="H117" s="163">
        <v>3824.9059999999999</v>
      </c>
      <c r="I117" s="163">
        <v>2713.9779999999996</v>
      </c>
      <c r="J117" s="163">
        <v>3156.9920000000002</v>
      </c>
      <c r="K117" s="163">
        <v>4644.9290000000001</v>
      </c>
      <c r="L117" s="163">
        <v>3611.6849999999999</v>
      </c>
    </row>
    <row r="118" spans="1:12" x14ac:dyDescent="0.25">
      <c r="A118" s="171" t="str">
        <f>IF('1'!$A$1=1,B118,C118)</f>
        <v>Personal</v>
      </c>
      <c r="B118" s="172" t="s">
        <v>267</v>
      </c>
      <c r="C118" s="172" t="s">
        <v>266</v>
      </c>
      <c r="D118" s="163">
        <v>-1910.7329999999999</v>
      </c>
      <c r="E118" s="163">
        <v>-2283.0140000000001</v>
      </c>
      <c r="F118" s="163">
        <v>-2413.3229999999999</v>
      </c>
      <c r="G118" s="163">
        <v>-2247.0439999999999</v>
      </c>
      <c r="H118" s="163">
        <v>-2487.951</v>
      </c>
      <c r="I118" s="163">
        <v>-1147.0030000000002</v>
      </c>
      <c r="J118" s="163">
        <v>-1393.3200000000002</v>
      </c>
      <c r="K118" s="163">
        <v>-13599.82</v>
      </c>
      <c r="L118" s="163">
        <v>-11576.994999999999</v>
      </c>
    </row>
    <row r="119" spans="1:12" x14ac:dyDescent="0.25">
      <c r="A119" s="161" t="str">
        <f>IF('1'!$A$1=1,B119,C119)</f>
        <v xml:space="preserve">     Credit</v>
      </c>
      <c r="B119" s="162" t="s">
        <v>204</v>
      </c>
      <c r="C119" s="162" t="s">
        <v>223</v>
      </c>
      <c r="D119" s="163">
        <v>896.96299999999997</v>
      </c>
      <c r="E119" s="163">
        <v>877.774</v>
      </c>
      <c r="F119" s="163">
        <v>1000.9159999999999</v>
      </c>
      <c r="G119" s="163">
        <v>1104.742</v>
      </c>
      <c r="H119" s="163">
        <v>1298.808</v>
      </c>
      <c r="I119" s="163">
        <v>262.20399999999995</v>
      </c>
      <c r="J119" s="163">
        <v>741.78800000000001</v>
      </c>
      <c r="K119" s="163">
        <v>675.19299999999998</v>
      </c>
      <c r="L119" s="163">
        <v>726.46300000000008</v>
      </c>
    </row>
    <row r="120" spans="1:12" x14ac:dyDescent="0.25">
      <c r="A120" s="161" t="str">
        <f>IF('1'!$A$1=1,B120,C120)</f>
        <v xml:space="preserve">     Debit</v>
      </c>
      <c r="B120" s="162" t="s">
        <v>206</v>
      </c>
      <c r="C120" s="162" t="s">
        <v>224</v>
      </c>
      <c r="D120" s="163">
        <v>2807.6959999999999</v>
      </c>
      <c r="E120" s="163">
        <v>3160.788</v>
      </c>
      <c r="F120" s="163">
        <v>3414.239</v>
      </c>
      <c r="G120" s="163">
        <v>3351.7860000000001</v>
      </c>
      <c r="H120" s="163">
        <v>3786.759</v>
      </c>
      <c r="I120" s="163">
        <v>1409.2069999999999</v>
      </c>
      <c r="J120" s="163">
        <v>2135.1079999999997</v>
      </c>
      <c r="K120" s="163">
        <v>14275.012999999999</v>
      </c>
      <c r="L120" s="163">
        <v>12303.458000000001</v>
      </c>
    </row>
    <row r="121" spans="1:12" x14ac:dyDescent="0.25">
      <c r="A121" s="177" t="str">
        <f>IF('1'!$A$1=1,B121,C121)</f>
        <v>Construction</v>
      </c>
      <c r="B121" s="178" t="s">
        <v>269</v>
      </c>
      <c r="C121" s="178" t="s">
        <v>268</v>
      </c>
      <c r="D121" s="166">
        <v>239.22000000000003</v>
      </c>
      <c r="E121" s="166">
        <v>123.16200000000001</v>
      </c>
      <c r="F121" s="166">
        <v>34.21</v>
      </c>
      <c r="G121" s="166">
        <v>85.246999999999986</v>
      </c>
      <c r="H121" s="166">
        <v>35.908000000000001</v>
      </c>
      <c r="I121" s="166">
        <v>30.18</v>
      </c>
      <c r="J121" s="166">
        <v>3.1660000000000017</v>
      </c>
      <c r="K121" s="166">
        <v>32.983000000000004</v>
      </c>
      <c r="L121" s="166">
        <v>33.268999999999998</v>
      </c>
    </row>
    <row r="122" spans="1:12" x14ac:dyDescent="0.25">
      <c r="A122" s="161" t="str">
        <f>IF('1'!$A$1=1,B122,C122)</f>
        <v xml:space="preserve">    Credit</v>
      </c>
      <c r="B122" s="162" t="s">
        <v>204</v>
      </c>
      <c r="C122" s="162" t="s">
        <v>219</v>
      </c>
      <c r="D122" s="163">
        <v>254.238</v>
      </c>
      <c r="E122" s="163">
        <v>163.68600000000001</v>
      </c>
      <c r="F122" s="163">
        <v>84.663000000000011</v>
      </c>
      <c r="G122" s="163">
        <v>131.66800000000001</v>
      </c>
      <c r="H122" s="163">
        <v>104.81299999999999</v>
      </c>
      <c r="I122" s="163">
        <v>81.037000000000006</v>
      </c>
      <c r="J122" s="163">
        <v>44.02</v>
      </c>
      <c r="K122" s="163">
        <v>56.253</v>
      </c>
      <c r="L122" s="163">
        <v>57.228999999999999</v>
      </c>
    </row>
    <row r="123" spans="1:12" x14ac:dyDescent="0.25">
      <c r="A123" s="161" t="str">
        <f>IF('1'!$A$1=1,B123,C123)</f>
        <v xml:space="preserve">    Debit</v>
      </c>
      <c r="B123" s="162" t="s">
        <v>206</v>
      </c>
      <c r="C123" s="162" t="s">
        <v>220</v>
      </c>
      <c r="D123" s="163">
        <v>15.018000000000001</v>
      </c>
      <c r="E123" s="163">
        <v>40.524000000000001</v>
      </c>
      <c r="F123" s="163">
        <v>50.453000000000003</v>
      </c>
      <c r="G123" s="163">
        <v>46.420999999999999</v>
      </c>
      <c r="H123" s="163">
        <v>68.905000000000001</v>
      </c>
      <c r="I123" s="163">
        <v>50.856999999999999</v>
      </c>
      <c r="J123" s="163">
        <v>40.853999999999999</v>
      </c>
      <c r="K123" s="163">
        <v>23.27</v>
      </c>
      <c r="L123" s="163">
        <v>23.96</v>
      </c>
    </row>
    <row r="124" spans="1:12" x14ac:dyDescent="0.25">
      <c r="A124" s="169" t="str">
        <f>IF('1'!$A$1=1,B124,C124)</f>
        <v>Insurance and pension services</v>
      </c>
      <c r="B124" s="170" t="s">
        <v>271</v>
      </c>
      <c r="C124" s="170" t="s">
        <v>270</v>
      </c>
      <c r="D124" s="166">
        <v>-47.948999999999998</v>
      </c>
      <c r="E124" s="166">
        <v>-63.796000000000006</v>
      </c>
      <c r="F124" s="166">
        <v>-58.132999999999996</v>
      </c>
      <c r="G124" s="166">
        <v>-41.496000000000002</v>
      </c>
      <c r="H124" s="166">
        <v>-49.957000000000001</v>
      </c>
      <c r="I124" s="166">
        <v>-44.887</v>
      </c>
      <c r="J124" s="166">
        <v>-53.230000000000004</v>
      </c>
      <c r="K124" s="166">
        <v>-34.762</v>
      </c>
      <c r="L124" s="166">
        <v>-37.939</v>
      </c>
    </row>
    <row r="125" spans="1:12" x14ac:dyDescent="0.25">
      <c r="A125" s="161" t="str">
        <f>IF('1'!$A$1=1,B125,C125)</f>
        <v xml:space="preserve">    Credit</v>
      </c>
      <c r="B125" s="162" t="s">
        <v>204</v>
      </c>
      <c r="C125" s="162" t="s">
        <v>219</v>
      </c>
      <c r="D125" s="163">
        <v>12.667999999999999</v>
      </c>
      <c r="E125" s="163">
        <v>21.936</v>
      </c>
      <c r="F125" s="163">
        <v>10.522</v>
      </c>
      <c r="G125" s="163">
        <v>16.045000000000002</v>
      </c>
      <c r="H125" s="163">
        <v>13.442</v>
      </c>
      <c r="I125" s="163">
        <v>13.116</v>
      </c>
      <c r="J125" s="163">
        <v>17.018999999999998</v>
      </c>
      <c r="K125" s="163">
        <v>19.113</v>
      </c>
      <c r="L125" s="163">
        <v>12.928000000000001</v>
      </c>
    </row>
    <row r="126" spans="1:12" x14ac:dyDescent="0.25">
      <c r="A126" s="161" t="str">
        <f>IF('1'!$A$1=1,B126,C126)</f>
        <v xml:space="preserve">    Debit</v>
      </c>
      <c r="B126" s="162" t="s">
        <v>206</v>
      </c>
      <c r="C126" s="162" t="s">
        <v>220</v>
      </c>
      <c r="D126" s="163">
        <v>60.616999999999997</v>
      </c>
      <c r="E126" s="163">
        <v>85.731999999999999</v>
      </c>
      <c r="F126" s="163">
        <v>68.655000000000001</v>
      </c>
      <c r="G126" s="163">
        <v>57.541000000000004</v>
      </c>
      <c r="H126" s="163">
        <v>63.399000000000001</v>
      </c>
      <c r="I126" s="163">
        <v>58.003</v>
      </c>
      <c r="J126" s="163">
        <v>70.248999999999995</v>
      </c>
      <c r="K126" s="163">
        <v>53.875</v>
      </c>
      <c r="L126" s="163">
        <v>50.866999999999997</v>
      </c>
    </row>
    <row r="127" spans="1:12" x14ac:dyDescent="0.25">
      <c r="A127" s="177" t="str">
        <f>IF('1'!$A$1=1,B127,C127)</f>
        <v>Financial services</v>
      </c>
      <c r="B127" s="178" t="s">
        <v>273</v>
      </c>
      <c r="C127" s="178" t="s">
        <v>272</v>
      </c>
      <c r="D127" s="166">
        <v>-616.29</v>
      </c>
      <c r="E127" s="166">
        <v>-431.26099999999997</v>
      </c>
      <c r="F127" s="166">
        <v>-402.44299999999998</v>
      </c>
      <c r="G127" s="166">
        <v>-323.80600000000004</v>
      </c>
      <c r="H127" s="166">
        <v>-371.245</v>
      </c>
      <c r="I127" s="166">
        <v>-443.404</v>
      </c>
      <c r="J127" s="166">
        <v>-509.87399999999991</v>
      </c>
      <c r="K127" s="166">
        <v>-532.68900000000008</v>
      </c>
      <c r="L127" s="166">
        <v>-281.62800000000004</v>
      </c>
    </row>
    <row r="128" spans="1:12" x14ac:dyDescent="0.25">
      <c r="A128" s="161" t="str">
        <f>IF('1'!$A$1=1,B128,C128)</f>
        <v xml:space="preserve">    Credit</v>
      </c>
      <c r="B128" s="162" t="s">
        <v>204</v>
      </c>
      <c r="C128" s="162" t="s">
        <v>219</v>
      </c>
      <c r="D128" s="163">
        <v>171.14599999999996</v>
      </c>
      <c r="E128" s="163">
        <v>75.125</v>
      </c>
      <c r="F128" s="163">
        <v>131.95699999999999</v>
      </c>
      <c r="G128" s="163">
        <v>125.283</v>
      </c>
      <c r="H128" s="163">
        <v>147.595</v>
      </c>
      <c r="I128" s="163">
        <v>114.128</v>
      </c>
      <c r="J128" s="163">
        <v>87.165000000000006</v>
      </c>
      <c r="K128" s="163">
        <v>173.66200000000001</v>
      </c>
      <c r="L128" s="163">
        <v>276.471</v>
      </c>
    </row>
    <row r="129" spans="1:12" x14ac:dyDescent="0.25">
      <c r="A129" s="161" t="str">
        <f>IF('1'!$A$1=1,B129,C129)</f>
        <v xml:space="preserve">    Debit</v>
      </c>
      <c r="B129" s="162" t="s">
        <v>206</v>
      </c>
      <c r="C129" s="162" t="s">
        <v>220</v>
      </c>
      <c r="D129" s="163">
        <v>787.43600000000015</v>
      </c>
      <c r="E129" s="163">
        <v>506.38599999999997</v>
      </c>
      <c r="F129" s="163">
        <v>534.4</v>
      </c>
      <c r="G129" s="163">
        <v>449.08899999999994</v>
      </c>
      <c r="H129" s="163">
        <v>518.84</v>
      </c>
      <c r="I129" s="163">
        <v>557.53199999999993</v>
      </c>
      <c r="J129" s="163">
        <v>597.03899999999999</v>
      </c>
      <c r="K129" s="163">
        <v>706.35100000000011</v>
      </c>
      <c r="L129" s="163">
        <v>558.09899999999993</v>
      </c>
    </row>
    <row r="130" spans="1:12" x14ac:dyDescent="0.25">
      <c r="A130" s="173" t="str">
        <f>IF('1'!$A$1=1,B130,C130)</f>
        <v>Explicitly charged and other financial services</v>
      </c>
      <c r="B130" s="174" t="s">
        <v>275</v>
      </c>
      <c r="C130" s="174" t="s">
        <v>274</v>
      </c>
      <c r="D130" s="163">
        <v>0</v>
      </c>
      <c r="E130" s="163">
        <v>0</v>
      </c>
      <c r="F130" s="163">
        <v>-312.71600000000001</v>
      </c>
      <c r="G130" s="163">
        <v>-314.35399999999998</v>
      </c>
      <c r="H130" s="163">
        <v>-323.82499999999993</v>
      </c>
      <c r="I130" s="163">
        <v>-323.423</v>
      </c>
      <c r="J130" s="163">
        <v>-354.17599999999999</v>
      </c>
      <c r="K130" s="163">
        <v>-374.87600000000003</v>
      </c>
      <c r="L130" s="163">
        <v>-257.61400000000003</v>
      </c>
    </row>
    <row r="131" spans="1:12" x14ac:dyDescent="0.25">
      <c r="A131" s="161" t="str">
        <f>IF('1'!$A$1=1,B131,C131)</f>
        <v xml:space="preserve">               Credit</v>
      </c>
      <c r="B131" s="162" t="s">
        <v>204</v>
      </c>
      <c r="C131" s="162" t="s">
        <v>276</v>
      </c>
      <c r="D131" s="163">
        <v>0</v>
      </c>
      <c r="E131" s="163">
        <v>0</v>
      </c>
      <c r="F131" s="163">
        <v>65.224000000000004</v>
      </c>
      <c r="G131" s="163">
        <v>90.10799999999999</v>
      </c>
      <c r="H131" s="163">
        <v>118.917</v>
      </c>
      <c r="I131" s="163">
        <v>90.947000000000003</v>
      </c>
      <c r="J131" s="163">
        <v>77.021000000000001</v>
      </c>
      <c r="K131" s="163">
        <v>164.863</v>
      </c>
      <c r="L131" s="163">
        <v>265.33399999999995</v>
      </c>
    </row>
    <row r="132" spans="1:12" x14ac:dyDescent="0.25">
      <c r="A132" s="161" t="str">
        <f>IF('1'!$A$1=1,B132,C132)</f>
        <v xml:space="preserve">               Debit</v>
      </c>
      <c r="B132" s="162" t="s">
        <v>206</v>
      </c>
      <c r="C132" s="162" t="s">
        <v>277</v>
      </c>
      <c r="D132" s="163">
        <v>0</v>
      </c>
      <c r="E132" s="163">
        <v>0</v>
      </c>
      <c r="F132" s="163">
        <v>377.94000000000005</v>
      </c>
      <c r="G132" s="163">
        <v>404.46199999999999</v>
      </c>
      <c r="H132" s="163">
        <v>442.74200000000008</v>
      </c>
      <c r="I132" s="163">
        <v>414.37000000000006</v>
      </c>
      <c r="J132" s="163">
        <v>431.197</v>
      </c>
      <c r="K132" s="163">
        <v>539.73900000000003</v>
      </c>
      <c r="L132" s="163">
        <v>522.94799999999998</v>
      </c>
    </row>
    <row r="133" spans="1:12" ht="26.4" x14ac:dyDescent="0.25">
      <c r="A133" s="173" t="str">
        <f>IF('1'!$A$1=1,B133,C133)</f>
        <v>Financial intermediation services indirectly measured (FISIM)</v>
      </c>
      <c r="B133" s="174" t="s">
        <v>279</v>
      </c>
      <c r="C133" s="174" t="s">
        <v>278</v>
      </c>
      <c r="D133" s="163">
        <v>0</v>
      </c>
      <c r="E133" s="163">
        <v>0</v>
      </c>
      <c r="F133" s="163">
        <v>-89.721999999999994</v>
      </c>
      <c r="G133" s="163">
        <v>-9.452</v>
      </c>
      <c r="H133" s="163">
        <v>-47.417999999999999</v>
      </c>
      <c r="I133" s="163">
        <v>-119.97999999999999</v>
      </c>
      <c r="J133" s="163">
        <v>-155.69999999999999</v>
      </c>
      <c r="K133" s="163">
        <v>-157.81700000000001</v>
      </c>
      <c r="L133" s="163">
        <v>-24.013999999999996</v>
      </c>
    </row>
    <row r="134" spans="1:12" x14ac:dyDescent="0.25">
      <c r="A134" s="161" t="str">
        <f>IF('1'!$A$1=1,B134,C134)</f>
        <v xml:space="preserve">               Credit</v>
      </c>
      <c r="B134" s="162" t="s">
        <v>204</v>
      </c>
      <c r="C134" s="162" t="s">
        <v>276</v>
      </c>
      <c r="D134" s="163">
        <v>0</v>
      </c>
      <c r="E134" s="163">
        <v>0</v>
      </c>
      <c r="F134" s="163">
        <v>66.736999999999995</v>
      </c>
      <c r="G134" s="163">
        <v>35.177</v>
      </c>
      <c r="H134" s="163">
        <v>28.678000000000001</v>
      </c>
      <c r="I134" s="163">
        <v>23.181999999999999</v>
      </c>
      <c r="J134" s="163">
        <v>10.145</v>
      </c>
      <c r="K134" s="163">
        <v>8.7970000000000006</v>
      </c>
      <c r="L134" s="163">
        <v>11.137</v>
      </c>
    </row>
    <row r="135" spans="1:12" x14ac:dyDescent="0.25">
      <c r="A135" s="161" t="str">
        <f>IF('1'!$A$1=1,B135,C135)</f>
        <v xml:space="preserve">               Debit</v>
      </c>
      <c r="B135" s="162" t="s">
        <v>206</v>
      </c>
      <c r="C135" s="162" t="s">
        <v>277</v>
      </c>
      <c r="D135" s="163">
        <v>0</v>
      </c>
      <c r="E135" s="163">
        <v>0</v>
      </c>
      <c r="F135" s="163">
        <v>156.459</v>
      </c>
      <c r="G135" s="163">
        <v>44.628999999999998</v>
      </c>
      <c r="H135" s="163">
        <v>76.096000000000004</v>
      </c>
      <c r="I135" s="163">
        <v>143.16200000000001</v>
      </c>
      <c r="J135" s="163">
        <v>165.845</v>
      </c>
      <c r="K135" s="163">
        <v>166.614</v>
      </c>
      <c r="L135" s="163">
        <v>35.150999999999996</v>
      </c>
    </row>
    <row r="136" spans="1:12" ht="26.4" x14ac:dyDescent="0.25">
      <c r="A136" s="169" t="str">
        <f>IF('1'!$A$1=1,B136,C136)</f>
        <v>Charges for the use of intellectual property n.i.e.</v>
      </c>
      <c r="B136" s="170" t="s">
        <v>281</v>
      </c>
      <c r="C136" s="170" t="s">
        <v>280</v>
      </c>
      <c r="D136" s="166">
        <v>-247.04599999999999</v>
      </c>
      <c r="E136" s="166">
        <v>-257.78899999999999</v>
      </c>
      <c r="F136" s="166">
        <v>-316.50900000000001</v>
      </c>
      <c r="G136" s="166">
        <v>-425.197</v>
      </c>
      <c r="H136" s="166">
        <v>-468.27600000000001</v>
      </c>
      <c r="I136" s="166">
        <v>-365.37099999999998</v>
      </c>
      <c r="J136" s="166">
        <v>-565.11300000000006</v>
      </c>
      <c r="K136" s="166">
        <v>-282.34500000000003</v>
      </c>
      <c r="L136" s="166">
        <v>-318.678</v>
      </c>
    </row>
    <row r="137" spans="1:12" x14ac:dyDescent="0.25">
      <c r="A137" s="161" t="str">
        <f>IF('1'!$A$1=1,B137,C137)</f>
        <v xml:space="preserve">    Credit</v>
      </c>
      <c r="B137" s="162" t="s">
        <v>204</v>
      </c>
      <c r="C137" s="162" t="s">
        <v>219</v>
      </c>
      <c r="D137" s="163">
        <v>76.591999999999999</v>
      </c>
      <c r="E137" s="163">
        <v>65.996000000000009</v>
      </c>
      <c r="F137" s="163">
        <v>63.644999999999996</v>
      </c>
      <c r="G137" s="163">
        <v>78.003</v>
      </c>
      <c r="H137" s="163">
        <v>73.161000000000001</v>
      </c>
      <c r="I137" s="163">
        <v>65.048000000000002</v>
      </c>
      <c r="J137" s="163">
        <v>58.514000000000003</v>
      </c>
      <c r="K137" s="163">
        <v>48.424999999999997</v>
      </c>
      <c r="L137" s="163">
        <v>52.67</v>
      </c>
    </row>
    <row r="138" spans="1:12" x14ac:dyDescent="0.25">
      <c r="A138" s="161" t="str">
        <f>IF('1'!$A$1=1,B138,C138)</f>
        <v xml:space="preserve">    Debit</v>
      </c>
      <c r="B138" s="162" t="s">
        <v>206</v>
      </c>
      <c r="C138" s="162" t="s">
        <v>220</v>
      </c>
      <c r="D138" s="163">
        <v>323.63799999999998</v>
      </c>
      <c r="E138" s="163">
        <v>323.78499999999997</v>
      </c>
      <c r="F138" s="163">
        <v>380.15400000000005</v>
      </c>
      <c r="G138" s="163">
        <v>503.19999999999993</v>
      </c>
      <c r="H138" s="163">
        <v>541.43700000000001</v>
      </c>
      <c r="I138" s="163">
        <v>430.41900000000004</v>
      </c>
      <c r="J138" s="163">
        <v>623.62699999999995</v>
      </c>
      <c r="K138" s="163">
        <v>330.77</v>
      </c>
      <c r="L138" s="163">
        <v>371.34800000000001</v>
      </c>
    </row>
    <row r="139" spans="1:12" ht="26.4" x14ac:dyDescent="0.25">
      <c r="A139" s="169" t="str">
        <f>IF('1'!$A$1=1,B139,C139)</f>
        <v>Telecommunications, computer, and information services</v>
      </c>
      <c r="B139" s="170" t="s">
        <v>283</v>
      </c>
      <c r="C139" s="170" t="s">
        <v>282</v>
      </c>
      <c r="D139" s="166">
        <v>1334.5409999999999</v>
      </c>
      <c r="E139" s="166">
        <v>1640.9219999999998</v>
      </c>
      <c r="F139" s="166">
        <v>1990.5259999999998</v>
      </c>
      <c r="G139" s="166">
        <v>2422.9620000000004</v>
      </c>
      <c r="H139" s="166">
        <v>3245.614</v>
      </c>
      <c r="I139" s="166">
        <v>3880.1909999999998</v>
      </c>
      <c r="J139" s="166">
        <v>5235.7939999999999</v>
      </c>
      <c r="K139" s="166">
        <v>6464.03</v>
      </c>
      <c r="L139" s="166">
        <v>5478.5749999999998</v>
      </c>
    </row>
    <row r="140" spans="1:12" x14ac:dyDescent="0.25">
      <c r="A140" s="161" t="str">
        <f>IF('1'!$A$1=1,B140,C140)</f>
        <v xml:space="preserve">    Credit</v>
      </c>
      <c r="B140" s="162" t="s">
        <v>204</v>
      </c>
      <c r="C140" s="162" t="s">
        <v>219</v>
      </c>
      <c r="D140" s="163">
        <v>1899.3689999999999</v>
      </c>
      <c r="E140" s="163">
        <v>2088.4830000000002</v>
      </c>
      <c r="F140" s="163">
        <v>2441.2640000000001</v>
      </c>
      <c r="G140" s="163">
        <v>2947.6840000000002</v>
      </c>
      <c r="H140" s="163">
        <v>3872.2290000000003</v>
      </c>
      <c r="I140" s="163">
        <v>4534.1239999999998</v>
      </c>
      <c r="J140" s="163">
        <v>6028.5789999999997</v>
      </c>
      <c r="K140" s="163">
        <v>7121.0030000000006</v>
      </c>
      <c r="L140" s="163">
        <v>6364.4030000000002</v>
      </c>
    </row>
    <row r="141" spans="1:12" x14ac:dyDescent="0.25">
      <c r="A141" s="161" t="str">
        <f>IF('1'!$A$1=1,B141,C141)</f>
        <v xml:space="preserve">    Debit</v>
      </c>
      <c r="B141" s="162" t="s">
        <v>206</v>
      </c>
      <c r="C141" s="162" t="s">
        <v>220</v>
      </c>
      <c r="D141" s="163">
        <v>564.82799999999997</v>
      </c>
      <c r="E141" s="163">
        <v>447.56099999999998</v>
      </c>
      <c r="F141" s="163">
        <v>450.73799999999994</v>
      </c>
      <c r="G141" s="163">
        <v>524.72199999999998</v>
      </c>
      <c r="H141" s="163">
        <v>626.61500000000001</v>
      </c>
      <c r="I141" s="163">
        <v>653.93299999999999</v>
      </c>
      <c r="J141" s="163">
        <v>792.78500000000008</v>
      </c>
      <c r="K141" s="163">
        <v>656.97299999999996</v>
      </c>
      <c r="L141" s="163">
        <v>885.82799999999997</v>
      </c>
    </row>
    <row r="142" spans="1:12" x14ac:dyDescent="0.25">
      <c r="A142" s="171" t="str">
        <f>IF('1'!$A$1=1,B142,C142)</f>
        <v>Telecommunications services</v>
      </c>
      <c r="B142" s="172" t="s">
        <v>285</v>
      </c>
      <c r="C142" s="172" t="s">
        <v>284</v>
      </c>
      <c r="D142" s="163">
        <v>109.02999999999999</v>
      </c>
      <c r="E142" s="163">
        <v>144.13300000000001</v>
      </c>
      <c r="F142" s="163">
        <v>107.065</v>
      </c>
      <c r="G142" s="163">
        <v>113.886</v>
      </c>
      <c r="H142" s="163">
        <v>24.803999999999995</v>
      </c>
      <c r="I142" s="163">
        <v>21.638000000000002</v>
      </c>
      <c r="J142" s="163">
        <v>7.793000000000001</v>
      </c>
      <c r="K142" s="163">
        <v>10.031000000000002</v>
      </c>
      <c r="L142" s="163">
        <v>-41.761999999999993</v>
      </c>
    </row>
    <row r="143" spans="1:12" x14ac:dyDescent="0.25">
      <c r="A143" s="161" t="str">
        <f>IF('1'!$A$1=1,B143,C143)</f>
        <v xml:space="preserve">     Credit</v>
      </c>
      <c r="B143" s="162" t="s">
        <v>204</v>
      </c>
      <c r="C143" s="162" t="s">
        <v>223</v>
      </c>
      <c r="D143" s="163">
        <v>358.77300000000002</v>
      </c>
      <c r="E143" s="163">
        <v>279.67700000000002</v>
      </c>
      <c r="F143" s="163">
        <v>227.49300000000002</v>
      </c>
      <c r="G143" s="163">
        <v>208.893</v>
      </c>
      <c r="H143" s="163">
        <v>111.57999999999998</v>
      </c>
      <c r="I143" s="163">
        <v>97.019000000000005</v>
      </c>
      <c r="J143" s="163">
        <v>98.300000000000011</v>
      </c>
      <c r="K143" s="163">
        <v>125.949</v>
      </c>
      <c r="L143" s="163">
        <v>98.946999999999989</v>
      </c>
    </row>
    <row r="144" spans="1:12" x14ac:dyDescent="0.25">
      <c r="A144" s="161" t="str">
        <f>IF('1'!$A$1=1,B144,C144)</f>
        <v xml:space="preserve">     Debit</v>
      </c>
      <c r="B144" s="162" t="s">
        <v>206</v>
      </c>
      <c r="C144" s="162" t="s">
        <v>224</v>
      </c>
      <c r="D144" s="163">
        <v>249.74299999999999</v>
      </c>
      <c r="E144" s="163">
        <v>135.54399999999998</v>
      </c>
      <c r="F144" s="163">
        <v>120.428</v>
      </c>
      <c r="G144" s="163">
        <v>95.007000000000005</v>
      </c>
      <c r="H144" s="163">
        <v>86.775999999999996</v>
      </c>
      <c r="I144" s="163">
        <v>75.381</v>
      </c>
      <c r="J144" s="163">
        <v>90.507000000000005</v>
      </c>
      <c r="K144" s="163">
        <v>115.91799999999999</v>
      </c>
      <c r="L144" s="163">
        <v>140.709</v>
      </c>
    </row>
    <row r="145" spans="1:12" x14ac:dyDescent="0.25">
      <c r="A145" s="171" t="str">
        <f>IF('1'!$A$1=1,B145,C145)</f>
        <v>Computer services</v>
      </c>
      <c r="B145" s="172" t="s">
        <v>287</v>
      </c>
      <c r="C145" s="172" t="s">
        <v>286</v>
      </c>
      <c r="D145" s="163">
        <v>1211.431</v>
      </c>
      <c r="E145" s="163">
        <v>1494.0609999999997</v>
      </c>
      <c r="F145" s="163">
        <v>1883.4830000000002</v>
      </c>
      <c r="G145" s="163">
        <v>2312.3589999999999</v>
      </c>
      <c r="H145" s="163">
        <v>3213.62</v>
      </c>
      <c r="I145" s="163">
        <v>3839.2910000000002</v>
      </c>
      <c r="J145" s="163">
        <v>5214.4069999999992</v>
      </c>
      <c r="K145" s="163">
        <v>6428.6459999999988</v>
      </c>
      <c r="L145" s="163">
        <v>5492.5640000000003</v>
      </c>
    </row>
    <row r="146" spans="1:12" x14ac:dyDescent="0.25">
      <c r="A146" s="161" t="str">
        <f>IF('1'!$A$1=1,B146,C146)</f>
        <v xml:space="preserve">     Credit</v>
      </c>
      <c r="B146" s="162" t="s">
        <v>204</v>
      </c>
      <c r="C146" s="162" t="s">
        <v>223</v>
      </c>
      <c r="D146" s="163">
        <v>1505.809</v>
      </c>
      <c r="E146" s="163">
        <v>1786.2350000000001</v>
      </c>
      <c r="F146" s="163">
        <v>2196.9089999999997</v>
      </c>
      <c r="G146" s="163">
        <v>2720.1819999999998</v>
      </c>
      <c r="H146" s="163">
        <v>3731.096</v>
      </c>
      <c r="I146" s="163">
        <v>4398.5740000000005</v>
      </c>
      <c r="J146" s="163">
        <v>5889.5860000000002</v>
      </c>
      <c r="K146" s="163">
        <v>6957.505000000001</v>
      </c>
      <c r="L146" s="163">
        <v>6219.2330000000002</v>
      </c>
    </row>
    <row r="147" spans="1:12" x14ac:dyDescent="0.25">
      <c r="A147" s="161" t="str">
        <f>IF('1'!$A$1=1,B147,C147)</f>
        <v xml:space="preserve">     Debit</v>
      </c>
      <c r="B147" s="162" t="s">
        <v>206</v>
      </c>
      <c r="C147" s="162" t="s">
        <v>224</v>
      </c>
      <c r="D147" s="163">
        <v>294.37799999999999</v>
      </c>
      <c r="E147" s="163">
        <v>292.17399999999998</v>
      </c>
      <c r="F147" s="163">
        <v>313.42600000000004</v>
      </c>
      <c r="G147" s="163">
        <v>407.82299999999998</v>
      </c>
      <c r="H147" s="163">
        <v>517.476</v>
      </c>
      <c r="I147" s="163">
        <v>559.28300000000002</v>
      </c>
      <c r="J147" s="163">
        <v>675.17899999999997</v>
      </c>
      <c r="K147" s="163">
        <v>528.85899999999992</v>
      </c>
      <c r="L147" s="163">
        <v>726.66899999999998</v>
      </c>
    </row>
    <row r="148" spans="1:12" x14ac:dyDescent="0.25">
      <c r="A148" s="171" t="str">
        <f>IF('1'!$A$1=1,B148,C148)</f>
        <v>Information services</v>
      </c>
      <c r="B148" s="172" t="s">
        <v>289</v>
      </c>
      <c r="C148" s="172" t="s">
        <v>288</v>
      </c>
      <c r="D148" s="163">
        <v>14.08</v>
      </c>
      <c r="E148" s="163">
        <v>2.7279999999999998</v>
      </c>
      <c r="F148" s="163">
        <v>-2.1999999999999909E-2</v>
      </c>
      <c r="G148" s="163">
        <v>-3.2830000000000004</v>
      </c>
      <c r="H148" s="163">
        <v>7.19</v>
      </c>
      <c r="I148" s="163">
        <v>19.262</v>
      </c>
      <c r="J148" s="163">
        <v>13.594000000000001</v>
      </c>
      <c r="K148" s="163">
        <v>25.352999999999998</v>
      </c>
      <c r="L148" s="163">
        <v>27.773</v>
      </c>
    </row>
    <row r="149" spans="1:12" x14ac:dyDescent="0.25">
      <c r="A149" s="161" t="str">
        <f>IF('1'!$A$1=1,B149,C149)</f>
        <v xml:space="preserve">     Credit</v>
      </c>
      <c r="B149" s="162" t="s">
        <v>204</v>
      </c>
      <c r="C149" s="162" t="s">
        <v>223</v>
      </c>
      <c r="D149" s="163">
        <v>34.786999999999999</v>
      </c>
      <c r="E149" s="163">
        <v>22.571000000000002</v>
      </c>
      <c r="F149" s="163">
        <v>16.862000000000002</v>
      </c>
      <c r="G149" s="163">
        <v>18.609000000000002</v>
      </c>
      <c r="H149" s="163">
        <v>29.553000000000004</v>
      </c>
      <c r="I149" s="163">
        <v>38.530999999999999</v>
      </c>
      <c r="J149" s="163">
        <v>40.692999999999998</v>
      </c>
      <c r="K149" s="163">
        <v>37.548999999999999</v>
      </c>
      <c r="L149" s="163">
        <v>46.222999999999999</v>
      </c>
    </row>
    <row r="150" spans="1:12" x14ac:dyDescent="0.25">
      <c r="A150" s="161" t="str">
        <f>IF('1'!$A$1=1,B150,C150)</f>
        <v xml:space="preserve">     Debit</v>
      </c>
      <c r="B150" s="162" t="s">
        <v>206</v>
      </c>
      <c r="C150" s="162" t="s">
        <v>224</v>
      </c>
      <c r="D150" s="163">
        <v>20.707000000000001</v>
      </c>
      <c r="E150" s="163">
        <v>19.843000000000004</v>
      </c>
      <c r="F150" s="163">
        <v>16.884</v>
      </c>
      <c r="G150" s="163">
        <v>21.891999999999999</v>
      </c>
      <c r="H150" s="163">
        <v>22.363</v>
      </c>
      <c r="I150" s="163">
        <v>19.268999999999998</v>
      </c>
      <c r="J150" s="163">
        <v>27.099</v>
      </c>
      <c r="K150" s="163">
        <v>12.195999999999998</v>
      </c>
      <c r="L150" s="163">
        <v>18.450000000000003</v>
      </c>
    </row>
    <row r="151" spans="1:12" x14ac:dyDescent="0.25">
      <c r="A151" s="177" t="str">
        <f>IF('1'!$A$1=1,B151,C151)</f>
        <v>Other business services</v>
      </c>
      <c r="B151" s="178" t="s">
        <v>291</v>
      </c>
      <c r="C151" s="178" t="s">
        <v>290</v>
      </c>
      <c r="D151" s="166">
        <v>606.52300000000002</v>
      </c>
      <c r="E151" s="166">
        <v>348.56200000000001</v>
      </c>
      <c r="F151" s="166">
        <v>567.19200000000001</v>
      </c>
      <c r="G151" s="166">
        <v>545.31200000000001</v>
      </c>
      <c r="H151" s="166">
        <v>872.15899999999999</v>
      </c>
      <c r="I151" s="166">
        <v>1181.4780000000001</v>
      </c>
      <c r="J151" s="166">
        <v>1256.675</v>
      </c>
      <c r="K151" s="166">
        <v>1740.5920000000001</v>
      </c>
      <c r="L151" s="166">
        <v>2022.1849999999999</v>
      </c>
    </row>
    <row r="152" spans="1:12" x14ac:dyDescent="0.25">
      <c r="A152" s="161" t="str">
        <f>IF('1'!$A$1=1,B152,C152)</f>
        <v xml:space="preserve">    Credit</v>
      </c>
      <c r="B152" s="162" t="s">
        <v>204</v>
      </c>
      <c r="C152" s="162" t="s">
        <v>219</v>
      </c>
      <c r="D152" s="163">
        <v>1628.3989999999999</v>
      </c>
      <c r="E152" s="163">
        <v>1486.674</v>
      </c>
      <c r="F152" s="163">
        <v>1735.01</v>
      </c>
      <c r="G152" s="163">
        <v>1920.1680000000001</v>
      </c>
      <c r="H152" s="163">
        <v>2320.6509999999998</v>
      </c>
      <c r="I152" s="163">
        <v>2349.5349999999999</v>
      </c>
      <c r="J152" s="163">
        <v>2605.0929999999998</v>
      </c>
      <c r="K152" s="163">
        <v>2403.857</v>
      </c>
      <c r="L152" s="163">
        <v>2751.3739999999998</v>
      </c>
    </row>
    <row r="153" spans="1:12" x14ac:dyDescent="0.25">
      <c r="A153" s="161" t="str">
        <f>IF('1'!$A$1=1,B153,C153)</f>
        <v xml:space="preserve">    Debit</v>
      </c>
      <c r="B153" s="162" t="s">
        <v>206</v>
      </c>
      <c r="C153" s="162" t="s">
        <v>220</v>
      </c>
      <c r="D153" s="163">
        <v>1021.876</v>
      </c>
      <c r="E153" s="163">
        <v>1138.1119999999999</v>
      </c>
      <c r="F153" s="163">
        <v>1167.818</v>
      </c>
      <c r="G153" s="163">
        <v>1374.856</v>
      </c>
      <c r="H153" s="163">
        <v>1448.4920000000002</v>
      </c>
      <c r="I153" s="163">
        <v>1168.057</v>
      </c>
      <c r="J153" s="163">
        <v>1348.4180000000001</v>
      </c>
      <c r="K153" s="163">
        <v>663.2650000000001</v>
      </c>
      <c r="L153" s="163">
        <v>729.18900000000008</v>
      </c>
    </row>
    <row r="154" spans="1:12" x14ac:dyDescent="0.25">
      <c r="A154" s="188" t="str">
        <f>IF('1'!$A$1=1,B154,C154)</f>
        <v>Research and development services</v>
      </c>
      <c r="B154" s="189" t="s">
        <v>293</v>
      </c>
      <c r="C154" s="189" t="s">
        <v>292</v>
      </c>
      <c r="D154" s="166">
        <v>286.49200000000002</v>
      </c>
      <c r="E154" s="166">
        <v>179.99700000000001</v>
      </c>
      <c r="F154" s="166">
        <v>173.14600000000002</v>
      </c>
      <c r="G154" s="166">
        <v>127.70400000000001</v>
      </c>
      <c r="H154" s="166">
        <v>213.91699999999997</v>
      </c>
      <c r="I154" s="166">
        <v>200.779</v>
      </c>
      <c r="J154" s="166">
        <v>178.715</v>
      </c>
      <c r="K154" s="166">
        <v>187.87199999999999</v>
      </c>
      <c r="L154" s="166">
        <v>235.66899999999998</v>
      </c>
    </row>
    <row r="155" spans="1:12" x14ac:dyDescent="0.25">
      <c r="A155" s="161" t="str">
        <f>IF('1'!$A$1=1,B155,C155)</f>
        <v xml:space="preserve">     Credit</v>
      </c>
      <c r="B155" s="162" t="s">
        <v>204</v>
      </c>
      <c r="C155" s="162" t="s">
        <v>223</v>
      </c>
      <c r="D155" s="163">
        <v>315.46500000000003</v>
      </c>
      <c r="E155" s="163">
        <v>231.672</v>
      </c>
      <c r="F155" s="163">
        <v>234.57800000000003</v>
      </c>
      <c r="G155" s="163">
        <v>189.79399999999998</v>
      </c>
      <c r="H155" s="163">
        <v>266.58699999999999</v>
      </c>
      <c r="I155" s="163">
        <v>239.95499999999998</v>
      </c>
      <c r="J155" s="163">
        <v>216.12400000000002</v>
      </c>
      <c r="K155" s="163">
        <v>210.35300000000001</v>
      </c>
      <c r="L155" s="163">
        <v>263.47899999999998</v>
      </c>
    </row>
    <row r="156" spans="1:12" x14ac:dyDescent="0.25">
      <c r="A156" s="161" t="str">
        <f>IF('1'!$A$1=1,B156,C156)</f>
        <v xml:space="preserve">     Debit</v>
      </c>
      <c r="B156" s="162" t="s">
        <v>206</v>
      </c>
      <c r="C156" s="162" t="s">
        <v>224</v>
      </c>
      <c r="D156" s="163">
        <v>28.972999999999999</v>
      </c>
      <c r="E156" s="163">
        <v>51.675000000000004</v>
      </c>
      <c r="F156" s="163">
        <v>61.432000000000002</v>
      </c>
      <c r="G156" s="163">
        <v>62.09</v>
      </c>
      <c r="H156" s="163">
        <v>52.67</v>
      </c>
      <c r="I156" s="163">
        <v>39.176000000000002</v>
      </c>
      <c r="J156" s="163">
        <v>37.409000000000006</v>
      </c>
      <c r="K156" s="163">
        <v>22.481000000000002</v>
      </c>
      <c r="L156" s="163">
        <v>27.809999999999995</v>
      </c>
    </row>
    <row r="157" spans="1:12" ht="26.4" x14ac:dyDescent="0.25">
      <c r="A157" s="188" t="str">
        <f>IF('1'!$A$1=1,B157,C157)</f>
        <v>Professional and management consulting services</v>
      </c>
      <c r="B157" s="189" t="s">
        <v>295</v>
      </c>
      <c r="C157" s="189" t="s">
        <v>294</v>
      </c>
      <c r="D157" s="166">
        <v>117.911</v>
      </c>
      <c r="E157" s="166">
        <v>91.551000000000016</v>
      </c>
      <c r="F157" s="166">
        <v>140.67500000000001</v>
      </c>
      <c r="G157" s="166">
        <v>250.96100000000001</v>
      </c>
      <c r="H157" s="166">
        <v>415.92700000000002</v>
      </c>
      <c r="I157" s="166">
        <v>348.96800000000007</v>
      </c>
      <c r="J157" s="166">
        <v>435.666</v>
      </c>
      <c r="K157" s="166">
        <v>439.87199999999996</v>
      </c>
      <c r="L157" s="166">
        <v>407.04599999999999</v>
      </c>
    </row>
    <row r="158" spans="1:12" x14ac:dyDescent="0.25">
      <c r="A158" s="161" t="str">
        <f>IF('1'!$A$1=1,B158,C158)</f>
        <v xml:space="preserve">     Credit</v>
      </c>
      <c r="B158" s="162" t="s">
        <v>204</v>
      </c>
      <c r="C158" s="162" t="s">
        <v>223</v>
      </c>
      <c r="D158" s="163">
        <v>457.14099999999996</v>
      </c>
      <c r="E158" s="163">
        <v>453.51499999999993</v>
      </c>
      <c r="F158" s="163">
        <v>524.28700000000003</v>
      </c>
      <c r="G158" s="163">
        <v>710.86400000000003</v>
      </c>
      <c r="H158" s="163">
        <v>854.58899999999994</v>
      </c>
      <c r="I158" s="163">
        <v>911.423</v>
      </c>
      <c r="J158" s="163">
        <v>1058.3829999999998</v>
      </c>
      <c r="K158" s="163">
        <v>840.07600000000002</v>
      </c>
      <c r="L158" s="163">
        <v>821.75800000000004</v>
      </c>
    </row>
    <row r="159" spans="1:12" x14ac:dyDescent="0.25">
      <c r="A159" s="161" t="str">
        <f>IF('1'!$A$1=1,B159,C159)</f>
        <v xml:space="preserve">     Debit</v>
      </c>
      <c r="B159" s="162" t="s">
        <v>206</v>
      </c>
      <c r="C159" s="162" t="s">
        <v>224</v>
      </c>
      <c r="D159" s="163">
        <v>339.23</v>
      </c>
      <c r="E159" s="163">
        <v>361.96400000000006</v>
      </c>
      <c r="F159" s="163">
        <v>383.61199999999997</v>
      </c>
      <c r="G159" s="163">
        <v>459.90300000000002</v>
      </c>
      <c r="H159" s="163">
        <v>438.66199999999998</v>
      </c>
      <c r="I159" s="163">
        <v>562.45500000000004</v>
      </c>
      <c r="J159" s="163">
        <v>622.71699999999998</v>
      </c>
      <c r="K159" s="163">
        <v>400.20400000000006</v>
      </c>
      <c r="L159" s="163">
        <v>414.71199999999999</v>
      </c>
    </row>
    <row r="160" spans="1:12" ht="26.4" x14ac:dyDescent="0.25">
      <c r="A160" s="188" t="str">
        <f>IF('1'!$A$1=1,B160,C160)</f>
        <v>Technical, trade-related, and other business services</v>
      </c>
      <c r="B160" s="189" t="s">
        <v>297</v>
      </c>
      <c r="C160" s="189" t="s">
        <v>296</v>
      </c>
      <c r="D160" s="166">
        <v>202.12</v>
      </c>
      <c r="E160" s="166">
        <v>77.013999999999982</v>
      </c>
      <c r="F160" s="166">
        <v>253.37100000000001</v>
      </c>
      <c r="G160" s="166">
        <v>166.64700000000005</v>
      </c>
      <c r="H160" s="166">
        <v>242.31500000000005</v>
      </c>
      <c r="I160" s="166">
        <v>631.73099999999999</v>
      </c>
      <c r="J160" s="166">
        <v>642.29399999999998</v>
      </c>
      <c r="K160" s="166">
        <v>1112.848</v>
      </c>
      <c r="L160" s="166">
        <v>1379.47</v>
      </c>
    </row>
    <row r="161" spans="1:12" x14ac:dyDescent="0.25">
      <c r="A161" s="161" t="str">
        <f>IF('1'!$A$1=1,B161,C161)</f>
        <v xml:space="preserve">     Credit</v>
      </c>
      <c r="B161" s="162" t="s">
        <v>204</v>
      </c>
      <c r="C161" s="162" t="s">
        <v>223</v>
      </c>
      <c r="D161" s="163">
        <v>855.79300000000012</v>
      </c>
      <c r="E161" s="163">
        <v>801.48699999999997</v>
      </c>
      <c r="F161" s="163">
        <v>976.1450000000001</v>
      </c>
      <c r="G161" s="163">
        <v>1019.51</v>
      </c>
      <c r="H161" s="163">
        <v>1199.4749999999999</v>
      </c>
      <c r="I161" s="163">
        <v>1198.1570000000002</v>
      </c>
      <c r="J161" s="163">
        <v>1330.586</v>
      </c>
      <c r="K161" s="163">
        <v>1353.4279999999999</v>
      </c>
      <c r="L161" s="163">
        <v>1666.1369999999999</v>
      </c>
    </row>
    <row r="162" spans="1:12" x14ac:dyDescent="0.25">
      <c r="A162" s="161" t="str">
        <f>IF('1'!$A$1=1,B162,C162)</f>
        <v xml:space="preserve">     Debit</v>
      </c>
      <c r="B162" s="162" t="s">
        <v>206</v>
      </c>
      <c r="C162" s="162" t="s">
        <v>224</v>
      </c>
      <c r="D162" s="163">
        <v>653.673</v>
      </c>
      <c r="E162" s="163">
        <v>724.47299999999996</v>
      </c>
      <c r="F162" s="163">
        <v>722.77399999999989</v>
      </c>
      <c r="G162" s="163">
        <v>852.86300000000006</v>
      </c>
      <c r="H162" s="163">
        <v>957.16000000000008</v>
      </c>
      <c r="I162" s="163">
        <v>566.42600000000004</v>
      </c>
      <c r="J162" s="163">
        <v>688.29200000000003</v>
      </c>
      <c r="K162" s="163">
        <v>240.58</v>
      </c>
      <c r="L162" s="163">
        <v>286.66699999999997</v>
      </c>
    </row>
    <row r="163" spans="1:12" x14ac:dyDescent="0.25">
      <c r="A163" s="169" t="str">
        <f>IF('1'!$A$1=1,B163,C163)</f>
        <v>Personal, cultural, and recreational services</v>
      </c>
      <c r="B163" s="170" t="s">
        <v>299</v>
      </c>
      <c r="C163" s="170" t="s">
        <v>298</v>
      </c>
      <c r="D163" s="166">
        <v>-67.227000000000004</v>
      </c>
      <c r="E163" s="166">
        <v>-50.447000000000003</v>
      </c>
      <c r="F163" s="166">
        <v>-59.330999999999996</v>
      </c>
      <c r="G163" s="166">
        <v>-45.772999999999996</v>
      </c>
      <c r="H163" s="166">
        <v>-54.486999999999995</v>
      </c>
      <c r="I163" s="166">
        <v>-38.290999999999997</v>
      </c>
      <c r="J163" s="166">
        <v>-20.309999999999999</v>
      </c>
      <c r="K163" s="166">
        <v>27.268000000000004</v>
      </c>
      <c r="L163" s="166">
        <v>43.456000000000003</v>
      </c>
    </row>
    <row r="164" spans="1:12" x14ac:dyDescent="0.25">
      <c r="A164" s="161" t="str">
        <f>IF('1'!$A$1=1,B164,C164)</f>
        <v xml:space="preserve">    Credit</v>
      </c>
      <c r="B164" s="162" t="s">
        <v>204</v>
      </c>
      <c r="C164" s="162" t="s">
        <v>219</v>
      </c>
      <c r="D164" s="163">
        <v>35.04</v>
      </c>
      <c r="E164" s="163">
        <v>32.581999999999994</v>
      </c>
      <c r="F164" s="163">
        <v>32.772999999999996</v>
      </c>
      <c r="G164" s="163">
        <v>44.216999999999999</v>
      </c>
      <c r="H164" s="163">
        <v>59.029000000000003</v>
      </c>
      <c r="I164" s="163">
        <v>57.503000000000007</v>
      </c>
      <c r="J164" s="163">
        <v>79.664000000000001</v>
      </c>
      <c r="K164" s="163">
        <v>48.351999999999997</v>
      </c>
      <c r="L164" s="163">
        <v>56.408000000000001</v>
      </c>
    </row>
    <row r="165" spans="1:12" x14ac:dyDescent="0.25">
      <c r="A165" s="161" t="str">
        <f>IF('1'!$A$1=1,B165,C165)</f>
        <v xml:space="preserve">    Debit</v>
      </c>
      <c r="B165" s="162" t="s">
        <v>206</v>
      </c>
      <c r="C165" s="162" t="s">
        <v>220</v>
      </c>
      <c r="D165" s="163">
        <v>102.267</v>
      </c>
      <c r="E165" s="163">
        <v>83.028999999999996</v>
      </c>
      <c r="F165" s="163">
        <v>92.103999999999999</v>
      </c>
      <c r="G165" s="163">
        <v>89.99</v>
      </c>
      <c r="H165" s="163">
        <v>113.51600000000001</v>
      </c>
      <c r="I165" s="163">
        <v>95.793999999999997</v>
      </c>
      <c r="J165" s="163">
        <v>99.97399999999999</v>
      </c>
      <c r="K165" s="163">
        <v>21.084</v>
      </c>
      <c r="L165" s="163">
        <v>12.952</v>
      </c>
    </row>
    <row r="166" spans="1:12" x14ac:dyDescent="0.25">
      <c r="A166" s="188" t="str">
        <f>IF('1'!$A$1=1,B166,C166)</f>
        <v>Audiovisual and related services</v>
      </c>
      <c r="B166" s="189" t="s">
        <v>301</v>
      </c>
      <c r="C166" s="189" t="s">
        <v>300</v>
      </c>
      <c r="D166" s="166">
        <v>-58.966000000000001</v>
      </c>
      <c r="E166" s="166">
        <v>-36.984999999999999</v>
      </c>
      <c r="F166" s="166">
        <v>-34.903999999999996</v>
      </c>
      <c r="G166" s="166">
        <v>-18.039000000000001</v>
      </c>
      <c r="H166" s="166">
        <v>-14.338999999999999</v>
      </c>
      <c r="I166" s="166">
        <v>0.17300000000000004</v>
      </c>
      <c r="J166" s="166">
        <v>-5.09</v>
      </c>
      <c r="K166" s="166">
        <v>12.855999999999998</v>
      </c>
      <c r="L166" s="166">
        <v>21.277000000000001</v>
      </c>
    </row>
    <row r="167" spans="1:12" x14ac:dyDescent="0.25">
      <c r="A167" s="161" t="str">
        <f>IF('1'!$A$1=1,B167,C167)</f>
        <v xml:space="preserve">     Credit</v>
      </c>
      <c r="B167" s="162" t="s">
        <v>204</v>
      </c>
      <c r="C167" s="162" t="s">
        <v>223</v>
      </c>
      <c r="D167" s="163">
        <v>15.349</v>
      </c>
      <c r="E167" s="163">
        <v>12.673999999999999</v>
      </c>
      <c r="F167" s="163">
        <v>13.200999999999999</v>
      </c>
      <c r="G167" s="163">
        <v>21.260999999999999</v>
      </c>
      <c r="H167" s="163">
        <v>28.619999999999997</v>
      </c>
      <c r="I167" s="163">
        <v>33.183</v>
      </c>
      <c r="J167" s="163">
        <v>44.864999999999995</v>
      </c>
      <c r="K167" s="163">
        <v>20.919999999999998</v>
      </c>
      <c r="L167" s="163">
        <v>24.055</v>
      </c>
    </row>
    <row r="168" spans="1:12" x14ac:dyDescent="0.25">
      <c r="A168" s="161" t="str">
        <f>IF('1'!$A$1=1,B168,C168)</f>
        <v xml:space="preserve">     Debit</v>
      </c>
      <c r="B168" s="162" t="s">
        <v>206</v>
      </c>
      <c r="C168" s="162" t="s">
        <v>224</v>
      </c>
      <c r="D168" s="163">
        <v>74.314999999999998</v>
      </c>
      <c r="E168" s="163">
        <v>49.658999999999999</v>
      </c>
      <c r="F168" s="163">
        <v>48.105000000000004</v>
      </c>
      <c r="G168" s="163">
        <v>39.299999999999997</v>
      </c>
      <c r="H168" s="163">
        <v>42.959000000000003</v>
      </c>
      <c r="I168" s="163">
        <v>33.01</v>
      </c>
      <c r="J168" s="163">
        <v>49.954999999999998</v>
      </c>
      <c r="K168" s="163">
        <v>8.0640000000000001</v>
      </c>
      <c r="L168" s="163">
        <v>2.778</v>
      </c>
    </row>
    <row r="169" spans="1:12" ht="26.4" x14ac:dyDescent="0.25">
      <c r="A169" s="188" t="str">
        <f>IF('1'!$A$1=1,B169,C169)</f>
        <v>Other personal, cultural, and recreational services</v>
      </c>
      <c r="B169" s="189" t="s">
        <v>303</v>
      </c>
      <c r="C169" s="189" t="s">
        <v>302</v>
      </c>
      <c r="D169" s="166">
        <v>-8.261000000000001</v>
      </c>
      <c r="E169" s="166">
        <v>-13.462</v>
      </c>
      <c r="F169" s="166">
        <v>-24.427</v>
      </c>
      <c r="G169" s="166">
        <v>-27.733999999999998</v>
      </c>
      <c r="H169" s="166">
        <v>-40.147999999999996</v>
      </c>
      <c r="I169" s="166">
        <v>-38.463999999999999</v>
      </c>
      <c r="J169" s="166">
        <v>-15.219999999999999</v>
      </c>
      <c r="K169" s="166">
        <v>14.412000000000001</v>
      </c>
      <c r="L169" s="166">
        <v>22.179000000000002</v>
      </c>
    </row>
    <row r="170" spans="1:12" x14ac:dyDescent="0.25">
      <c r="A170" s="161" t="str">
        <f>IF('1'!$A$1=1,B170,C170)</f>
        <v xml:space="preserve">     Credit</v>
      </c>
      <c r="B170" s="162" t="s">
        <v>204</v>
      </c>
      <c r="C170" s="162" t="s">
        <v>223</v>
      </c>
      <c r="D170" s="163">
        <v>19.690999999999999</v>
      </c>
      <c r="E170" s="163">
        <v>19.908000000000001</v>
      </c>
      <c r="F170" s="163">
        <v>19.572000000000003</v>
      </c>
      <c r="G170" s="163">
        <v>22.956</v>
      </c>
      <c r="H170" s="163">
        <v>30.408999999999999</v>
      </c>
      <c r="I170" s="163">
        <v>24.32</v>
      </c>
      <c r="J170" s="163">
        <v>34.798999999999999</v>
      </c>
      <c r="K170" s="163">
        <v>27.432000000000002</v>
      </c>
      <c r="L170" s="163">
        <v>32.352999999999994</v>
      </c>
    </row>
    <row r="171" spans="1:12" x14ac:dyDescent="0.25">
      <c r="A171" s="161" t="str">
        <f>IF('1'!$A$1=1,B171,C171)</f>
        <v xml:space="preserve">     Debit</v>
      </c>
      <c r="B171" s="162" t="s">
        <v>206</v>
      </c>
      <c r="C171" s="162" t="s">
        <v>224</v>
      </c>
      <c r="D171" s="163">
        <v>27.951999999999998</v>
      </c>
      <c r="E171" s="163">
        <v>33.369999999999997</v>
      </c>
      <c r="F171" s="163">
        <v>43.998999999999995</v>
      </c>
      <c r="G171" s="163">
        <v>50.69</v>
      </c>
      <c r="H171" s="163">
        <v>70.557000000000002</v>
      </c>
      <c r="I171" s="163">
        <v>62.784000000000006</v>
      </c>
      <c r="J171" s="163">
        <v>50.018999999999998</v>
      </c>
      <c r="K171" s="163">
        <v>13.020000000000001</v>
      </c>
      <c r="L171" s="163">
        <v>10.173999999999999</v>
      </c>
    </row>
    <row r="172" spans="1:12" x14ac:dyDescent="0.25">
      <c r="A172" s="169" t="str">
        <f>IF('1'!$A$1=1,B172,C172)</f>
        <v>Government goods and services n.i.e.</v>
      </c>
      <c r="B172" s="170" t="s">
        <v>305</v>
      </c>
      <c r="C172" s="170" t="s">
        <v>304</v>
      </c>
      <c r="D172" s="166">
        <v>-652.63100000000009</v>
      </c>
      <c r="E172" s="166">
        <v>-669.35599999999999</v>
      </c>
      <c r="F172" s="166">
        <v>-542.072</v>
      </c>
      <c r="G172" s="166">
        <v>-330.82799999999997</v>
      </c>
      <c r="H172" s="166">
        <v>-446.65300000000002</v>
      </c>
      <c r="I172" s="166">
        <v>-663.67000000000007</v>
      </c>
      <c r="J172" s="166">
        <v>-602.20800000000008</v>
      </c>
      <c r="K172" s="166">
        <v>-2217.1059999999998</v>
      </c>
      <c r="L172" s="166">
        <v>-1393.5539999999999</v>
      </c>
    </row>
    <row r="173" spans="1:12" x14ac:dyDescent="0.25">
      <c r="A173" s="161" t="str">
        <f>IF('1'!$A$1=1,B173,C173)</f>
        <v xml:space="preserve">    Credit</v>
      </c>
      <c r="B173" s="162" t="s">
        <v>204</v>
      </c>
      <c r="C173" s="162" t="s">
        <v>219</v>
      </c>
      <c r="D173" s="163">
        <v>216.23199999999997</v>
      </c>
      <c r="E173" s="163">
        <v>282.96300000000002</v>
      </c>
      <c r="F173" s="163">
        <v>271.91300000000001</v>
      </c>
      <c r="G173" s="163">
        <v>254.38399999999999</v>
      </c>
      <c r="H173" s="163">
        <v>277.72800000000001</v>
      </c>
      <c r="I173" s="163">
        <v>249.68299999999999</v>
      </c>
      <c r="J173" s="163">
        <v>273.84900000000005</v>
      </c>
      <c r="K173" s="163">
        <v>456.38400000000001</v>
      </c>
      <c r="L173" s="163">
        <v>610.447</v>
      </c>
    </row>
    <row r="174" spans="1:12" x14ac:dyDescent="0.25">
      <c r="A174" s="161" t="str">
        <f>IF('1'!$A$1=1,B174,C174)</f>
        <v xml:space="preserve">    Debit</v>
      </c>
      <c r="B174" s="162" t="s">
        <v>206</v>
      </c>
      <c r="C174" s="162" t="s">
        <v>220</v>
      </c>
      <c r="D174" s="163">
        <v>868.86299999999994</v>
      </c>
      <c r="E174" s="163">
        <v>952.31900000000007</v>
      </c>
      <c r="F174" s="163">
        <v>813.98500000000001</v>
      </c>
      <c r="G174" s="163">
        <v>585.21199999999999</v>
      </c>
      <c r="H174" s="163">
        <v>724.38099999999997</v>
      </c>
      <c r="I174" s="163">
        <v>913.35300000000007</v>
      </c>
      <c r="J174" s="163">
        <v>876.0569999999999</v>
      </c>
      <c r="K174" s="163">
        <v>2673.49</v>
      </c>
      <c r="L174" s="163">
        <v>2004.001</v>
      </c>
    </row>
    <row r="175" spans="1:12" x14ac:dyDescent="0.25">
      <c r="A175" s="167" t="str">
        <f>IF('1'!$A$1=1,B175,C175)</f>
        <v>Primary income</v>
      </c>
      <c r="B175" s="168" t="s">
        <v>307</v>
      </c>
      <c r="C175" s="168" t="s">
        <v>306</v>
      </c>
      <c r="D175" s="166">
        <v>3376.3420000000006</v>
      </c>
      <c r="E175" s="166">
        <v>887.86400000000003</v>
      </c>
      <c r="F175" s="166">
        <v>1404.2440000000001</v>
      </c>
      <c r="G175" s="166">
        <v>1148.6819999999998</v>
      </c>
      <c r="H175" s="166">
        <v>1710.2200000000003</v>
      </c>
      <c r="I175" s="166">
        <v>3174.1119999999996</v>
      </c>
      <c r="J175" s="166">
        <v>-4961.0469999999996</v>
      </c>
      <c r="K175" s="166">
        <v>8138.8790000000008</v>
      </c>
      <c r="L175" s="166">
        <v>4688.5310000000009</v>
      </c>
    </row>
    <row r="176" spans="1:12" x14ac:dyDescent="0.25">
      <c r="A176" s="161" t="str">
        <f>IF('1'!$A$1=1,B176,C176)</f>
        <v xml:space="preserve">    Credit</v>
      </c>
      <c r="B176" s="162" t="s">
        <v>204</v>
      </c>
      <c r="C176" s="162" t="s">
        <v>219</v>
      </c>
      <c r="D176" s="163">
        <v>5217.9269999999997</v>
      </c>
      <c r="E176" s="163">
        <v>6226.4639999999999</v>
      </c>
      <c r="F176" s="163">
        <v>8237.8960000000006</v>
      </c>
      <c r="G176" s="163">
        <v>10079.239</v>
      </c>
      <c r="H176" s="163">
        <v>11884.170000000002</v>
      </c>
      <c r="I176" s="163">
        <v>10670.941999999999</v>
      </c>
      <c r="J176" s="163">
        <v>11838.541999999999</v>
      </c>
      <c r="K176" s="163">
        <v>12478.531000000001</v>
      </c>
      <c r="L176" s="163">
        <v>11388.823</v>
      </c>
    </row>
    <row r="177" spans="1:12" x14ac:dyDescent="0.25">
      <c r="A177" s="161" t="str">
        <f>IF('1'!$A$1=1,B177,C177)</f>
        <v xml:space="preserve">    Debit</v>
      </c>
      <c r="B177" s="162" t="s">
        <v>206</v>
      </c>
      <c r="C177" s="162" t="s">
        <v>220</v>
      </c>
      <c r="D177" s="163">
        <v>1841.5850000000005</v>
      </c>
      <c r="E177" s="163">
        <v>5338.6</v>
      </c>
      <c r="F177" s="163">
        <v>6833.652</v>
      </c>
      <c r="G177" s="163">
        <v>8930.5570000000007</v>
      </c>
      <c r="H177" s="163">
        <v>10173.949999999999</v>
      </c>
      <c r="I177" s="163">
        <v>7496.83</v>
      </c>
      <c r="J177" s="163">
        <v>16799.589</v>
      </c>
      <c r="K177" s="163">
        <v>4339.652</v>
      </c>
      <c r="L177" s="163">
        <v>6700.2919999999995</v>
      </c>
    </row>
    <row r="178" spans="1:12" x14ac:dyDescent="0.25">
      <c r="A178" s="190" t="str">
        <f>IF('1'!$A$1=1,B178,C178)</f>
        <v>Compensation of employees</v>
      </c>
      <c r="B178" s="191" t="s">
        <v>309</v>
      </c>
      <c r="C178" s="191" t="s">
        <v>308</v>
      </c>
      <c r="D178" s="166">
        <v>5047.0249999999996</v>
      </c>
      <c r="E178" s="166">
        <v>6050.5390000000007</v>
      </c>
      <c r="F178" s="166">
        <v>8034.9279999999999</v>
      </c>
      <c r="G178" s="166">
        <v>9740.4850000000006</v>
      </c>
      <c r="H178" s="166">
        <v>11400.817000000001</v>
      </c>
      <c r="I178" s="166">
        <v>10265.055</v>
      </c>
      <c r="J178" s="166">
        <v>11476.647000000001</v>
      </c>
      <c r="K178" s="166">
        <v>12169.441000000001</v>
      </c>
      <c r="L178" s="166">
        <v>10272.322999999999</v>
      </c>
    </row>
    <row r="179" spans="1:12" x14ac:dyDescent="0.25">
      <c r="A179" s="161" t="str">
        <f>IF('1'!$A$1=1,B179,C179)</f>
        <v xml:space="preserve">     Credit</v>
      </c>
      <c r="B179" s="162" t="s">
        <v>204</v>
      </c>
      <c r="C179" s="162" t="s">
        <v>223</v>
      </c>
      <c r="D179" s="163">
        <v>5079.3980000000001</v>
      </c>
      <c r="E179" s="163">
        <v>6083.91</v>
      </c>
      <c r="F179" s="163">
        <v>8059.1329999999998</v>
      </c>
      <c r="G179" s="163">
        <v>9753.9969999999994</v>
      </c>
      <c r="H179" s="163">
        <v>11418.739000000001</v>
      </c>
      <c r="I179" s="163">
        <v>10283.492999999999</v>
      </c>
      <c r="J179" s="163">
        <v>11496.113000000001</v>
      </c>
      <c r="K179" s="163">
        <v>12184.671000000002</v>
      </c>
      <c r="L179" s="163">
        <v>10288.981</v>
      </c>
    </row>
    <row r="180" spans="1:12" x14ac:dyDescent="0.25">
      <c r="A180" s="161" t="str">
        <f>IF('1'!$A$1=1,B180,C180)</f>
        <v xml:space="preserve">     Debit</v>
      </c>
      <c r="B180" s="162" t="s">
        <v>206</v>
      </c>
      <c r="C180" s="162" t="s">
        <v>224</v>
      </c>
      <c r="D180" s="163">
        <v>32.372999999999998</v>
      </c>
      <c r="E180" s="163">
        <v>33.371000000000002</v>
      </c>
      <c r="F180" s="163">
        <v>24.204999999999998</v>
      </c>
      <c r="G180" s="163">
        <v>13.512</v>
      </c>
      <c r="H180" s="163">
        <v>17.921999999999997</v>
      </c>
      <c r="I180" s="163">
        <v>18.438000000000002</v>
      </c>
      <c r="J180" s="163">
        <v>19.465999999999998</v>
      </c>
      <c r="K180" s="163">
        <v>15.23</v>
      </c>
      <c r="L180" s="163">
        <v>16.657999999999998</v>
      </c>
    </row>
    <row r="181" spans="1:12" x14ac:dyDescent="0.25">
      <c r="A181" s="190" t="str">
        <f>IF('1'!$A$1=1,B181,C181)</f>
        <v>Investment income</v>
      </c>
      <c r="B181" s="191" t="s">
        <v>311</v>
      </c>
      <c r="C181" s="191" t="s">
        <v>310</v>
      </c>
      <c r="D181" s="166">
        <v>-1670.6829999999995</v>
      </c>
      <c r="E181" s="166">
        <v>-5162.6749999999993</v>
      </c>
      <c r="F181" s="166">
        <v>-6630.6840000000002</v>
      </c>
      <c r="G181" s="166">
        <v>-8591.8029999999999</v>
      </c>
      <c r="H181" s="166">
        <v>-9690.5969999999998</v>
      </c>
      <c r="I181" s="166">
        <v>-7090.9430000000002</v>
      </c>
      <c r="J181" s="166">
        <v>-16437.694</v>
      </c>
      <c r="K181" s="166">
        <v>-4030.5620000000004</v>
      </c>
      <c r="L181" s="166">
        <v>-5786.3179999999993</v>
      </c>
    </row>
    <row r="182" spans="1:12" x14ac:dyDescent="0.25">
      <c r="A182" s="161" t="str">
        <f>IF('1'!$A$1=1,B182,C182)</f>
        <v xml:space="preserve">     Credit</v>
      </c>
      <c r="B182" s="162" t="s">
        <v>204</v>
      </c>
      <c r="C182" s="162" t="s">
        <v>223</v>
      </c>
      <c r="D182" s="163">
        <v>138.529</v>
      </c>
      <c r="E182" s="163">
        <v>142.55400000000003</v>
      </c>
      <c r="F182" s="163">
        <v>178.76300000000001</v>
      </c>
      <c r="G182" s="163">
        <v>325.24200000000002</v>
      </c>
      <c r="H182" s="163">
        <v>465.43099999999998</v>
      </c>
      <c r="I182" s="163">
        <v>387.44900000000007</v>
      </c>
      <c r="J182" s="163">
        <v>342.42900000000003</v>
      </c>
      <c r="K182" s="163">
        <v>293.86</v>
      </c>
      <c r="L182" s="163">
        <v>897.31599999999992</v>
      </c>
    </row>
    <row r="183" spans="1:12" x14ac:dyDescent="0.25">
      <c r="A183" s="161" t="str">
        <f>IF('1'!$A$1=1,B183,C183)</f>
        <v xml:space="preserve">     Debit</v>
      </c>
      <c r="B183" s="162" t="s">
        <v>206</v>
      </c>
      <c r="C183" s="162" t="s">
        <v>224</v>
      </c>
      <c r="D183" s="163">
        <v>1809.212</v>
      </c>
      <c r="E183" s="163">
        <v>5305.2289999999994</v>
      </c>
      <c r="F183" s="163">
        <v>6809.4470000000001</v>
      </c>
      <c r="G183" s="163">
        <v>8917.0450000000001</v>
      </c>
      <c r="H183" s="163">
        <v>10156.028</v>
      </c>
      <c r="I183" s="163">
        <v>7478.3919999999998</v>
      </c>
      <c r="J183" s="163">
        <v>16780.123</v>
      </c>
      <c r="K183" s="163">
        <v>4324.4220000000005</v>
      </c>
      <c r="L183" s="163">
        <v>6683.634</v>
      </c>
    </row>
    <row r="184" spans="1:12" x14ac:dyDescent="0.25">
      <c r="A184" s="192" t="str">
        <f>IF('1'!$A$1=1,B184,C184)</f>
        <v>Direct investment</v>
      </c>
      <c r="B184" s="193" t="s">
        <v>157</v>
      </c>
      <c r="C184" s="193" t="s">
        <v>156</v>
      </c>
      <c r="D184" s="166">
        <v>2352.2560000000003</v>
      </c>
      <c r="E184" s="166">
        <v>-1851.857</v>
      </c>
      <c r="F184" s="166">
        <v>-3383.52</v>
      </c>
      <c r="G184" s="166">
        <v>-5070.3809999999994</v>
      </c>
      <c r="H184" s="166">
        <v>-6190.8860000000004</v>
      </c>
      <c r="I184" s="166">
        <v>-3350.7019999999998</v>
      </c>
      <c r="J184" s="166">
        <v>-13428.77</v>
      </c>
      <c r="K184" s="166">
        <v>-1720.9839999999999</v>
      </c>
      <c r="L184" s="166">
        <v>-4242.3380000000006</v>
      </c>
    </row>
    <row r="185" spans="1:12" x14ac:dyDescent="0.25">
      <c r="A185" s="161" t="str">
        <f>IF('1'!$A$1=1,B185,C185)</f>
        <v xml:space="preserve">      Credit</v>
      </c>
      <c r="B185" s="162" t="s">
        <v>204</v>
      </c>
      <c r="C185" s="162" t="s">
        <v>235</v>
      </c>
      <c r="D185" s="163">
        <v>36.454000000000001</v>
      </c>
      <c r="E185" s="163">
        <v>26.195</v>
      </c>
      <c r="F185" s="163">
        <v>27.907999999999998</v>
      </c>
      <c r="G185" s="163">
        <v>77.859000000000009</v>
      </c>
      <c r="H185" s="163">
        <v>83.933999999999997</v>
      </c>
      <c r="I185" s="163">
        <v>51.587000000000003</v>
      </c>
      <c r="J185" s="163">
        <v>88.956999999999994</v>
      </c>
      <c r="K185" s="163">
        <v>18.617999999999999</v>
      </c>
      <c r="L185" s="163">
        <v>21.198999999999998</v>
      </c>
    </row>
    <row r="186" spans="1:12" x14ac:dyDescent="0.25">
      <c r="A186" s="161" t="str">
        <f>IF('1'!$A$1=1,B186,C186)</f>
        <v xml:space="preserve">      Debit</v>
      </c>
      <c r="B186" s="162" t="s">
        <v>206</v>
      </c>
      <c r="C186" s="162" t="s">
        <v>236</v>
      </c>
      <c r="D186" s="163">
        <v>-2315.8019999999997</v>
      </c>
      <c r="E186" s="163">
        <v>1878.0520000000001</v>
      </c>
      <c r="F186" s="163">
        <v>3411.4279999999999</v>
      </c>
      <c r="G186" s="163">
        <v>5148.24</v>
      </c>
      <c r="H186" s="163">
        <v>6274.82</v>
      </c>
      <c r="I186" s="163">
        <v>3402.2889999999998</v>
      </c>
      <c r="J186" s="163">
        <v>13517.726999999999</v>
      </c>
      <c r="K186" s="163">
        <v>1739.6019999999999</v>
      </c>
      <c r="L186" s="163">
        <v>4263.5370000000003</v>
      </c>
    </row>
    <row r="187" spans="1:12" ht="26.4" x14ac:dyDescent="0.25">
      <c r="A187" s="194" t="str">
        <f>IF('1'!$A$1=1,B187,C187)</f>
        <v>Income on equity and investment fund shares</v>
      </c>
      <c r="B187" s="195" t="s">
        <v>313</v>
      </c>
      <c r="C187" s="195" t="s">
        <v>312</v>
      </c>
      <c r="D187" s="163">
        <v>3026.2599999999993</v>
      </c>
      <c r="E187" s="163">
        <v>-1050.596</v>
      </c>
      <c r="F187" s="163">
        <v>-2767.8310000000001</v>
      </c>
      <c r="G187" s="163">
        <v>-4386.152</v>
      </c>
      <c r="H187" s="163">
        <v>-5433.9520000000002</v>
      </c>
      <c r="I187" s="163">
        <v>-2595.6940000000004</v>
      </c>
      <c r="J187" s="163">
        <v>-12379.427000000001</v>
      </c>
      <c r="K187" s="163">
        <v>-901.55799999999999</v>
      </c>
      <c r="L187" s="163">
        <v>-3487.7409999999995</v>
      </c>
    </row>
    <row r="188" spans="1:12" x14ac:dyDescent="0.25">
      <c r="A188" s="161" t="str">
        <f>IF('1'!$A$1=1,B188,C188)</f>
        <v xml:space="preserve">       Credit</v>
      </c>
      <c r="B188" s="162" t="s">
        <v>204</v>
      </c>
      <c r="C188" s="162" t="s">
        <v>314</v>
      </c>
      <c r="D188" s="163">
        <v>36.454000000000001</v>
      </c>
      <c r="E188" s="163">
        <v>24.397999999999996</v>
      </c>
      <c r="F188" s="163">
        <v>26.146000000000001</v>
      </c>
      <c r="G188" s="163">
        <v>77.859000000000009</v>
      </c>
      <c r="H188" s="163">
        <v>80.35499999999999</v>
      </c>
      <c r="I188" s="163">
        <v>48.064000000000007</v>
      </c>
      <c r="J188" s="163">
        <v>82.994</v>
      </c>
      <c r="K188" s="163">
        <v>18.617999999999999</v>
      </c>
      <c r="L188" s="163">
        <v>21.198999999999998</v>
      </c>
    </row>
    <row r="189" spans="1:12" x14ac:dyDescent="0.25">
      <c r="A189" s="161" t="str">
        <f>IF('1'!$A$1=1,B189,C189)</f>
        <v xml:space="preserve">       Debit</v>
      </c>
      <c r="B189" s="162" t="s">
        <v>206</v>
      </c>
      <c r="C189" s="162" t="s">
        <v>315</v>
      </c>
      <c r="D189" s="163">
        <v>-2989.8059999999996</v>
      </c>
      <c r="E189" s="163">
        <v>1074.9940000000001</v>
      </c>
      <c r="F189" s="163">
        <v>2793.9769999999999</v>
      </c>
      <c r="G189" s="163">
        <v>4464.0110000000004</v>
      </c>
      <c r="H189" s="163">
        <v>5514.3069999999998</v>
      </c>
      <c r="I189" s="163">
        <v>2643.7579999999998</v>
      </c>
      <c r="J189" s="163">
        <v>12462.421</v>
      </c>
      <c r="K189" s="163">
        <v>920.17600000000004</v>
      </c>
      <c r="L189" s="163">
        <v>3508.94</v>
      </c>
    </row>
    <row r="190" spans="1:12" ht="26.4" x14ac:dyDescent="0.25">
      <c r="A190" s="196" t="str">
        <f>IF('1'!$A$1=1,B190,C190)</f>
        <v>Dividends and withdrawals from income of quasi-corporations</v>
      </c>
      <c r="B190" s="197" t="s">
        <v>317</v>
      </c>
      <c r="C190" s="197" t="s">
        <v>316</v>
      </c>
      <c r="D190" s="163">
        <v>-4.5039999999999996</v>
      </c>
      <c r="E190" s="163">
        <v>-601.90100000000007</v>
      </c>
      <c r="F190" s="163">
        <v>-1415.972</v>
      </c>
      <c r="G190" s="163">
        <v>-2208.3739999999998</v>
      </c>
      <c r="H190" s="163">
        <v>-2526.806</v>
      </c>
      <c r="I190" s="163">
        <v>-3054.692</v>
      </c>
      <c r="J190" s="163">
        <v>-8270.5239999999976</v>
      </c>
      <c r="K190" s="163">
        <v>-609.322</v>
      </c>
      <c r="L190" s="163">
        <v>-343.47799999999995</v>
      </c>
    </row>
    <row r="191" spans="1:12" x14ac:dyDescent="0.25">
      <c r="A191" s="161" t="str">
        <f>IF('1'!$A$1=1,B191,C191)</f>
        <v xml:space="preserve">        Credit</v>
      </c>
      <c r="B191" s="162" t="s">
        <v>204</v>
      </c>
      <c r="C191" s="162" t="s">
        <v>318</v>
      </c>
      <c r="D191" s="163">
        <v>36.454000000000001</v>
      </c>
      <c r="E191" s="163">
        <v>24.397999999999996</v>
      </c>
      <c r="F191" s="163">
        <v>26.146000000000001</v>
      </c>
      <c r="G191" s="163">
        <v>77.859000000000009</v>
      </c>
      <c r="H191" s="163">
        <v>80.35499999999999</v>
      </c>
      <c r="I191" s="163">
        <v>48.064000000000007</v>
      </c>
      <c r="J191" s="163">
        <v>82.994</v>
      </c>
      <c r="K191" s="163">
        <v>18.617999999999999</v>
      </c>
      <c r="L191" s="163">
        <v>21.198999999999998</v>
      </c>
    </row>
    <row r="192" spans="1:12" x14ac:dyDescent="0.25">
      <c r="A192" s="161" t="str">
        <f>IF('1'!$A$1=1,B192,C192)</f>
        <v xml:space="preserve">        Debit</v>
      </c>
      <c r="B192" s="162" t="s">
        <v>206</v>
      </c>
      <c r="C192" s="162" t="s">
        <v>319</v>
      </c>
      <c r="D192" s="163">
        <v>40.957999999999998</v>
      </c>
      <c r="E192" s="163">
        <v>626.29899999999998</v>
      </c>
      <c r="F192" s="163">
        <v>1442.1179999999999</v>
      </c>
      <c r="G192" s="163">
        <v>2286.2330000000002</v>
      </c>
      <c r="H192" s="163">
        <v>2607.1610000000001</v>
      </c>
      <c r="I192" s="163">
        <v>3102.7560000000003</v>
      </c>
      <c r="J192" s="163">
        <v>8353.518</v>
      </c>
      <c r="K192" s="163">
        <v>627.94000000000005</v>
      </c>
      <c r="L192" s="163">
        <v>364.67700000000002</v>
      </c>
    </row>
    <row r="193" spans="1:12" x14ac:dyDescent="0.25">
      <c r="A193" s="198" t="str">
        <f>IF('1'!$A$1=1,B193,C193)</f>
        <v>Reinvested earnings</v>
      </c>
      <c r="B193" s="199" t="s">
        <v>321</v>
      </c>
      <c r="C193" s="199" t="s">
        <v>320</v>
      </c>
      <c r="D193" s="163">
        <v>3030.7639999999997</v>
      </c>
      <c r="E193" s="163">
        <v>-448.69500000000005</v>
      </c>
      <c r="F193" s="163">
        <v>-1351.8590000000002</v>
      </c>
      <c r="G193" s="163">
        <v>-2177.7779999999998</v>
      </c>
      <c r="H193" s="163">
        <v>-2907.1460000000002</v>
      </c>
      <c r="I193" s="163">
        <v>458.99799999999988</v>
      </c>
      <c r="J193" s="163">
        <v>-4108.9030000000002</v>
      </c>
      <c r="K193" s="163">
        <v>-292.23599999999999</v>
      </c>
      <c r="L193" s="163">
        <v>-3144.2629999999999</v>
      </c>
    </row>
    <row r="194" spans="1:12" x14ac:dyDescent="0.25">
      <c r="A194" s="161" t="str">
        <f>IF('1'!$A$1=1,B194,C194)</f>
        <v xml:space="preserve">        Credit</v>
      </c>
      <c r="B194" s="200" t="s">
        <v>204</v>
      </c>
      <c r="C194" s="162" t="s">
        <v>318</v>
      </c>
      <c r="D194" s="163">
        <v>0</v>
      </c>
      <c r="E194" s="163">
        <v>0</v>
      </c>
      <c r="F194" s="163">
        <v>0</v>
      </c>
      <c r="G194" s="163">
        <v>0</v>
      </c>
      <c r="H194" s="163">
        <v>0</v>
      </c>
      <c r="I194" s="163">
        <v>0</v>
      </c>
      <c r="J194" s="163">
        <v>0</v>
      </c>
      <c r="K194" s="163">
        <v>0</v>
      </c>
      <c r="L194" s="163">
        <v>0</v>
      </c>
    </row>
    <row r="195" spans="1:12" x14ac:dyDescent="0.25">
      <c r="A195" s="161" t="str">
        <f>IF('1'!$A$1=1,B195,C195)</f>
        <v xml:space="preserve">        Debit</v>
      </c>
      <c r="B195" s="200" t="s">
        <v>206</v>
      </c>
      <c r="C195" s="162" t="s">
        <v>319</v>
      </c>
      <c r="D195" s="163">
        <v>-3030.7639999999997</v>
      </c>
      <c r="E195" s="163">
        <v>448.69500000000005</v>
      </c>
      <c r="F195" s="163">
        <v>1351.8590000000002</v>
      </c>
      <c r="G195" s="163">
        <v>2177.7779999999998</v>
      </c>
      <c r="H195" s="163">
        <v>2907.1460000000002</v>
      </c>
      <c r="I195" s="163">
        <v>-458.99799999999988</v>
      </c>
      <c r="J195" s="163">
        <v>4108.9030000000002</v>
      </c>
      <c r="K195" s="163">
        <v>292.23599999999999</v>
      </c>
      <c r="L195" s="163">
        <v>3144.2629999999999</v>
      </c>
    </row>
    <row r="196" spans="1:12" x14ac:dyDescent="0.25">
      <c r="A196" s="201" t="str">
        <f>IF('1'!$A$1=1,B196,C196)</f>
        <v>Banks</v>
      </c>
      <c r="B196" s="202" t="s">
        <v>80</v>
      </c>
      <c r="C196" s="202" t="s">
        <v>81</v>
      </c>
      <c r="D196" s="163">
        <v>-520.40499999999997</v>
      </c>
      <c r="E196" s="163">
        <v>-419.005</v>
      </c>
      <c r="F196" s="163">
        <v>-353.15899999999999</v>
      </c>
      <c r="G196" s="163">
        <v>-420.17</v>
      </c>
      <c r="H196" s="163">
        <v>-388.94499999999999</v>
      </c>
      <c r="I196" s="163">
        <v>-343.29200000000003</v>
      </c>
      <c r="J196" s="163">
        <v>-522.505</v>
      </c>
      <c r="K196" s="163">
        <v>-1118.8780000000002</v>
      </c>
      <c r="L196" s="163">
        <v>-597.96899999999994</v>
      </c>
    </row>
    <row r="197" spans="1:12" x14ac:dyDescent="0.25">
      <c r="A197" s="161" t="str">
        <f>IF('1'!$A$1=1,B197,C197)</f>
        <v xml:space="preserve">       Credit</v>
      </c>
      <c r="B197" s="200" t="s">
        <v>204</v>
      </c>
      <c r="C197" s="162" t="s">
        <v>314</v>
      </c>
      <c r="D197" s="163">
        <v>0</v>
      </c>
      <c r="E197" s="163">
        <v>0</v>
      </c>
      <c r="F197" s="163">
        <v>0</v>
      </c>
      <c r="G197" s="163">
        <v>0</v>
      </c>
      <c r="H197" s="163">
        <v>0</v>
      </c>
      <c r="I197" s="163">
        <v>0</v>
      </c>
      <c r="J197" s="163">
        <v>0</v>
      </c>
      <c r="K197" s="163">
        <v>0</v>
      </c>
      <c r="L197" s="163">
        <v>0</v>
      </c>
    </row>
    <row r="198" spans="1:12" x14ac:dyDescent="0.25">
      <c r="A198" s="161" t="str">
        <f>IF('1'!$A$1=1,B198,C198)</f>
        <v xml:space="preserve">       Debit</v>
      </c>
      <c r="B198" s="200" t="s">
        <v>206</v>
      </c>
      <c r="C198" s="162" t="s">
        <v>315</v>
      </c>
      <c r="D198" s="163">
        <v>520.40499999999997</v>
      </c>
      <c r="E198" s="163">
        <v>419.005</v>
      </c>
      <c r="F198" s="163">
        <v>353.15899999999999</v>
      </c>
      <c r="G198" s="163">
        <v>420.17</v>
      </c>
      <c r="H198" s="163">
        <v>388.94499999999999</v>
      </c>
      <c r="I198" s="163">
        <v>343.29200000000003</v>
      </c>
      <c r="J198" s="163">
        <v>522.505</v>
      </c>
      <c r="K198" s="163">
        <v>1118.8780000000002</v>
      </c>
      <c r="L198" s="163">
        <v>597.96899999999994</v>
      </c>
    </row>
    <row r="199" spans="1:12" x14ac:dyDescent="0.25">
      <c r="A199" s="201" t="str">
        <f>IF('1'!$A$1=1,B199,C199)</f>
        <v>Other sectors</v>
      </c>
      <c r="B199" s="202" t="s">
        <v>82</v>
      </c>
      <c r="C199" s="202" t="s">
        <v>83</v>
      </c>
      <c r="D199" s="163">
        <v>3551.1689999999999</v>
      </c>
      <c r="E199" s="163">
        <v>-29.690000000000055</v>
      </c>
      <c r="F199" s="163">
        <v>-998.7</v>
      </c>
      <c r="G199" s="163">
        <v>-1757.6080000000002</v>
      </c>
      <c r="H199" s="163">
        <v>-2518.201</v>
      </c>
      <c r="I199" s="163">
        <v>802.29</v>
      </c>
      <c r="J199" s="163">
        <v>-3586.3980000000001</v>
      </c>
      <c r="K199" s="163">
        <v>826.64199999999994</v>
      </c>
      <c r="L199" s="163">
        <v>-2546.2940000000003</v>
      </c>
    </row>
    <row r="200" spans="1:12" x14ac:dyDescent="0.25">
      <c r="A200" s="161" t="str">
        <f>IF('1'!$A$1=1,B200,C200)</f>
        <v xml:space="preserve">       Credit</v>
      </c>
      <c r="B200" s="200" t="s">
        <v>204</v>
      </c>
      <c r="C200" s="162" t="s">
        <v>314</v>
      </c>
      <c r="D200" s="163">
        <v>0</v>
      </c>
      <c r="E200" s="163">
        <v>0</v>
      </c>
      <c r="F200" s="163">
        <v>0</v>
      </c>
      <c r="G200" s="163">
        <v>0</v>
      </c>
      <c r="H200" s="163">
        <v>0</v>
      </c>
      <c r="I200" s="163">
        <v>0</v>
      </c>
      <c r="J200" s="163">
        <v>0</v>
      </c>
      <c r="K200" s="163">
        <v>0</v>
      </c>
      <c r="L200" s="163">
        <v>0</v>
      </c>
    </row>
    <row r="201" spans="1:12" x14ac:dyDescent="0.25">
      <c r="A201" s="161" t="str">
        <f>IF('1'!$A$1=1,B201,C201)</f>
        <v xml:space="preserve">       Debit</v>
      </c>
      <c r="B201" s="200" t="s">
        <v>206</v>
      </c>
      <c r="C201" s="162" t="s">
        <v>315</v>
      </c>
      <c r="D201" s="163">
        <v>-3551.1689999999999</v>
      </c>
      <c r="E201" s="163">
        <v>29.690000000000055</v>
      </c>
      <c r="F201" s="163">
        <v>998.7</v>
      </c>
      <c r="G201" s="163">
        <v>1757.6080000000002</v>
      </c>
      <c r="H201" s="163">
        <v>2518.201</v>
      </c>
      <c r="I201" s="163">
        <v>-802.29</v>
      </c>
      <c r="J201" s="163">
        <v>3586.3980000000001</v>
      </c>
      <c r="K201" s="163">
        <v>-826.64199999999994</v>
      </c>
      <c r="L201" s="163">
        <v>2546.2940000000003</v>
      </c>
    </row>
    <row r="202" spans="1:12" x14ac:dyDescent="0.25">
      <c r="A202" s="203" t="str">
        <f>IF('1'!$A$1=1,B202,C202)</f>
        <v>Interest</v>
      </c>
      <c r="B202" s="205" t="s">
        <v>323</v>
      </c>
      <c r="C202" s="204" t="s">
        <v>322</v>
      </c>
      <c r="D202" s="163">
        <v>-674.00399999999991</v>
      </c>
      <c r="E202" s="163">
        <v>-801.26099999999997</v>
      </c>
      <c r="F202" s="163">
        <v>-615.68899999999996</v>
      </c>
      <c r="G202" s="163">
        <v>-684.22900000000004</v>
      </c>
      <c r="H202" s="163">
        <v>-756.93399999999997</v>
      </c>
      <c r="I202" s="163">
        <v>-755.00800000000004</v>
      </c>
      <c r="J202" s="163">
        <v>-1049.3429999999998</v>
      </c>
      <c r="K202" s="163">
        <v>-819.42599999999993</v>
      </c>
      <c r="L202" s="163">
        <v>-754.59699999999998</v>
      </c>
    </row>
    <row r="203" spans="1:12" x14ac:dyDescent="0.25">
      <c r="A203" s="161" t="str">
        <f>IF('1'!$A$1=1,B203,C203)</f>
        <v xml:space="preserve">       Credit</v>
      </c>
      <c r="B203" s="200" t="s">
        <v>204</v>
      </c>
      <c r="C203" s="162" t="s">
        <v>314</v>
      </c>
      <c r="D203" s="163">
        <v>0</v>
      </c>
      <c r="E203" s="163">
        <v>1.7970000000000002</v>
      </c>
      <c r="F203" s="163">
        <v>1.762</v>
      </c>
      <c r="G203" s="163">
        <v>0</v>
      </c>
      <c r="H203" s="163">
        <v>3.5790000000000002</v>
      </c>
      <c r="I203" s="163">
        <v>3.5229999999999997</v>
      </c>
      <c r="J203" s="163">
        <v>5.9630000000000001</v>
      </c>
      <c r="K203" s="163">
        <v>0</v>
      </c>
      <c r="L203" s="163">
        <v>0</v>
      </c>
    </row>
    <row r="204" spans="1:12" x14ac:dyDescent="0.25">
      <c r="A204" s="161" t="str">
        <f>IF('1'!$A$1=1,B204,C204)</f>
        <v xml:space="preserve">       Debit</v>
      </c>
      <c r="B204" s="200" t="s">
        <v>206</v>
      </c>
      <c r="C204" s="162" t="s">
        <v>315</v>
      </c>
      <c r="D204" s="163">
        <v>674.00399999999991</v>
      </c>
      <c r="E204" s="163">
        <v>803.05799999999999</v>
      </c>
      <c r="F204" s="163">
        <v>617.45100000000002</v>
      </c>
      <c r="G204" s="163">
        <v>684.22900000000004</v>
      </c>
      <c r="H204" s="163">
        <v>760.51299999999992</v>
      </c>
      <c r="I204" s="163">
        <v>758.53099999999995</v>
      </c>
      <c r="J204" s="163">
        <v>1055.306</v>
      </c>
      <c r="K204" s="163">
        <v>819.42599999999993</v>
      </c>
      <c r="L204" s="163">
        <v>754.59699999999998</v>
      </c>
    </row>
    <row r="205" spans="1:12" ht="26.4" x14ac:dyDescent="0.25">
      <c r="A205" s="206" t="str">
        <f>IF('1'!$A$1=1,B205,C205)</f>
        <v>Direct investor in direct investment enterprises</v>
      </c>
      <c r="B205" s="208" t="s">
        <v>325</v>
      </c>
      <c r="C205" s="207" t="s">
        <v>324</v>
      </c>
      <c r="D205" s="163">
        <v>-382.24199999999996</v>
      </c>
      <c r="E205" s="163">
        <v>-396.65000000000003</v>
      </c>
      <c r="F205" s="163">
        <v>-358.56700000000001</v>
      </c>
      <c r="G205" s="163">
        <v>-391.12599999999998</v>
      </c>
      <c r="H205" s="163">
        <v>-444.92600000000004</v>
      </c>
      <c r="I205" s="163">
        <v>-472.98600000000005</v>
      </c>
      <c r="J205" s="163">
        <v>-743.07299999999998</v>
      </c>
      <c r="K205" s="163">
        <v>-468.15099999999995</v>
      </c>
      <c r="L205" s="163">
        <v>-480.93299999999999</v>
      </c>
    </row>
    <row r="206" spans="1:12" x14ac:dyDescent="0.25">
      <c r="A206" s="161" t="str">
        <f>IF('1'!$A$1=1,B206,C206)</f>
        <v xml:space="preserve">       Credit</v>
      </c>
      <c r="B206" s="210" t="s">
        <v>204</v>
      </c>
      <c r="C206" s="209" t="s">
        <v>314</v>
      </c>
      <c r="D206" s="163">
        <v>0</v>
      </c>
      <c r="E206" s="163">
        <v>1.7970000000000002</v>
      </c>
      <c r="F206" s="163">
        <v>1.762</v>
      </c>
      <c r="G206" s="163">
        <v>0</v>
      </c>
      <c r="H206" s="163">
        <v>3.5790000000000002</v>
      </c>
      <c r="I206" s="163">
        <v>3.5229999999999997</v>
      </c>
      <c r="J206" s="163">
        <v>5.9630000000000001</v>
      </c>
      <c r="K206" s="163">
        <v>0</v>
      </c>
      <c r="L206" s="163">
        <v>0</v>
      </c>
    </row>
    <row r="207" spans="1:12" x14ac:dyDescent="0.25">
      <c r="A207" s="161" t="str">
        <f>IF('1'!$A$1=1,B207,C207)</f>
        <v xml:space="preserve">       Debit</v>
      </c>
      <c r="B207" s="210" t="s">
        <v>206</v>
      </c>
      <c r="C207" s="209" t="s">
        <v>315</v>
      </c>
      <c r="D207" s="163">
        <v>382.24199999999996</v>
      </c>
      <c r="E207" s="163">
        <v>398.447</v>
      </c>
      <c r="F207" s="163">
        <v>360.32900000000001</v>
      </c>
      <c r="G207" s="163">
        <v>391.12599999999998</v>
      </c>
      <c r="H207" s="163">
        <v>448.505</v>
      </c>
      <c r="I207" s="163">
        <v>476.50900000000001</v>
      </c>
      <c r="J207" s="163">
        <v>749.03599999999994</v>
      </c>
      <c r="K207" s="163">
        <v>468.15099999999995</v>
      </c>
      <c r="L207" s="163">
        <v>480.93299999999999</v>
      </c>
    </row>
    <row r="208" spans="1:12" ht="26.4" x14ac:dyDescent="0.25">
      <c r="A208" s="206" t="str">
        <f>IF('1'!$A$1=1,B208,C208)</f>
        <v>Direct investment enterprises in direct investor (reverse investment)</v>
      </c>
      <c r="B208" s="208" t="s">
        <v>327</v>
      </c>
      <c r="C208" s="207" t="s">
        <v>326</v>
      </c>
      <c r="D208" s="163">
        <v>-7.2379999999999995</v>
      </c>
      <c r="E208" s="163">
        <v>-10.863</v>
      </c>
      <c r="F208" s="163">
        <v>0</v>
      </c>
      <c r="G208" s="163">
        <v>0</v>
      </c>
      <c r="H208" s="163">
        <v>-9.8810000000000002</v>
      </c>
      <c r="I208" s="163">
        <v>-1.8220000000000001</v>
      </c>
      <c r="J208" s="163">
        <v>-0.85</v>
      </c>
      <c r="K208" s="163">
        <v>0</v>
      </c>
      <c r="L208" s="163">
        <v>-3.706</v>
      </c>
    </row>
    <row r="209" spans="1:12" x14ac:dyDescent="0.25">
      <c r="A209" s="161" t="str">
        <f>IF('1'!$A$1=1,B209,C209)</f>
        <v xml:space="preserve">       Credit</v>
      </c>
      <c r="B209" s="210" t="s">
        <v>204</v>
      </c>
      <c r="C209" s="209" t="s">
        <v>314</v>
      </c>
      <c r="D209" s="163">
        <v>0</v>
      </c>
      <c r="E209" s="163">
        <v>0</v>
      </c>
      <c r="F209" s="163">
        <v>0</v>
      </c>
      <c r="G209" s="163">
        <v>0</v>
      </c>
      <c r="H209" s="163">
        <v>0</v>
      </c>
      <c r="I209" s="163">
        <v>0</v>
      </c>
      <c r="J209" s="163">
        <v>0</v>
      </c>
      <c r="K209" s="163">
        <v>0</v>
      </c>
      <c r="L209" s="163">
        <v>0</v>
      </c>
    </row>
    <row r="210" spans="1:12" x14ac:dyDescent="0.25">
      <c r="A210" s="161" t="str">
        <f>IF('1'!$A$1=1,B210,C210)</f>
        <v xml:space="preserve">       Debit</v>
      </c>
      <c r="B210" s="210" t="s">
        <v>206</v>
      </c>
      <c r="C210" s="209" t="s">
        <v>315</v>
      </c>
      <c r="D210" s="163">
        <v>7.2379999999999995</v>
      </c>
      <c r="E210" s="163">
        <v>10.863</v>
      </c>
      <c r="F210" s="163">
        <v>0</v>
      </c>
      <c r="G210" s="163">
        <v>0</v>
      </c>
      <c r="H210" s="163">
        <v>9.8810000000000002</v>
      </c>
      <c r="I210" s="163">
        <v>1.8220000000000001</v>
      </c>
      <c r="J210" s="163">
        <v>0.85</v>
      </c>
      <c r="K210" s="163">
        <v>0</v>
      </c>
      <c r="L210" s="163">
        <v>3.706</v>
      </c>
    </row>
    <row r="211" spans="1:12" x14ac:dyDescent="0.25">
      <c r="A211" s="206" t="str">
        <f>IF('1'!$A$1=1,B211,C211)</f>
        <v>Between fellow enterprises</v>
      </c>
      <c r="B211" s="208" t="s">
        <v>329</v>
      </c>
      <c r="C211" s="207" t="s">
        <v>328</v>
      </c>
      <c r="D211" s="163">
        <v>-284.524</v>
      </c>
      <c r="E211" s="163">
        <v>-393.74799999999999</v>
      </c>
      <c r="F211" s="163">
        <v>-257.12199999999996</v>
      </c>
      <c r="G211" s="163">
        <v>-293.10300000000001</v>
      </c>
      <c r="H211" s="163">
        <v>-302.12700000000001</v>
      </c>
      <c r="I211" s="163">
        <v>-280.2</v>
      </c>
      <c r="J211" s="163">
        <v>-305.41999999999996</v>
      </c>
      <c r="K211" s="163">
        <v>-351.27499999999998</v>
      </c>
      <c r="L211" s="163">
        <v>-269.95799999999997</v>
      </c>
    </row>
    <row r="212" spans="1:12" x14ac:dyDescent="0.25">
      <c r="A212" s="161" t="str">
        <f>IF('1'!$A$1=1,B212,C212)</f>
        <v xml:space="preserve">       Credit</v>
      </c>
      <c r="B212" s="210" t="s">
        <v>204</v>
      </c>
      <c r="C212" s="209" t="s">
        <v>314</v>
      </c>
      <c r="D212" s="163">
        <v>0</v>
      </c>
      <c r="E212" s="163">
        <v>0</v>
      </c>
      <c r="F212" s="163">
        <v>0</v>
      </c>
      <c r="G212" s="163">
        <v>0</v>
      </c>
      <c r="H212" s="163">
        <v>0</v>
      </c>
      <c r="I212" s="163">
        <v>0</v>
      </c>
      <c r="J212" s="163">
        <v>0</v>
      </c>
      <c r="K212" s="163">
        <v>0</v>
      </c>
      <c r="L212" s="163">
        <v>0</v>
      </c>
    </row>
    <row r="213" spans="1:12" x14ac:dyDescent="0.25">
      <c r="A213" s="161" t="str">
        <f>IF('1'!$A$1=1,B213,C213)</f>
        <v xml:space="preserve">       Debit</v>
      </c>
      <c r="B213" s="210" t="s">
        <v>206</v>
      </c>
      <c r="C213" s="209" t="s">
        <v>315</v>
      </c>
      <c r="D213" s="163">
        <v>284.524</v>
      </c>
      <c r="E213" s="163">
        <v>393.74799999999999</v>
      </c>
      <c r="F213" s="163">
        <v>257.12199999999996</v>
      </c>
      <c r="G213" s="163">
        <v>293.10300000000001</v>
      </c>
      <c r="H213" s="163">
        <v>302.12700000000001</v>
      </c>
      <c r="I213" s="163">
        <v>280.2</v>
      </c>
      <c r="J213" s="163">
        <v>305.41999999999996</v>
      </c>
      <c r="K213" s="163">
        <v>351.27499999999998</v>
      </c>
      <c r="L213" s="163">
        <v>269.95799999999997</v>
      </c>
    </row>
    <row r="214" spans="1:12" x14ac:dyDescent="0.25">
      <c r="A214" s="192" t="str">
        <f>IF('1'!$A$1=1,B214,C214)</f>
        <v>Portfolio investment</v>
      </c>
      <c r="B214" s="211" t="s">
        <v>136</v>
      </c>
      <c r="C214" s="193" t="s">
        <v>135</v>
      </c>
      <c r="D214" s="166">
        <v>-1639.7329999999999</v>
      </c>
      <c r="E214" s="166">
        <v>-1391.6599999999999</v>
      </c>
      <c r="F214" s="166">
        <v>-1488.2829999999999</v>
      </c>
      <c r="G214" s="166">
        <v>-1949.5589999999997</v>
      </c>
      <c r="H214" s="166">
        <v>-2021.9389999999999</v>
      </c>
      <c r="I214" s="166">
        <v>-2121.654</v>
      </c>
      <c r="J214" s="166">
        <v>-2138.8099999999995</v>
      </c>
      <c r="K214" s="166">
        <v>-1417.1510000000001</v>
      </c>
      <c r="L214" s="166">
        <v>-343.43199999999996</v>
      </c>
    </row>
    <row r="215" spans="1:12" x14ac:dyDescent="0.25">
      <c r="A215" s="161" t="str">
        <f>IF('1'!$A$1=1,B215,C215)</f>
        <v xml:space="preserve">      Credit</v>
      </c>
      <c r="B215" s="200" t="s">
        <v>204</v>
      </c>
      <c r="C215" s="162" t="s">
        <v>235</v>
      </c>
      <c r="D215" s="163">
        <v>3.548</v>
      </c>
      <c r="E215" s="163">
        <v>2.6819999999999999</v>
      </c>
      <c r="F215" s="163">
        <v>2.63</v>
      </c>
      <c r="G215" s="163">
        <v>11.190999999999999</v>
      </c>
      <c r="H215" s="163">
        <v>10.718</v>
      </c>
      <c r="I215" s="163">
        <v>9.5679999999999996</v>
      </c>
      <c r="J215" s="163">
        <v>26.265999999999998</v>
      </c>
      <c r="K215" s="163">
        <v>14.727</v>
      </c>
      <c r="L215" s="163">
        <v>18.501000000000001</v>
      </c>
    </row>
    <row r="216" spans="1:12" x14ac:dyDescent="0.25">
      <c r="A216" s="161" t="str">
        <f>IF('1'!$A$1=1,B216,C216)</f>
        <v xml:space="preserve">      Debit</v>
      </c>
      <c r="B216" s="200" t="s">
        <v>206</v>
      </c>
      <c r="C216" s="162" t="s">
        <v>236</v>
      </c>
      <c r="D216" s="163">
        <v>1643.2809999999999</v>
      </c>
      <c r="E216" s="163">
        <v>1394.3420000000001</v>
      </c>
      <c r="F216" s="163">
        <v>1490.913</v>
      </c>
      <c r="G216" s="163">
        <v>1960.75</v>
      </c>
      <c r="H216" s="163">
        <v>2032.6569999999997</v>
      </c>
      <c r="I216" s="163">
        <v>2131.2220000000002</v>
      </c>
      <c r="J216" s="163">
        <v>2165.076</v>
      </c>
      <c r="K216" s="163">
        <v>1431.8779999999999</v>
      </c>
      <c r="L216" s="163">
        <v>361.93299999999999</v>
      </c>
    </row>
    <row r="217" spans="1:12" ht="26.4" x14ac:dyDescent="0.25">
      <c r="A217" s="194" t="str">
        <f>IF('1'!$A$1=1,B217,C217)</f>
        <v>Investment income on equity and investment fund shares</v>
      </c>
      <c r="B217" s="212" t="s">
        <v>331</v>
      </c>
      <c r="C217" s="195" t="s">
        <v>330</v>
      </c>
      <c r="D217" s="163">
        <v>0.88900000000000001</v>
      </c>
      <c r="E217" s="163">
        <v>-4.0000000000000036E-3</v>
      </c>
      <c r="F217" s="163">
        <v>-153.68599999999998</v>
      </c>
      <c r="G217" s="163">
        <v>-578.53000000000009</v>
      </c>
      <c r="H217" s="163">
        <v>-231.512</v>
      </c>
      <c r="I217" s="163">
        <v>-5.5560000000000009</v>
      </c>
      <c r="J217" s="163">
        <v>-7.4759999999999991</v>
      </c>
      <c r="K217" s="163">
        <v>-0.88400000000000001</v>
      </c>
      <c r="L217" s="163">
        <v>0</v>
      </c>
    </row>
    <row r="218" spans="1:12" x14ac:dyDescent="0.25">
      <c r="A218" s="161" t="str">
        <f>IF('1'!$A$1=1,B218,C218)</f>
        <v xml:space="preserve">       Credit</v>
      </c>
      <c r="B218" s="162" t="s">
        <v>204</v>
      </c>
      <c r="C218" s="162" t="s">
        <v>314</v>
      </c>
      <c r="D218" s="163">
        <v>0.88900000000000001</v>
      </c>
      <c r="E218" s="163">
        <v>0.88800000000000001</v>
      </c>
      <c r="F218" s="163">
        <v>0.85299999999999998</v>
      </c>
      <c r="G218" s="163">
        <v>6.032</v>
      </c>
      <c r="H218" s="163">
        <v>5.3490000000000002</v>
      </c>
      <c r="I218" s="163">
        <v>3.5190000000000001</v>
      </c>
      <c r="J218" s="163">
        <v>8.6169999999999991</v>
      </c>
      <c r="K218" s="163">
        <v>0.88100000000000001</v>
      </c>
      <c r="L218" s="163">
        <v>0</v>
      </c>
    </row>
    <row r="219" spans="1:12" x14ac:dyDescent="0.25">
      <c r="A219" s="161" t="str">
        <f>IF('1'!$A$1=1,B219,C219)</f>
        <v xml:space="preserve">       Debit</v>
      </c>
      <c r="B219" s="162" t="s">
        <v>206</v>
      </c>
      <c r="C219" s="162" t="s">
        <v>315</v>
      </c>
      <c r="D219" s="163">
        <v>0</v>
      </c>
      <c r="E219" s="163">
        <v>0.89200000000000002</v>
      </c>
      <c r="F219" s="163">
        <v>154.53899999999999</v>
      </c>
      <c r="G219" s="163">
        <v>584.56200000000001</v>
      </c>
      <c r="H219" s="163">
        <v>236.86100000000002</v>
      </c>
      <c r="I219" s="163">
        <v>9.0750000000000011</v>
      </c>
      <c r="J219" s="163">
        <v>16.092999999999996</v>
      </c>
      <c r="K219" s="163">
        <v>1.7650000000000001</v>
      </c>
      <c r="L219" s="163">
        <v>0</v>
      </c>
    </row>
    <row r="220" spans="1:12" x14ac:dyDescent="0.25">
      <c r="A220" s="203" t="str">
        <f>IF('1'!$A$1=1,B220,C220)</f>
        <v>Interest</v>
      </c>
      <c r="B220" s="204" t="s">
        <v>323</v>
      </c>
      <c r="C220" s="204" t="s">
        <v>322</v>
      </c>
      <c r="D220" s="163">
        <v>-1640.6219999999998</v>
      </c>
      <c r="E220" s="163">
        <v>-1391.6559999999999</v>
      </c>
      <c r="F220" s="163">
        <v>-1334.5970000000002</v>
      </c>
      <c r="G220" s="163">
        <v>-1371.029</v>
      </c>
      <c r="H220" s="163">
        <v>-1790.4270000000001</v>
      </c>
      <c r="I220" s="163">
        <v>-2116.098</v>
      </c>
      <c r="J220" s="163">
        <v>-2131.3340000000003</v>
      </c>
      <c r="K220" s="163">
        <v>-1416.2670000000001</v>
      </c>
      <c r="L220" s="163">
        <v>-343.43199999999996</v>
      </c>
    </row>
    <row r="221" spans="1:12" x14ac:dyDescent="0.25">
      <c r="A221" s="161" t="str">
        <f>IF('1'!$A$1=1,B221,C221)</f>
        <v xml:space="preserve">       Credit</v>
      </c>
      <c r="B221" s="162" t="s">
        <v>204</v>
      </c>
      <c r="C221" s="162" t="s">
        <v>314</v>
      </c>
      <c r="D221" s="163">
        <v>2.6589999999999998</v>
      </c>
      <c r="E221" s="163">
        <v>1.794</v>
      </c>
      <c r="F221" s="163">
        <v>1.7770000000000001</v>
      </c>
      <c r="G221" s="163">
        <v>5.1589999999999998</v>
      </c>
      <c r="H221" s="163">
        <v>5.3689999999999998</v>
      </c>
      <c r="I221" s="163">
        <v>6.0489999999999995</v>
      </c>
      <c r="J221" s="163">
        <v>17.649000000000001</v>
      </c>
      <c r="K221" s="163">
        <v>13.846</v>
      </c>
      <c r="L221" s="163">
        <v>18.501000000000001</v>
      </c>
    </row>
    <row r="222" spans="1:12" x14ac:dyDescent="0.25">
      <c r="A222" s="161" t="str">
        <f>IF('1'!$A$1=1,B222,C222)</f>
        <v xml:space="preserve">       Debit</v>
      </c>
      <c r="B222" s="162" t="s">
        <v>206</v>
      </c>
      <c r="C222" s="162" t="s">
        <v>315</v>
      </c>
      <c r="D222" s="163">
        <v>1643.2809999999999</v>
      </c>
      <c r="E222" s="163">
        <v>1393.4499999999998</v>
      </c>
      <c r="F222" s="163">
        <v>1336.374</v>
      </c>
      <c r="G222" s="163">
        <v>1376.1880000000001</v>
      </c>
      <c r="H222" s="163">
        <v>1795.7959999999998</v>
      </c>
      <c r="I222" s="163">
        <v>2122.1469999999999</v>
      </c>
      <c r="J222" s="163">
        <v>2148.9830000000002</v>
      </c>
      <c r="K222" s="163">
        <v>1430.1129999999998</v>
      </c>
      <c r="L222" s="163">
        <v>361.93299999999999</v>
      </c>
    </row>
    <row r="223" spans="1:12" x14ac:dyDescent="0.25">
      <c r="A223" s="192" t="str">
        <f>IF('1'!$A$1=1,B223,C223)</f>
        <v>Other investment</v>
      </c>
      <c r="B223" s="193" t="s">
        <v>142</v>
      </c>
      <c r="C223" s="193" t="s">
        <v>141</v>
      </c>
      <c r="D223" s="166">
        <v>-2383.2060000000001</v>
      </c>
      <c r="E223" s="166">
        <v>-1919.1579999999999</v>
      </c>
      <c r="F223" s="166">
        <v>-1758.8810000000001</v>
      </c>
      <c r="G223" s="166">
        <v>-1571.8629999999998</v>
      </c>
      <c r="H223" s="166">
        <v>-1477.7719999999999</v>
      </c>
      <c r="I223" s="166">
        <v>-1618.587</v>
      </c>
      <c r="J223" s="166">
        <v>-870.11400000000003</v>
      </c>
      <c r="K223" s="166">
        <v>-892.42700000000013</v>
      </c>
      <c r="L223" s="166">
        <v>-1200.548</v>
      </c>
    </row>
    <row r="224" spans="1:12" x14ac:dyDescent="0.25">
      <c r="A224" s="161" t="str">
        <f>IF('1'!$A$1=1,B224,C224)</f>
        <v xml:space="preserve">      Credit</v>
      </c>
      <c r="B224" s="162" t="s">
        <v>204</v>
      </c>
      <c r="C224" s="162" t="s">
        <v>235</v>
      </c>
      <c r="D224" s="163">
        <v>98.527000000000015</v>
      </c>
      <c r="E224" s="163">
        <v>113.67699999999999</v>
      </c>
      <c r="F224" s="163">
        <v>148.22500000000002</v>
      </c>
      <c r="G224" s="163">
        <v>236.19200000000001</v>
      </c>
      <c r="H224" s="163">
        <v>370.77900000000005</v>
      </c>
      <c r="I224" s="163">
        <v>326.29399999999998</v>
      </c>
      <c r="J224" s="163">
        <v>227.20599999999999</v>
      </c>
      <c r="K224" s="163">
        <v>260.51499999999999</v>
      </c>
      <c r="L224" s="163">
        <v>857.61599999999999</v>
      </c>
    </row>
    <row r="225" spans="1:12" x14ac:dyDescent="0.25">
      <c r="A225" s="161" t="str">
        <f>IF('1'!$A$1=1,B225,C225)</f>
        <v xml:space="preserve">      Debit</v>
      </c>
      <c r="B225" s="162" t="s">
        <v>206</v>
      </c>
      <c r="C225" s="162" t="s">
        <v>236</v>
      </c>
      <c r="D225" s="163">
        <v>2481.7330000000002</v>
      </c>
      <c r="E225" s="163">
        <v>2032.835</v>
      </c>
      <c r="F225" s="163">
        <v>1907.106</v>
      </c>
      <c r="G225" s="163">
        <v>1808.0550000000001</v>
      </c>
      <c r="H225" s="163">
        <v>1848.5509999999999</v>
      </c>
      <c r="I225" s="163">
        <v>1944.8809999999999</v>
      </c>
      <c r="J225" s="163">
        <v>1097.3200000000002</v>
      </c>
      <c r="K225" s="163">
        <v>1152.942</v>
      </c>
      <c r="L225" s="163">
        <v>2058.1639999999998</v>
      </c>
    </row>
    <row r="226" spans="1:12" x14ac:dyDescent="0.25">
      <c r="A226" s="203" t="str">
        <f>IF('1'!$A$1=1,B226,C226)</f>
        <v>Interest</v>
      </c>
      <c r="B226" s="204" t="s">
        <v>323</v>
      </c>
      <c r="C226" s="204" t="s">
        <v>322</v>
      </c>
      <c r="D226" s="163">
        <v>-2383.2060000000001</v>
      </c>
      <c r="E226" s="163">
        <v>-1919.1579999999999</v>
      </c>
      <c r="F226" s="163">
        <v>-1758.8810000000001</v>
      </c>
      <c r="G226" s="163">
        <v>-1571.8629999999998</v>
      </c>
      <c r="H226" s="163">
        <v>-1477.7719999999999</v>
      </c>
      <c r="I226" s="163">
        <v>-1618.587</v>
      </c>
      <c r="J226" s="163">
        <v>-870.11400000000003</v>
      </c>
      <c r="K226" s="163">
        <v>-892.42700000000013</v>
      </c>
      <c r="L226" s="163">
        <v>-1200.548</v>
      </c>
    </row>
    <row r="227" spans="1:12" x14ac:dyDescent="0.25">
      <c r="A227" s="161" t="str">
        <f>IF('1'!$A$1=1,B227,C227)</f>
        <v xml:space="preserve">       Credit</v>
      </c>
      <c r="B227" s="162" t="s">
        <v>204</v>
      </c>
      <c r="C227" s="162" t="s">
        <v>314</v>
      </c>
      <c r="D227" s="163">
        <v>98.527000000000015</v>
      </c>
      <c r="E227" s="163">
        <v>113.67699999999999</v>
      </c>
      <c r="F227" s="163">
        <v>148.22500000000002</v>
      </c>
      <c r="G227" s="163">
        <v>236.19200000000001</v>
      </c>
      <c r="H227" s="163">
        <v>370.77900000000005</v>
      </c>
      <c r="I227" s="163">
        <v>326.29399999999998</v>
      </c>
      <c r="J227" s="163">
        <v>227.20599999999999</v>
      </c>
      <c r="K227" s="163">
        <v>260.51499999999999</v>
      </c>
      <c r="L227" s="163">
        <v>857.61599999999999</v>
      </c>
    </row>
    <row r="228" spans="1:12" x14ac:dyDescent="0.25">
      <c r="A228" s="161" t="str">
        <f>IF('1'!$A$1=1,B228,C228)</f>
        <v xml:space="preserve">       Debit</v>
      </c>
      <c r="B228" s="162" t="s">
        <v>206</v>
      </c>
      <c r="C228" s="162" t="s">
        <v>315</v>
      </c>
      <c r="D228" s="163">
        <v>2481.7330000000002</v>
      </c>
      <c r="E228" s="163">
        <v>2032.835</v>
      </c>
      <c r="F228" s="163">
        <v>1907.106</v>
      </c>
      <c r="G228" s="163">
        <v>1808.0550000000001</v>
      </c>
      <c r="H228" s="163">
        <v>1848.5509999999999</v>
      </c>
      <c r="I228" s="163">
        <v>1944.8809999999999</v>
      </c>
      <c r="J228" s="163">
        <v>1097.3200000000002</v>
      </c>
      <c r="K228" s="163">
        <v>1152.942</v>
      </c>
      <c r="L228" s="163">
        <v>2058.1639999999998</v>
      </c>
    </row>
    <row r="229" spans="1:12" x14ac:dyDescent="0.25">
      <c r="A229" s="198" t="str">
        <f>IF('1'!$A$1=1,B229,C229)</f>
        <v>Interest befor FISIM</v>
      </c>
      <c r="B229" s="199" t="s">
        <v>333</v>
      </c>
      <c r="C229" s="199" t="s">
        <v>332</v>
      </c>
      <c r="D229" s="163">
        <v>0</v>
      </c>
      <c r="E229" s="163">
        <v>0</v>
      </c>
      <c r="F229" s="163">
        <v>-1848.606</v>
      </c>
      <c r="G229" s="163">
        <v>-1581.3150000000001</v>
      </c>
      <c r="H229" s="163">
        <v>-1525.1930000000002</v>
      </c>
      <c r="I229" s="163">
        <v>-1738.569</v>
      </c>
      <c r="J229" s="163">
        <v>-1025.8119999999999</v>
      </c>
      <c r="K229" s="163">
        <v>-1050.2440000000001</v>
      </c>
      <c r="L229" s="163">
        <v>-1224.5650000000001</v>
      </c>
    </row>
    <row r="230" spans="1:12" x14ac:dyDescent="0.25">
      <c r="A230" s="161" t="str">
        <f>IF('1'!$A$1=1,B230,C230)</f>
        <v xml:space="preserve">       Credit</v>
      </c>
      <c r="B230" s="162" t="s">
        <v>204</v>
      </c>
      <c r="C230" s="162" t="s">
        <v>314</v>
      </c>
      <c r="D230" s="163">
        <v>0</v>
      </c>
      <c r="E230" s="163">
        <v>0</v>
      </c>
      <c r="F230" s="163">
        <v>214.95999999999998</v>
      </c>
      <c r="G230" s="163">
        <v>271.36799999999999</v>
      </c>
      <c r="H230" s="163">
        <v>399.45500000000004</v>
      </c>
      <c r="I230" s="163">
        <v>349.47299999999996</v>
      </c>
      <c r="J230" s="163">
        <v>237.35000000000002</v>
      </c>
      <c r="K230" s="163">
        <v>269.31200000000001</v>
      </c>
      <c r="L230" s="163">
        <v>868.75</v>
      </c>
    </row>
    <row r="231" spans="1:12" x14ac:dyDescent="0.25">
      <c r="A231" s="161" t="str">
        <f>IF('1'!$A$1=1,B231,C231)</f>
        <v xml:space="preserve">       Debit</v>
      </c>
      <c r="B231" s="162" t="s">
        <v>206</v>
      </c>
      <c r="C231" s="162" t="s">
        <v>315</v>
      </c>
      <c r="D231" s="163">
        <v>0</v>
      </c>
      <c r="E231" s="163">
        <v>0</v>
      </c>
      <c r="F231" s="163">
        <v>2063.5659999999998</v>
      </c>
      <c r="G231" s="163">
        <v>1852.683</v>
      </c>
      <c r="H231" s="163">
        <v>1924.6479999999999</v>
      </c>
      <c r="I231" s="163">
        <v>2088.0420000000004</v>
      </c>
      <c r="J231" s="163">
        <v>1263.1619999999998</v>
      </c>
      <c r="K231" s="163">
        <v>1319.556</v>
      </c>
      <c r="L231" s="163">
        <v>2093.3150000000001</v>
      </c>
    </row>
    <row r="232" spans="1:12" x14ac:dyDescent="0.25">
      <c r="A232" s="190" t="str">
        <f>IF('1'!$A$1=1,B232,C232)</f>
        <v xml:space="preserve"> Other primary income</v>
      </c>
      <c r="B232" s="277" t="s">
        <v>423</v>
      </c>
      <c r="C232" s="191" t="s">
        <v>424</v>
      </c>
      <c r="D232" s="163" t="s">
        <v>431</v>
      </c>
      <c r="E232" s="163" t="s">
        <v>431</v>
      </c>
      <c r="F232" s="163" t="s">
        <v>431</v>
      </c>
      <c r="G232" s="163" t="s">
        <v>431</v>
      </c>
      <c r="H232" s="163" t="s">
        <v>431</v>
      </c>
      <c r="I232" s="163" t="s">
        <v>431</v>
      </c>
      <c r="J232" s="163" t="s">
        <v>431</v>
      </c>
      <c r="K232" s="163" t="s">
        <v>431</v>
      </c>
      <c r="L232" s="163">
        <v>202.52600000000001</v>
      </c>
    </row>
    <row r="233" spans="1:12" x14ac:dyDescent="0.25">
      <c r="A233" s="161" t="str">
        <f>IF('1'!$A$1=1,B233,C233)</f>
        <v xml:space="preserve">           Credit</v>
      </c>
      <c r="B233" s="278" t="s">
        <v>204</v>
      </c>
      <c r="C233" s="162" t="s">
        <v>425</v>
      </c>
      <c r="D233" s="163" t="s">
        <v>431</v>
      </c>
      <c r="E233" s="163" t="s">
        <v>431</v>
      </c>
      <c r="F233" s="163" t="s">
        <v>431</v>
      </c>
      <c r="G233" s="163" t="s">
        <v>431</v>
      </c>
      <c r="H233" s="163" t="s">
        <v>431</v>
      </c>
      <c r="I233" s="163" t="s">
        <v>431</v>
      </c>
      <c r="J233" s="163" t="s">
        <v>431</v>
      </c>
      <c r="K233" s="163" t="s">
        <v>431</v>
      </c>
      <c r="L233" s="163">
        <v>202.52600000000001</v>
      </c>
    </row>
    <row r="234" spans="1:12" x14ac:dyDescent="0.25">
      <c r="A234" s="161" t="str">
        <f>IF('1'!$A$1=1,B234,C234)</f>
        <v xml:space="preserve">           Debit</v>
      </c>
      <c r="B234" s="278" t="s">
        <v>206</v>
      </c>
      <c r="C234" s="162" t="s">
        <v>426</v>
      </c>
      <c r="D234" s="163" t="s">
        <v>431</v>
      </c>
      <c r="E234" s="163" t="s">
        <v>431</v>
      </c>
      <c r="F234" s="163" t="s">
        <v>431</v>
      </c>
      <c r="G234" s="163" t="s">
        <v>431</v>
      </c>
      <c r="H234" s="163" t="s">
        <v>431</v>
      </c>
      <c r="I234" s="163" t="s">
        <v>431</v>
      </c>
      <c r="J234" s="163" t="s">
        <v>431</v>
      </c>
      <c r="K234" s="163" t="s">
        <v>431</v>
      </c>
      <c r="L234" s="163">
        <v>0</v>
      </c>
    </row>
    <row r="235" spans="1:12" x14ac:dyDescent="0.25">
      <c r="A235" s="280" t="str">
        <f>IF('1'!$A$1=1,B235,C235)</f>
        <v>Taxes on products and production</v>
      </c>
      <c r="B235" s="279" t="s">
        <v>427</v>
      </c>
      <c r="C235" s="46" t="s">
        <v>428</v>
      </c>
      <c r="D235" s="163" t="s">
        <v>431</v>
      </c>
      <c r="E235" s="163" t="s">
        <v>431</v>
      </c>
      <c r="F235" s="163" t="s">
        <v>431</v>
      </c>
      <c r="G235" s="163" t="s">
        <v>431</v>
      </c>
      <c r="H235" s="163" t="s">
        <v>431</v>
      </c>
      <c r="I235" s="163" t="s">
        <v>431</v>
      </c>
      <c r="J235" s="163" t="s">
        <v>431</v>
      </c>
      <c r="K235" s="163" t="s">
        <v>431</v>
      </c>
      <c r="L235" s="163">
        <v>202.52600000000001</v>
      </c>
    </row>
    <row r="236" spans="1:12" x14ac:dyDescent="0.25">
      <c r="A236" s="161" t="str">
        <f>IF('1'!$A$1=1,B236,C236)</f>
        <v xml:space="preserve">              Credit</v>
      </c>
      <c r="B236" s="278" t="s">
        <v>204</v>
      </c>
      <c r="C236" s="162" t="s">
        <v>429</v>
      </c>
      <c r="D236" s="163" t="s">
        <v>431</v>
      </c>
      <c r="E236" s="163" t="s">
        <v>431</v>
      </c>
      <c r="F236" s="163" t="s">
        <v>431</v>
      </c>
      <c r="G236" s="163" t="s">
        <v>431</v>
      </c>
      <c r="H236" s="163" t="s">
        <v>431</v>
      </c>
      <c r="I236" s="163" t="s">
        <v>431</v>
      </c>
      <c r="J236" s="163" t="s">
        <v>431</v>
      </c>
      <c r="K236" s="163" t="s">
        <v>431</v>
      </c>
      <c r="L236" s="163">
        <v>202.52600000000001</v>
      </c>
    </row>
    <row r="237" spans="1:12" x14ac:dyDescent="0.25">
      <c r="A237" s="161" t="str">
        <f>IF('1'!$A$1=1,B237,C237)</f>
        <v xml:space="preserve">              Debit</v>
      </c>
      <c r="B237" s="278" t="s">
        <v>206</v>
      </c>
      <c r="C237" s="162" t="s">
        <v>430</v>
      </c>
      <c r="D237" s="163" t="s">
        <v>431</v>
      </c>
      <c r="E237" s="163" t="s">
        <v>431</v>
      </c>
      <c r="F237" s="163" t="s">
        <v>431</v>
      </c>
      <c r="G237" s="163" t="s">
        <v>431</v>
      </c>
      <c r="H237" s="163" t="s">
        <v>431</v>
      </c>
      <c r="I237" s="163" t="s">
        <v>431</v>
      </c>
      <c r="J237" s="163" t="s">
        <v>431</v>
      </c>
      <c r="K237" s="163" t="s">
        <v>431</v>
      </c>
      <c r="L237" s="163">
        <v>0</v>
      </c>
    </row>
    <row r="238" spans="1:12" x14ac:dyDescent="0.25">
      <c r="A238" s="167" t="str">
        <f>IF('1'!$A$1=1,B238,C238)</f>
        <v>Secondary income</v>
      </c>
      <c r="B238" s="168" t="s">
        <v>335</v>
      </c>
      <c r="C238" s="168" t="s">
        <v>334</v>
      </c>
      <c r="D238" s="166">
        <v>3248.6770000000001</v>
      </c>
      <c r="E238" s="166">
        <v>3288.8900000000003</v>
      </c>
      <c r="F238" s="166">
        <v>3210.1060000000002</v>
      </c>
      <c r="G238" s="166">
        <v>3092.549</v>
      </c>
      <c r="H238" s="166">
        <v>5796.7090000000007</v>
      </c>
      <c r="I238" s="166">
        <v>3583.0230000000001</v>
      </c>
      <c r="J238" s="166">
        <v>3911.4470000000001</v>
      </c>
      <c r="K238" s="166">
        <v>24363.830719539241</v>
      </c>
      <c r="L238" s="166">
        <v>21495.23551997888</v>
      </c>
    </row>
    <row r="239" spans="1:12" x14ac:dyDescent="0.25">
      <c r="A239" s="161" t="str">
        <f>IF('1'!$A$1=1,B239,C239)</f>
        <v xml:space="preserve">    Credit</v>
      </c>
      <c r="B239" s="162" t="s">
        <v>204</v>
      </c>
      <c r="C239" s="162" t="s">
        <v>219</v>
      </c>
      <c r="D239" s="163">
        <v>4123.4629999999997</v>
      </c>
      <c r="E239" s="163">
        <v>4184.8209999999999</v>
      </c>
      <c r="F239" s="163">
        <v>4257.5650000000005</v>
      </c>
      <c r="G239" s="163">
        <v>4190.7179999999998</v>
      </c>
      <c r="H239" s="163">
        <v>7064.9260000000004</v>
      </c>
      <c r="I239" s="163">
        <v>4961.1839999999993</v>
      </c>
      <c r="J239" s="163">
        <v>5780.2290000000003</v>
      </c>
      <c r="K239" s="163">
        <v>27292.556719539243</v>
      </c>
      <c r="L239" s="163">
        <v>22528.267519978879</v>
      </c>
    </row>
    <row r="240" spans="1:12" x14ac:dyDescent="0.25">
      <c r="A240" s="161" t="str">
        <f>IF('1'!$A$1=1,B240,C240)</f>
        <v xml:space="preserve">    Debit</v>
      </c>
      <c r="B240" s="162" t="s">
        <v>206</v>
      </c>
      <c r="C240" s="162" t="s">
        <v>220</v>
      </c>
      <c r="D240" s="163">
        <v>874.78599999999994</v>
      </c>
      <c r="E240" s="163">
        <v>895.93100000000004</v>
      </c>
      <c r="F240" s="163">
        <v>1047.4590000000001</v>
      </c>
      <c r="G240" s="163">
        <v>1098.1689999999999</v>
      </c>
      <c r="H240" s="163">
        <v>1268.2170000000001</v>
      </c>
      <c r="I240" s="163">
        <v>1378.1610000000001</v>
      </c>
      <c r="J240" s="163">
        <v>1868.7820000000002</v>
      </c>
      <c r="K240" s="163">
        <v>2928.7260000000001</v>
      </c>
      <c r="L240" s="163">
        <v>1033.0320000000002</v>
      </c>
    </row>
    <row r="241" spans="1:12" x14ac:dyDescent="0.25">
      <c r="A241" s="213" t="str">
        <f>IF('1'!$A$1=1,B241,C241)</f>
        <v>General government</v>
      </c>
      <c r="B241" s="214" t="s">
        <v>336</v>
      </c>
      <c r="C241" s="214" t="s">
        <v>79</v>
      </c>
      <c r="D241" s="166">
        <v>741.59500000000003</v>
      </c>
      <c r="E241" s="166">
        <v>943.2170000000001</v>
      </c>
      <c r="F241" s="166">
        <v>703.43099999999993</v>
      </c>
      <c r="G241" s="166">
        <v>540.72399999999993</v>
      </c>
      <c r="H241" s="166">
        <v>647.71199999999999</v>
      </c>
      <c r="I241" s="166">
        <v>822.61400000000003</v>
      </c>
      <c r="J241" s="166">
        <v>759.08400000000006</v>
      </c>
      <c r="K241" s="166">
        <v>17284.557719539243</v>
      </c>
      <c r="L241" s="166">
        <v>13218.499519978883</v>
      </c>
    </row>
    <row r="242" spans="1:12" x14ac:dyDescent="0.25">
      <c r="A242" s="161" t="str">
        <f>IF('1'!$A$1=1,B242,C242)</f>
        <v xml:space="preserve">     Credit</v>
      </c>
      <c r="B242" s="162" t="s">
        <v>204</v>
      </c>
      <c r="C242" s="162" t="s">
        <v>223</v>
      </c>
      <c r="D242" s="163">
        <v>802.61099999999999</v>
      </c>
      <c r="E242" s="163">
        <v>1023.977</v>
      </c>
      <c r="F242" s="163">
        <v>779.05500000000006</v>
      </c>
      <c r="G242" s="163">
        <v>578.15300000000002</v>
      </c>
      <c r="H242" s="163">
        <v>681.70700000000011</v>
      </c>
      <c r="I242" s="163">
        <v>857.63299999999992</v>
      </c>
      <c r="J242" s="163">
        <v>799.83200000000011</v>
      </c>
      <c r="K242" s="163">
        <v>17292.177719539242</v>
      </c>
      <c r="L242" s="163">
        <v>13236.185519978881</v>
      </c>
    </row>
    <row r="243" spans="1:12" x14ac:dyDescent="0.25">
      <c r="A243" s="161" t="str">
        <f>IF('1'!$A$1=1,B243,C243)</f>
        <v xml:space="preserve">     Debit</v>
      </c>
      <c r="B243" s="162" t="s">
        <v>206</v>
      </c>
      <c r="C243" s="162" t="s">
        <v>224</v>
      </c>
      <c r="D243" s="163">
        <v>61.016000000000005</v>
      </c>
      <c r="E243" s="163">
        <v>80.759999999999991</v>
      </c>
      <c r="F243" s="163">
        <v>75.623999999999995</v>
      </c>
      <c r="G243" s="163">
        <v>37.429000000000002</v>
      </c>
      <c r="H243" s="163">
        <v>33.995000000000005</v>
      </c>
      <c r="I243" s="163">
        <v>35.018999999999998</v>
      </c>
      <c r="J243" s="163">
        <v>40.747999999999998</v>
      </c>
      <c r="K243" s="163">
        <v>7.62</v>
      </c>
      <c r="L243" s="163">
        <v>17.686</v>
      </c>
    </row>
    <row r="244" spans="1:12" x14ac:dyDescent="0.25">
      <c r="A244" s="215" t="str">
        <f>IF('1'!$A$1=1,B244,C244)</f>
        <v>Current international cooperation</v>
      </c>
      <c r="B244" s="216" t="s">
        <v>338</v>
      </c>
      <c r="C244" s="216" t="s">
        <v>337</v>
      </c>
      <c r="D244" s="163">
        <v>783.65200000000004</v>
      </c>
      <c r="E244" s="163">
        <v>894.44200000000001</v>
      </c>
      <c r="F244" s="163">
        <v>746.67900000000009</v>
      </c>
      <c r="G244" s="163">
        <v>526.59799999999996</v>
      </c>
      <c r="H244" s="163">
        <v>646.71600000000012</v>
      </c>
      <c r="I244" s="163">
        <v>825.26299999999992</v>
      </c>
      <c r="J244" s="163">
        <v>746.32100000000003</v>
      </c>
      <c r="K244" s="163">
        <v>17034.323719539243</v>
      </c>
      <c r="L244" s="163">
        <v>13028.189519978881</v>
      </c>
    </row>
    <row r="245" spans="1:12" x14ac:dyDescent="0.25">
      <c r="A245" s="161" t="str">
        <f>IF('1'!$A$1=1,B245,C245)</f>
        <v xml:space="preserve">      Credit</v>
      </c>
      <c r="B245" s="162" t="s">
        <v>204</v>
      </c>
      <c r="C245" s="162" t="s">
        <v>235</v>
      </c>
      <c r="D245" s="163">
        <v>783.65200000000004</v>
      </c>
      <c r="E245" s="163">
        <v>894.44200000000001</v>
      </c>
      <c r="F245" s="163">
        <v>746.67900000000009</v>
      </c>
      <c r="G245" s="163">
        <v>526.59799999999996</v>
      </c>
      <c r="H245" s="163">
        <v>646.71600000000012</v>
      </c>
      <c r="I245" s="163">
        <v>825.26299999999992</v>
      </c>
      <c r="J245" s="163">
        <v>746.32100000000003</v>
      </c>
      <c r="K245" s="163">
        <v>17034.323719539243</v>
      </c>
      <c r="L245" s="163">
        <v>13028.189519978881</v>
      </c>
    </row>
    <row r="246" spans="1:12" x14ac:dyDescent="0.25">
      <c r="A246" s="161" t="str">
        <f>IF('1'!$A$1=1,B246,C246)</f>
        <v xml:space="preserve">      Debit</v>
      </c>
      <c r="B246" s="162" t="s">
        <v>206</v>
      </c>
      <c r="C246" s="162" t="s">
        <v>236</v>
      </c>
      <c r="D246" s="163">
        <v>0</v>
      </c>
      <c r="E246" s="163">
        <v>0</v>
      </c>
      <c r="F246" s="163">
        <v>0</v>
      </c>
      <c r="G246" s="163">
        <v>0</v>
      </c>
      <c r="H246" s="163">
        <v>0</v>
      </c>
      <c r="I246" s="163">
        <v>0</v>
      </c>
      <c r="J246" s="163">
        <v>0</v>
      </c>
      <c r="K246" s="163">
        <v>0</v>
      </c>
      <c r="L246" s="163">
        <v>0</v>
      </c>
    </row>
    <row r="247" spans="1:12" ht="26.4" x14ac:dyDescent="0.25">
      <c r="A247" s="215" t="str">
        <f>IF('1'!$A$1=1,B247,C247)</f>
        <v>Miscellaneous current transfers of general government</v>
      </c>
      <c r="B247" s="216" t="s">
        <v>340</v>
      </c>
      <c r="C247" s="216" t="s">
        <v>339</v>
      </c>
      <c r="D247" s="163">
        <v>-42.057000000000002</v>
      </c>
      <c r="E247" s="163">
        <v>48.774999999999999</v>
      </c>
      <c r="F247" s="163">
        <v>-43.247999999999998</v>
      </c>
      <c r="G247" s="163">
        <v>14.125999999999999</v>
      </c>
      <c r="H247" s="163">
        <v>0.99599999999999955</v>
      </c>
      <c r="I247" s="163">
        <v>-2.6489999999999987</v>
      </c>
      <c r="J247" s="163">
        <v>12.762999999999996</v>
      </c>
      <c r="K247" s="163">
        <v>250.23399999999998</v>
      </c>
      <c r="L247" s="163">
        <v>190.31</v>
      </c>
    </row>
    <row r="248" spans="1:12" x14ac:dyDescent="0.25">
      <c r="A248" s="161" t="str">
        <f>IF('1'!$A$1=1,B248,C248)</f>
        <v xml:space="preserve">      Credit</v>
      </c>
      <c r="B248" s="162" t="s">
        <v>204</v>
      </c>
      <c r="C248" s="162" t="s">
        <v>235</v>
      </c>
      <c r="D248" s="163">
        <v>18.959</v>
      </c>
      <c r="E248" s="163">
        <v>129.53500000000003</v>
      </c>
      <c r="F248" s="163">
        <v>32.376000000000005</v>
      </c>
      <c r="G248" s="163">
        <v>51.555</v>
      </c>
      <c r="H248" s="163">
        <v>34.991</v>
      </c>
      <c r="I248" s="163">
        <v>32.370000000000005</v>
      </c>
      <c r="J248" s="163">
        <v>53.510999999999996</v>
      </c>
      <c r="K248" s="163">
        <v>257.85399999999998</v>
      </c>
      <c r="L248" s="163">
        <v>207.99600000000001</v>
      </c>
    </row>
    <row r="249" spans="1:12" x14ac:dyDescent="0.25">
      <c r="A249" s="161" t="str">
        <f>IF('1'!$A$1=1,B249,C249)</f>
        <v xml:space="preserve">      Debit</v>
      </c>
      <c r="B249" s="162" t="s">
        <v>206</v>
      </c>
      <c r="C249" s="162" t="s">
        <v>236</v>
      </c>
      <c r="D249" s="163">
        <v>61.016000000000005</v>
      </c>
      <c r="E249" s="163">
        <v>80.759999999999991</v>
      </c>
      <c r="F249" s="163">
        <v>75.623999999999995</v>
      </c>
      <c r="G249" s="163">
        <v>37.429000000000002</v>
      </c>
      <c r="H249" s="163">
        <v>33.995000000000005</v>
      </c>
      <c r="I249" s="163">
        <v>35.018999999999998</v>
      </c>
      <c r="J249" s="163">
        <v>40.747999999999998</v>
      </c>
      <c r="K249" s="163">
        <v>7.62</v>
      </c>
      <c r="L249" s="163">
        <v>17.686</v>
      </c>
    </row>
    <row r="250" spans="1:12" ht="26.4" x14ac:dyDescent="0.25">
      <c r="A250" s="213" t="str">
        <f>IF('1'!$A$1=1,B250,C250)</f>
        <v>Financial corporations, nonfinancial corporations, households, and NPISHs</v>
      </c>
      <c r="B250" s="214" t="s">
        <v>342</v>
      </c>
      <c r="C250" s="214" t="s">
        <v>341</v>
      </c>
      <c r="D250" s="166">
        <v>2507.0820000000003</v>
      </c>
      <c r="E250" s="166">
        <v>2345.6730000000002</v>
      </c>
      <c r="F250" s="166">
        <v>2506.6750000000002</v>
      </c>
      <c r="G250" s="166">
        <v>2551.8249999999998</v>
      </c>
      <c r="H250" s="166">
        <v>5148.9970000000003</v>
      </c>
      <c r="I250" s="166">
        <v>2760.4090000000001</v>
      </c>
      <c r="J250" s="166">
        <v>3152.3630000000003</v>
      </c>
      <c r="K250" s="166">
        <v>7079.2730000000001</v>
      </c>
      <c r="L250" s="166">
        <v>8276.7360000000008</v>
      </c>
    </row>
    <row r="251" spans="1:12" x14ac:dyDescent="0.25">
      <c r="A251" s="161" t="str">
        <f>IF('1'!$A$1=1,B251,C251)</f>
        <v xml:space="preserve">     Credit</v>
      </c>
      <c r="B251" s="162" t="s">
        <v>204</v>
      </c>
      <c r="C251" s="162" t="s">
        <v>223</v>
      </c>
      <c r="D251" s="163">
        <v>3320.8520000000003</v>
      </c>
      <c r="E251" s="163">
        <v>3160.8440000000001</v>
      </c>
      <c r="F251" s="163">
        <v>3478.51</v>
      </c>
      <c r="G251" s="163">
        <v>3612.5649999999996</v>
      </c>
      <c r="H251" s="163">
        <v>6383.2190000000001</v>
      </c>
      <c r="I251" s="163">
        <v>4103.5509999999995</v>
      </c>
      <c r="J251" s="163">
        <v>4980.3969999999999</v>
      </c>
      <c r="K251" s="163">
        <v>10000.379000000001</v>
      </c>
      <c r="L251" s="163">
        <v>9292.0819999999985</v>
      </c>
    </row>
    <row r="252" spans="1:12" x14ac:dyDescent="0.25">
      <c r="A252" s="161" t="str">
        <f>IF('1'!$A$1=1,B252,C252)</f>
        <v xml:space="preserve">     Debit</v>
      </c>
      <c r="B252" s="162" t="s">
        <v>206</v>
      </c>
      <c r="C252" s="162" t="s">
        <v>224</v>
      </c>
      <c r="D252" s="163">
        <v>813.77</v>
      </c>
      <c r="E252" s="163">
        <v>815.17100000000005</v>
      </c>
      <c r="F252" s="163">
        <v>971.83500000000004</v>
      </c>
      <c r="G252" s="163">
        <v>1060.74</v>
      </c>
      <c r="H252" s="163">
        <v>1234.222</v>
      </c>
      <c r="I252" s="163">
        <v>1343.1419999999998</v>
      </c>
      <c r="J252" s="163">
        <v>1828.0340000000001</v>
      </c>
      <c r="K252" s="163">
        <v>2921.1059999999998</v>
      </c>
      <c r="L252" s="163">
        <v>1015.346</v>
      </c>
    </row>
    <row r="253" spans="1:12" ht="26.4" x14ac:dyDescent="0.25">
      <c r="A253" s="215" t="str">
        <f>IF('1'!$A$1=1,B253,C253)</f>
        <v>Personal transfers (Current transfers between resident and nonresident households)</v>
      </c>
      <c r="B253" s="216" t="s">
        <v>344</v>
      </c>
      <c r="C253" s="216" t="s">
        <v>343</v>
      </c>
      <c r="D253" s="163">
        <v>2030.3530000000001</v>
      </c>
      <c r="E253" s="163">
        <v>2003.106</v>
      </c>
      <c r="F253" s="163">
        <v>2161.2849999999999</v>
      </c>
      <c r="G253" s="163">
        <v>2241.9580000000001</v>
      </c>
      <c r="H253" s="163">
        <v>2197.0650000000001</v>
      </c>
      <c r="I253" s="163">
        <v>2323.6639999999998</v>
      </c>
      <c r="J253" s="163">
        <v>2883.5450000000001</v>
      </c>
      <c r="K253" s="163">
        <v>1789.1380000000001</v>
      </c>
      <c r="L253" s="163">
        <v>3480.933</v>
      </c>
    </row>
    <row r="254" spans="1:12" x14ac:dyDescent="0.25">
      <c r="A254" s="161" t="str">
        <f>IF('1'!$A$1=1,B254,C254)</f>
        <v xml:space="preserve">      Credit</v>
      </c>
      <c r="B254" s="162" t="s">
        <v>204</v>
      </c>
      <c r="C254" s="162" t="s">
        <v>235</v>
      </c>
      <c r="D254" s="163">
        <v>2562.8530000000001</v>
      </c>
      <c r="E254" s="163">
        <v>2474.7890000000002</v>
      </c>
      <c r="F254" s="163">
        <v>2652.2860000000001</v>
      </c>
      <c r="G254" s="163">
        <v>2707.4790000000003</v>
      </c>
      <c r="H254" s="163">
        <v>2693.7249999999999</v>
      </c>
      <c r="I254" s="163">
        <v>3038.1910000000003</v>
      </c>
      <c r="J254" s="163">
        <v>3782.2809999999999</v>
      </c>
      <c r="K254" s="163">
        <v>3734.4889999999996</v>
      </c>
      <c r="L254" s="163">
        <v>3551.2449999999999</v>
      </c>
    </row>
    <row r="255" spans="1:12" x14ac:dyDescent="0.25">
      <c r="A255" s="161" t="str">
        <f>IF('1'!$A$1=1,B255,C255)</f>
        <v xml:space="preserve">      Debit</v>
      </c>
      <c r="B255" s="162" t="s">
        <v>206</v>
      </c>
      <c r="C255" s="162" t="s">
        <v>236</v>
      </c>
      <c r="D255" s="163">
        <v>532.5</v>
      </c>
      <c r="E255" s="163">
        <v>471.68299999999999</v>
      </c>
      <c r="F255" s="163">
        <v>491.00099999999998</v>
      </c>
      <c r="G255" s="163">
        <v>465.52100000000007</v>
      </c>
      <c r="H255" s="163">
        <v>496.65999999999997</v>
      </c>
      <c r="I255" s="163">
        <v>714.52700000000004</v>
      </c>
      <c r="J255" s="163">
        <v>898.7360000000001</v>
      </c>
      <c r="K255" s="163">
        <v>1945.3509999999999</v>
      </c>
      <c r="L255" s="163">
        <v>70.311999999999998</v>
      </c>
    </row>
    <row r="256" spans="1:12" x14ac:dyDescent="0.25">
      <c r="A256" s="194" t="str">
        <f>IF('1'!$A$1=1,B256,C256)</f>
        <v>Of which: Workers' remittances</v>
      </c>
      <c r="B256" s="195" t="s">
        <v>346</v>
      </c>
      <c r="C256" s="195" t="s">
        <v>345</v>
      </c>
      <c r="D256" s="163">
        <v>903.37599999999998</v>
      </c>
      <c r="E256" s="163">
        <v>804.22800000000007</v>
      </c>
      <c r="F256" s="163">
        <v>871.03300000000002</v>
      </c>
      <c r="G256" s="163">
        <v>720.79099999999994</v>
      </c>
      <c r="H256" s="163">
        <v>818.89200000000005</v>
      </c>
      <c r="I256" s="163">
        <v>1007.308</v>
      </c>
      <c r="J256" s="163">
        <v>1589.5549999999998</v>
      </c>
      <c r="K256" s="163">
        <v>1585.7089999999998</v>
      </c>
      <c r="L256" s="163">
        <v>1663.8729999999998</v>
      </c>
    </row>
    <row r="257" spans="1:12" x14ac:dyDescent="0.25">
      <c r="A257" s="161" t="str">
        <f>IF('1'!$A$1=1,B257,C257)</f>
        <v xml:space="preserve">       Credit</v>
      </c>
      <c r="B257" s="162" t="s">
        <v>204</v>
      </c>
      <c r="C257" s="162" t="s">
        <v>314</v>
      </c>
      <c r="D257" s="163">
        <v>912.41399999999999</v>
      </c>
      <c r="E257" s="163">
        <v>817.83500000000004</v>
      </c>
      <c r="F257" s="163">
        <v>885.07</v>
      </c>
      <c r="G257" s="163">
        <v>737.66</v>
      </c>
      <c r="H257" s="163">
        <v>834.95499999999993</v>
      </c>
      <c r="I257" s="163">
        <v>1019.539</v>
      </c>
      <c r="J257" s="163">
        <v>1612.596</v>
      </c>
      <c r="K257" s="163">
        <v>1592.7629999999999</v>
      </c>
      <c r="L257" s="163">
        <v>1663.8729999999998</v>
      </c>
    </row>
    <row r="258" spans="1:12" x14ac:dyDescent="0.25">
      <c r="A258" s="161" t="str">
        <f>IF('1'!$A$1=1,B258,C258)</f>
        <v xml:space="preserve">       Debit</v>
      </c>
      <c r="B258" s="162" t="s">
        <v>206</v>
      </c>
      <c r="C258" s="162" t="s">
        <v>315</v>
      </c>
      <c r="D258" s="163">
        <v>9.0380000000000003</v>
      </c>
      <c r="E258" s="163">
        <v>13.607000000000001</v>
      </c>
      <c r="F258" s="163">
        <v>14.036999999999997</v>
      </c>
      <c r="G258" s="163">
        <v>16.869</v>
      </c>
      <c r="H258" s="163">
        <v>16.062999999999999</v>
      </c>
      <c r="I258" s="163">
        <v>12.230999999999998</v>
      </c>
      <c r="J258" s="163">
        <v>23.041</v>
      </c>
      <c r="K258" s="163">
        <v>7.0539999999999994</v>
      </c>
      <c r="L258" s="163">
        <v>0</v>
      </c>
    </row>
    <row r="259" spans="1:12" x14ac:dyDescent="0.25">
      <c r="A259" s="215" t="str">
        <f>IF('1'!$A$1=1,B259,C259)</f>
        <v>Other current transfers</v>
      </c>
      <c r="B259" s="216" t="s">
        <v>348</v>
      </c>
      <c r="C259" s="216" t="s">
        <v>347</v>
      </c>
      <c r="D259" s="163">
        <v>476.72899999999993</v>
      </c>
      <c r="E259" s="163">
        <v>342.56700000000006</v>
      </c>
      <c r="F259" s="163">
        <v>345.39</v>
      </c>
      <c r="G259" s="163">
        <v>309.86700000000002</v>
      </c>
      <c r="H259" s="163">
        <v>2951.9319999999998</v>
      </c>
      <c r="I259" s="163">
        <v>436.745</v>
      </c>
      <c r="J259" s="163">
        <v>268.81799999999998</v>
      </c>
      <c r="K259" s="163">
        <v>5290.1350000000002</v>
      </c>
      <c r="L259" s="163">
        <v>4795.8029999999999</v>
      </c>
    </row>
    <row r="260" spans="1:12" x14ac:dyDescent="0.25">
      <c r="A260" s="161" t="str">
        <f>IF('1'!$A$1=1,B260,C260)</f>
        <v xml:space="preserve">      Credit</v>
      </c>
      <c r="B260" s="162" t="s">
        <v>204</v>
      </c>
      <c r="C260" s="162" t="s">
        <v>235</v>
      </c>
      <c r="D260" s="163">
        <v>757.99900000000002</v>
      </c>
      <c r="E260" s="163">
        <v>686.05500000000006</v>
      </c>
      <c r="F260" s="163">
        <v>826.22400000000005</v>
      </c>
      <c r="G260" s="163">
        <v>905.08600000000001</v>
      </c>
      <c r="H260" s="163">
        <v>3689.4939999999997</v>
      </c>
      <c r="I260" s="163">
        <v>1065.3599999999999</v>
      </c>
      <c r="J260" s="163">
        <v>1198.116</v>
      </c>
      <c r="K260" s="163">
        <v>6265.8899999999994</v>
      </c>
      <c r="L260" s="163">
        <v>5740.8370000000004</v>
      </c>
    </row>
    <row r="261" spans="1:12" x14ac:dyDescent="0.25">
      <c r="A261" s="161" t="str">
        <f>IF('1'!$A$1=1,B261,C261)</f>
        <v xml:space="preserve">      Debit</v>
      </c>
      <c r="B261" s="162" t="s">
        <v>206</v>
      </c>
      <c r="C261" s="162" t="s">
        <v>236</v>
      </c>
      <c r="D261" s="163">
        <v>281.27</v>
      </c>
      <c r="E261" s="163">
        <v>343.48799999999994</v>
      </c>
      <c r="F261" s="163">
        <v>480.834</v>
      </c>
      <c r="G261" s="163">
        <v>595.21900000000005</v>
      </c>
      <c r="H261" s="163">
        <v>737.56200000000001</v>
      </c>
      <c r="I261" s="163">
        <v>628.61500000000001</v>
      </c>
      <c r="J261" s="163">
        <v>929.298</v>
      </c>
      <c r="K261" s="163">
        <v>975.75500000000011</v>
      </c>
      <c r="L261" s="163">
        <v>945.03399999999999</v>
      </c>
    </row>
    <row r="262" spans="1:12" x14ac:dyDescent="0.25">
      <c r="A262" s="217" t="str">
        <f>IF('1'!$A$1=1,B262,C262)</f>
        <v>Capital account</v>
      </c>
      <c r="B262" s="218" t="s">
        <v>350</v>
      </c>
      <c r="C262" s="218" t="s">
        <v>349</v>
      </c>
      <c r="D262" s="166">
        <v>414.06299999999999</v>
      </c>
      <c r="E262" s="166">
        <v>82.429000000000002</v>
      </c>
      <c r="F262" s="166">
        <v>-2.9300000000000024</v>
      </c>
      <c r="G262" s="166">
        <v>31.829000000000004</v>
      </c>
      <c r="H262" s="166">
        <v>34.011000000000003</v>
      </c>
      <c r="I262" s="166">
        <v>-1.6850000000000005</v>
      </c>
      <c r="J262" s="166">
        <v>12.538999999999998</v>
      </c>
      <c r="K262" s="166">
        <v>171.99100000000001</v>
      </c>
      <c r="L262" s="166">
        <v>133.983</v>
      </c>
    </row>
    <row r="263" spans="1:12" x14ac:dyDescent="0.25">
      <c r="A263" s="219" t="str">
        <f>IF('1'!$A$1=1,B263,C263)</f>
        <v xml:space="preserve"> Credit</v>
      </c>
      <c r="B263" s="220" t="s">
        <v>204</v>
      </c>
      <c r="C263" s="220" t="s">
        <v>351</v>
      </c>
      <c r="D263" s="163">
        <v>427.56099999999998</v>
      </c>
      <c r="E263" s="163">
        <v>99.811999999999998</v>
      </c>
      <c r="F263" s="163">
        <v>19.519000000000002</v>
      </c>
      <c r="G263" s="163">
        <v>59.881999999999998</v>
      </c>
      <c r="H263" s="163">
        <v>65.89200000000001</v>
      </c>
      <c r="I263" s="163">
        <v>22.711000000000002</v>
      </c>
      <c r="J263" s="163">
        <v>28.62</v>
      </c>
      <c r="K263" s="163">
        <v>180.464</v>
      </c>
      <c r="L263" s="163">
        <v>161.63100000000003</v>
      </c>
    </row>
    <row r="264" spans="1:12" x14ac:dyDescent="0.25">
      <c r="A264" s="219" t="str">
        <f>IF('1'!$A$1=1,B264,C264)</f>
        <v xml:space="preserve"> Debit</v>
      </c>
      <c r="B264" s="220" t="s">
        <v>206</v>
      </c>
      <c r="C264" s="220" t="s">
        <v>205</v>
      </c>
      <c r="D264" s="163">
        <v>13.497999999999999</v>
      </c>
      <c r="E264" s="163">
        <v>17.382999999999999</v>
      </c>
      <c r="F264" s="163">
        <v>22.448999999999998</v>
      </c>
      <c r="G264" s="163">
        <v>28.052999999999997</v>
      </c>
      <c r="H264" s="163">
        <v>31.881000000000004</v>
      </c>
      <c r="I264" s="163">
        <v>24.396000000000001</v>
      </c>
      <c r="J264" s="163">
        <v>16.081</v>
      </c>
      <c r="K264" s="163">
        <v>8.472999999999999</v>
      </c>
      <c r="L264" s="163">
        <v>27.648000000000003</v>
      </c>
    </row>
    <row r="265" spans="1:12" ht="26.4" x14ac:dyDescent="0.25">
      <c r="A265" s="221" t="str">
        <f>IF('1'!$A$1=1,B265,C265)</f>
        <v>Gross acquisitions (DR.) / disposals (CR.) of nonproduced nonfinancial assets</v>
      </c>
      <c r="B265" s="222" t="s">
        <v>353</v>
      </c>
      <c r="C265" s="222" t="s">
        <v>352</v>
      </c>
      <c r="D265" s="166">
        <v>47.213999999999999</v>
      </c>
      <c r="E265" s="166">
        <v>75.225999999999999</v>
      </c>
      <c r="F265" s="166">
        <v>-6.5010000000000003</v>
      </c>
      <c r="G265" s="166">
        <v>23.256999999999998</v>
      </c>
      <c r="H265" s="166">
        <v>25.090999999999998</v>
      </c>
      <c r="I265" s="166">
        <v>-7.9619999999999997</v>
      </c>
      <c r="J265" s="166">
        <v>-0.14700000000000113</v>
      </c>
      <c r="K265" s="166">
        <v>16.658999999999999</v>
      </c>
      <c r="L265" s="166">
        <v>44.295999999999999</v>
      </c>
    </row>
    <row r="266" spans="1:12" x14ac:dyDescent="0.25">
      <c r="A266" s="219" t="str">
        <f>IF('1'!$A$1=1,B266,C266)</f>
        <v xml:space="preserve">  Credit</v>
      </c>
      <c r="B266" s="220" t="s">
        <v>204</v>
      </c>
      <c r="C266" s="220" t="s">
        <v>209</v>
      </c>
      <c r="D266" s="163">
        <v>60.712000000000003</v>
      </c>
      <c r="E266" s="163">
        <v>91.661000000000001</v>
      </c>
      <c r="F266" s="163">
        <v>15.948</v>
      </c>
      <c r="G266" s="163">
        <v>51.31</v>
      </c>
      <c r="H266" s="163">
        <v>56.070999999999998</v>
      </c>
      <c r="I266" s="163">
        <v>13.943</v>
      </c>
      <c r="J266" s="163">
        <v>15.933999999999997</v>
      </c>
      <c r="K266" s="163">
        <v>25.131999999999998</v>
      </c>
      <c r="L266" s="163">
        <v>71.944000000000003</v>
      </c>
    </row>
    <row r="267" spans="1:12" x14ac:dyDescent="0.25">
      <c r="A267" s="219" t="str">
        <f>IF('1'!$A$1=1,B267,C267)</f>
        <v xml:space="preserve">  Debit</v>
      </c>
      <c r="B267" s="220" t="s">
        <v>206</v>
      </c>
      <c r="C267" s="220" t="s">
        <v>210</v>
      </c>
      <c r="D267" s="163">
        <v>13.497999999999999</v>
      </c>
      <c r="E267" s="163">
        <v>16.435000000000002</v>
      </c>
      <c r="F267" s="163">
        <v>22.448999999999998</v>
      </c>
      <c r="G267" s="163">
        <v>28.052999999999997</v>
      </c>
      <c r="H267" s="163">
        <v>30.980000000000004</v>
      </c>
      <c r="I267" s="163">
        <v>21.905000000000001</v>
      </c>
      <c r="J267" s="163">
        <v>16.081</v>
      </c>
      <c r="K267" s="163">
        <v>8.472999999999999</v>
      </c>
      <c r="L267" s="163">
        <v>27.648000000000003</v>
      </c>
    </row>
    <row r="268" spans="1:12" x14ac:dyDescent="0.25">
      <c r="A268" s="221" t="str">
        <f>IF('1'!$A$1=1,B268,C268)</f>
        <v>Capital transfers</v>
      </c>
      <c r="B268" s="222" t="s">
        <v>355</v>
      </c>
      <c r="C268" s="222" t="s">
        <v>354</v>
      </c>
      <c r="D268" s="166">
        <v>366.84899999999999</v>
      </c>
      <c r="E268" s="166">
        <v>7.2029999999999994</v>
      </c>
      <c r="F268" s="166">
        <v>3.5710000000000002</v>
      </c>
      <c r="G268" s="166">
        <v>8.572000000000001</v>
      </c>
      <c r="H268" s="166">
        <v>8.92</v>
      </c>
      <c r="I268" s="166">
        <v>6.2770000000000001</v>
      </c>
      <c r="J268" s="166">
        <v>12.686</v>
      </c>
      <c r="K268" s="166">
        <v>155.33199999999999</v>
      </c>
      <c r="L268" s="166">
        <v>89.686999999999998</v>
      </c>
    </row>
    <row r="269" spans="1:12" x14ac:dyDescent="0.25">
      <c r="A269" s="219" t="str">
        <f>IF('1'!$A$1=1,B269,C269)</f>
        <v xml:space="preserve">  Credit</v>
      </c>
      <c r="B269" s="220" t="s">
        <v>204</v>
      </c>
      <c r="C269" s="220" t="s">
        <v>209</v>
      </c>
      <c r="D269" s="163">
        <v>366.84899999999999</v>
      </c>
      <c r="E269" s="163">
        <v>8.1509999999999998</v>
      </c>
      <c r="F269" s="163">
        <v>3.5710000000000002</v>
      </c>
      <c r="G269" s="163">
        <v>8.572000000000001</v>
      </c>
      <c r="H269" s="163">
        <v>9.8209999999999997</v>
      </c>
      <c r="I269" s="163">
        <v>8.7680000000000007</v>
      </c>
      <c r="J269" s="163">
        <v>12.686</v>
      </c>
      <c r="K269" s="163">
        <v>155.33199999999999</v>
      </c>
      <c r="L269" s="163">
        <v>89.686999999999998</v>
      </c>
    </row>
    <row r="270" spans="1:12" x14ac:dyDescent="0.25">
      <c r="A270" s="219" t="str">
        <f>IF('1'!$A$1=1,B270,C270)</f>
        <v xml:space="preserve">  Debit</v>
      </c>
      <c r="B270" s="220" t="s">
        <v>206</v>
      </c>
      <c r="C270" s="220" t="s">
        <v>210</v>
      </c>
      <c r="D270" s="163">
        <v>0</v>
      </c>
      <c r="E270" s="163">
        <v>0.94799999999999995</v>
      </c>
      <c r="F270" s="163">
        <v>0</v>
      </c>
      <c r="G270" s="163">
        <v>0</v>
      </c>
      <c r="H270" s="163">
        <v>0.90100000000000002</v>
      </c>
      <c r="I270" s="163">
        <v>2.4910000000000001</v>
      </c>
      <c r="J270" s="163">
        <v>0</v>
      </c>
      <c r="K270" s="163">
        <v>0</v>
      </c>
      <c r="L270" s="163">
        <v>0</v>
      </c>
    </row>
    <row r="271" spans="1:12" x14ac:dyDescent="0.25">
      <c r="A271" s="223" t="str">
        <f>IF('1'!$A$1=1,B271,C271)</f>
        <v xml:space="preserve">  General government</v>
      </c>
      <c r="B271" s="224" t="s">
        <v>336</v>
      </c>
      <c r="C271" s="224" t="s">
        <v>356</v>
      </c>
      <c r="D271" s="163">
        <v>0.92800000000000005</v>
      </c>
      <c r="E271" s="163">
        <v>0</v>
      </c>
      <c r="F271" s="163">
        <v>0</v>
      </c>
      <c r="G271" s="163">
        <v>0</v>
      </c>
      <c r="H271" s="163">
        <v>0</v>
      </c>
      <c r="I271" s="163">
        <v>0</v>
      </c>
      <c r="J271" s="163">
        <v>0</v>
      </c>
      <c r="K271" s="163">
        <v>0</v>
      </c>
      <c r="L271" s="163">
        <v>0</v>
      </c>
    </row>
    <row r="272" spans="1:12" x14ac:dyDescent="0.25">
      <c r="A272" s="219" t="str">
        <f>IF('1'!$A$1=1,B272,C272)</f>
        <v xml:space="preserve">    Credit</v>
      </c>
      <c r="B272" s="220" t="s">
        <v>204</v>
      </c>
      <c r="C272" s="225" t="s">
        <v>219</v>
      </c>
      <c r="D272" s="163">
        <v>0.92800000000000005</v>
      </c>
      <c r="E272" s="163">
        <v>0</v>
      </c>
      <c r="F272" s="163">
        <v>0</v>
      </c>
      <c r="G272" s="163">
        <v>0</v>
      </c>
      <c r="H272" s="163">
        <v>0</v>
      </c>
      <c r="I272" s="163">
        <v>0</v>
      </c>
      <c r="J272" s="163">
        <v>0</v>
      </c>
      <c r="K272" s="163">
        <v>0</v>
      </c>
      <c r="L272" s="163">
        <v>0</v>
      </c>
    </row>
    <row r="273" spans="1:12" x14ac:dyDescent="0.25">
      <c r="A273" s="219" t="str">
        <f>IF('1'!$A$1=1,B273,C273)</f>
        <v xml:space="preserve">    Debit</v>
      </c>
      <c r="B273" s="220" t="s">
        <v>206</v>
      </c>
      <c r="C273" s="225" t="s">
        <v>220</v>
      </c>
      <c r="D273" s="163">
        <v>0</v>
      </c>
      <c r="E273" s="163">
        <v>0</v>
      </c>
      <c r="F273" s="163">
        <v>0</v>
      </c>
      <c r="G273" s="163">
        <v>0</v>
      </c>
      <c r="H273" s="163">
        <v>0</v>
      </c>
      <c r="I273" s="163">
        <v>0</v>
      </c>
      <c r="J273" s="163">
        <v>0</v>
      </c>
      <c r="K273" s="163">
        <v>0</v>
      </c>
      <c r="L273" s="163">
        <v>0</v>
      </c>
    </row>
    <row r="274" spans="1:12" x14ac:dyDescent="0.25">
      <c r="A274" s="226" t="str">
        <f>IF('1'!$A$1=1,B274,C274)</f>
        <v>Other capital transfers</v>
      </c>
      <c r="B274" s="227" t="s">
        <v>358</v>
      </c>
      <c r="C274" s="227" t="s">
        <v>357</v>
      </c>
      <c r="D274" s="163">
        <v>0.92800000000000005</v>
      </c>
      <c r="E274" s="163">
        <v>0</v>
      </c>
      <c r="F274" s="163">
        <v>0</v>
      </c>
      <c r="G274" s="163">
        <v>0</v>
      </c>
      <c r="H274" s="163">
        <v>0</v>
      </c>
      <c r="I274" s="163">
        <v>0</v>
      </c>
      <c r="J274" s="163">
        <v>0</v>
      </c>
      <c r="K274" s="163">
        <v>0</v>
      </c>
      <c r="L274" s="163">
        <v>0</v>
      </c>
    </row>
    <row r="275" spans="1:12" x14ac:dyDescent="0.25">
      <c r="A275" s="219" t="str">
        <f>IF('1'!$A$1=1,B275,C275)</f>
        <v xml:space="preserve">    Credit</v>
      </c>
      <c r="B275" s="220" t="s">
        <v>204</v>
      </c>
      <c r="C275" s="225" t="s">
        <v>219</v>
      </c>
      <c r="D275" s="163">
        <v>0.92800000000000005</v>
      </c>
      <c r="E275" s="163">
        <v>0</v>
      </c>
      <c r="F275" s="163">
        <v>0</v>
      </c>
      <c r="G275" s="163">
        <v>0</v>
      </c>
      <c r="H275" s="163">
        <v>0</v>
      </c>
      <c r="I275" s="163">
        <v>0</v>
      </c>
      <c r="J275" s="163">
        <v>0</v>
      </c>
      <c r="K275" s="163">
        <v>0</v>
      </c>
      <c r="L275" s="163">
        <v>0</v>
      </c>
    </row>
    <row r="276" spans="1:12" x14ac:dyDescent="0.25">
      <c r="A276" s="219" t="str">
        <f>IF('1'!$A$1=1,B276,C276)</f>
        <v xml:space="preserve">    Debit</v>
      </c>
      <c r="B276" s="220" t="s">
        <v>206</v>
      </c>
      <c r="C276" s="225" t="s">
        <v>220</v>
      </c>
      <c r="D276" s="163">
        <v>0</v>
      </c>
      <c r="E276" s="163">
        <v>0</v>
      </c>
      <c r="F276" s="163">
        <v>0</v>
      </c>
      <c r="G276" s="163">
        <v>0</v>
      </c>
      <c r="H276" s="163">
        <v>0</v>
      </c>
      <c r="I276" s="163">
        <v>0</v>
      </c>
      <c r="J276" s="163">
        <v>0</v>
      </c>
      <c r="K276" s="163">
        <v>0</v>
      </c>
      <c r="L276" s="163">
        <v>0</v>
      </c>
    </row>
    <row r="277" spans="1:12" ht="26.4" x14ac:dyDescent="0.25">
      <c r="A277" s="223" t="str">
        <f>IF('1'!$A$1=1,B277,C277)</f>
        <v>Financial corporations, nonfinancial corporations, households, and NPISHs</v>
      </c>
      <c r="B277" s="224" t="s">
        <v>359</v>
      </c>
      <c r="C277" s="224" t="s">
        <v>341</v>
      </c>
      <c r="D277" s="163">
        <v>365.92099999999999</v>
      </c>
      <c r="E277" s="163">
        <v>7.2029999999999994</v>
      </c>
      <c r="F277" s="163">
        <v>3.5710000000000002</v>
      </c>
      <c r="G277" s="163">
        <v>8.572000000000001</v>
      </c>
      <c r="H277" s="163">
        <v>8.92</v>
      </c>
      <c r="I277" s="163">
        <v>6.2770000000000001</v>
      </c>
      <c r="J277" s="163">
        <v>12.686</v>
      </c>
      <c r="K277" s="163">
        <v>155.33199999999999</v>
      </c>
      <c r="L277" s="163">
        <v>89.686999999999998</v>
      </c>
    </row>
    <row r="278" spans="1:12" x14ac:dyDescent="0.25">
      <c r="A278" s="228" t="str">
        <f>IF('1'!$A$1=1,B278,C278)</f>
        <v xml:space="preserve">   Credit</v>
      </c>
      <c r="B278" s="225" t="s">
        <v>204</v>
      </c>
      <c r="C278" s="225" t="s">
        <v>213</v>
      </c>
      <c r="D278" s="163">
        <v>365.92099999999999</v>
      </c>
      <c r="E278" s="163">
        <v>8.1509999999999998</v>
      </c>
      <c r="F278" s="163">
        <v>3.5710000000000002</v>
      </c>
      <c r="G278" s="163">
        <v>8.572000000000001</v>
      </c>
      <c r="H278" s="163">
        <v>9.8209999999999997</v>
      </c>
      <c r="I278" s="163">
        <v>8.7680000000000007</v>
      </c>
      <c r="J278" s="163">
        <v>12.686</v>
      </c>
      <c r="K278" s="163">
        <v>155.33199999999999</v>
      </c>
      <c r="L278" s="163">
        <v>89.686999999999998</v>
      </c>
    </row>
    <row r="279" spans="1:12" x14ac:dyDescent="0.25">
      <c r="A279" s="228" t="str">
        <f>IF('1'!$A$1=1,B279,C279)</f>
        <v xml:space="preserve">   Debit</v>
      </c>
      <c r="B279" s="225" t="s">
        <v>206</v>
      </c>
      <c r="C279" s="225" t="s">
        <v>214</v>
      </c>
      <c r="D279" s="163">
        <v>0</v>
      </c>
      <c r="E279" s="163">
        <v>0.94799999999999995</v>
      </c>
      <c r="F279" s="163">
        <v>0</v>
      </c>
      <c r="G279" s="163">
        <v>0</v>
      </c>
      <c r="H279" s="163">
        <v>0.90100000000000002</v>
      </c>
      <c r="I279" s="163">
        <v>2.4910000000000001</v>
      </c>
      <c r="J279" s="163">
        <v>0</v>
      </c>
      <c r="K279" s="163">
        <v>0</v>
      </c>
      <c r="L279" s="163">
        <v>0</v>
      </c>
    </row>
    <row r="280" spans="1:12" s="9" customFormat="1" x14ac:dyDescent="0.25">
      <c r="A280" s="226" t="str">
        <f>IF('1'!$A$1=1,B280,C280)</f>
        <v>Debt forgiveness</v>
      </c>
      <c r="B280" s="227" t="s">
        <v>361</v>
      </c>
      <c r="C280" s="227" t="s">
        <v>360</v>
      </c>
      <c r="D280" s="163">
        <v>355.95000000000005</v>
      </c>
      <c r="E280" s="163">
        <v>0</v>
      </c>
      <c r="F280" s="163">
        <v>0</v>
      </c>
      <c r="G280" s="163">
        <v>0</v>
      </c>
      <c r="H280" s="163">
        <v>0</v>
      </c>
      <c r="I280" s="163">
        <v>0</v>
      </c>
      <c r="J280" s="163">
        <v>0</v>
      </c>
      <c r="K280" s="163">
        <v>146.887</v>
      </c>
      <c r="L280" s="163">
        <v>82.316000000000003</v>
      </c>
    </row>
    <row r="281" spans="1:12" s="9" customFormat="1" x14ac:dyDescent="0.25">
      <c r="A281" s="228" t="str">
        <f>IF('1'!$A$1=1,B281,C281)</f>
        <v xml:space="preserve">    Credit</v>
      </c>
      <c r="B281" s="225" t="s">
        <v>204</v>
      </c>
      <c r="C281" s="225" t="s">
        <v>219</v>
      </c>
      <c r="D281" s="163">
        <v>355.95000000000005</v>
      </c>
      <c r="E281" s="163">
        <v>0</v>
      </c>
      <c r="F281" s="163">
        <v>0</v>
      </c>
      <c r="G281" s="163">
        <v>0</v>
      </c>
      <c r="H281" s="163">
        <v>0</v>
      </c>
      <c r="I281" s="163">
        <v>0</v>
      </c>
      <c r="J281" s="163">
        <v>0</v>
      </c>
      <c r="K281" s="163">
        <v>146.887</v>
      </c>
      <c r="L281" s="163">
        <v>82.316000000000003</v>
      </c>
    </row>
    <row r="282" spans="1:12" s="9" customFormat="1" x14ac:dyDescent="0.25">
      <c r="A282" s="228" t="str">
        <f>IF('1'!$A$1=1,B282,C282)</f>
        <v xml:space="preserve">    Debit</v>
      </c>
      <c r="B282" s="225" t="s">
        <v>206</v>
      </c>
      <c r="C282" s="225" t="s">
        <v>220</v>
      </c>
      <c r="D282" s="163">
        <v>0</v>
      </c>
      <c r="E282" s="163">
        <v>0</v>
      </c>
      <c r="F282" s="163">
        <v>0</v>
      </c>
      <c r="G282" s="163">
        <v>0</v>
      </c>
      <c r="H282" s="163">
        <v>0</v>
      </c>
      <c r="I282" s="163">
        <v>0</v>
      </c>
      <c r="J282" s="163">
        <v>0</v>
      </c>
      <c r="K282" s="163">
        <v>0</v>
      </c>
      <c r="L282" s="163">
        <v>0</v>
      </c>
    </row>
    <row r="283" spans="1:12" s="9" customFormat="1" x14ac:dyDescent="0.25">
      <c r="A283" s="226" t="str">
        <f>IF('1'!$A$1=1,B283,C283)</f>
        <v>Other capital transfers</v>
      </c>
      <c r="B283" s="227" t="s">
        <v>358</v>
      </c>
      <c r="C283" s="227" t="s">
        <v>357</v>
      </c>
      <c r="D283" s="163">
        <v>9.9710000000000001</v>
      </c>
      <c r="E283" s="163">
        <v>7.2029999999999994</v>
      </c>
      <c r="F283" s="163">
        <v>3.5710000000000002</v>
      </c>
      <c r="G283" s="163">
        <v>8.572000000000001</v>
      </c>
      <c r="H283" s="163">
        <v>8.92</v>
      </c>
      <c r="I283" s="163">
        <v>6.2770000000000001</v>
      </c>
      <c r="J283" s="163">
        <v>12.686</v>
      </c>
      <c r="K283" s="163">
        <v>8.4449999999999985</v>
      </c>
      <c r="L283" s="163">
        <v>7.3710000000000004</v>
      </c>
    </row>
    <row r="284" spans="1:12" s="9" customFormat="1" x14ac:dyDescent="0.25">
      <c r="A284" s="228" t="str">
        <f>IF('1'!$A$1=1,B284,C284)</f>
        <v xml:space="preserve">    Credit</v>
      </c>
      <c r="B284" s="225" t="s">
        <v>204</v>
      </c>
      <c r="C284" s="225" t="s">
        <v>219</v>
      </c>
      <c r="D284" s="163">
        <v>9.9710000000000001</v>
      </c>
      <c r="E284" s="163">
        <v>8.1509999999999998</v>
      </c>
      <c r="F284" s="163">
        <v>3.5710000000000002</v>
      </c>
      <c r="G284" s="163">
        <v>8.572000000000001</v>
      </c>
      <c r="H284" s="163">
        <v>9.8209999999999997</v>
      </c>
      <c r="I284" s="163">
        <v>8.7680000000000007</v>
      </c>
      <c r="J284" s="163">
        <v>12.686</v>
      </c>
      <c r="K284" s="163">
        <v>8.4449999999999985</v>
      </c>
      <c r="L284" s="163">
        <v>7.3710000000000004</v>
      </c>
    </row>
    <row r="285" spans="1:12" x14ac:dyDescent="0.25">
      <c r="A285" s="228" t="str">
        <f>IF('1'!$A$1=1,B285,C285)</f>
        <v xml:space="preserve">    Debit</v>
      </c>
      <c r="B285" s="225" t="s">
        <v>206</v>
      </c>
      <c r="C285" s="225" t="s">
        <v>220</v>
      </c>
      <c r="D285" s="163">
        <v>0</v>
      </c>
      <c r="E285" s="163">
        <v>0.94799999999999995</v>
      </c>
      <c r="F285" s="163">
        <v>0</v>
      </c>
      <c r="G285" s="163">
        <v>0</v>
      </c>
      <c r="H285" s="163">
        <v>0.90100000000000002</v>
      </c>
      <c r="I285" s="163">
        <v>2.4910000000000001</v>
      </c>
      <c r="J285" s="163">
        <v>0</v>
      </c>
      <c r="K285" s="163">
        <v>0</v>
      </c>
      <c r="L285" s="163">
        <v>0</v>
      </c>
    </row>
    <row r="286" spans="1:12" ht="26.4" x14ac:dyDescent="0.25">
      <c r="A286" s="229" t="str">
        <f>IF('1'!$A$1=1,B286,C286)</f>
        <v>Net lending (+) / net borrowing (-) (balance from current and capital account)</v>
      </c>
      <c r="B286" s="230" t="s">
        <v>362</v>
      </c>
      <c r="C286" s="230" t="s">
        <v>53</v>
      </c>
      <c r="D286" s="166">
        <v>4926.4240000000045</v>
      </c>
      <c r="E286" s="166">
        <v>-1595.1169999999988</v>
      </c>
      <c r="F286" s="166">
        <v>-3049.7899999999991</v>
      </c>
      <c r="G286" s="166">
        <v>-5432.3680000000022</v>
      </c>
      <c r="H286" s="166">
        <v>-3662.2470000000008</v>
      </c>
      <c r="I286" s="166">
        <v>4733.3449999999975</v>
      </c>
      <c r="J286" s="166">
        <v>-3357.1319999999932</v>
      </c>
      <c r="K286" s="166">
        <v>7807.7357195392424</v>
      </c>
      <c r="L286" s="166">
        <v>-8712.5974800211152</v>
      </c>
    </row>
    <row r="287" spans="1:12" x14ac:dyDescent="0.25">
      <c r="A287" s="229" t="str">
        <f>IF('1'!$A$1=1,B287,C287)</f>
        <v>Financial account</v>
      </c>
      <c r="B287" s="230" t="s">
        <v>364</v>
      </c>
      <c r="C287" s="230" t="s">
        <v>363</v>
      </c>
      <c r="D287" s="166">
        <v>4483.9060000000009</v>
      </c>
      <c r="E287" s="166">
        <v>-2098.2930000000001</v>
      </c>
      <c r="F287" s="166">
        <v>-2667.8559999999998</v>
      </c>
      <c r="G287" s="166">
        <v>-4050.688000000001</v>
      </c>
      <c r="H287" s="166">
        <v>-2591.9230000000007</v>
      </c>
      <c r="I287" s="166">
        <v>5408.0189999999993</v>
      </c>
      <c r="J287" s="166">
        <v>-1837.1259999999997</v>
      </c>
      <c r="K287" s="166">
        <v>7602.8037349189972</v>
      </c>
      <c r="L287" s="166">
        <v>-7156.7538242885248</v>
      </c>
    </row>
    <row r="288" spans="1:12" x14ac:dyDescent="0.25">
      <c r="A288" s="231" t="str">
        <f>IF('1'!$A$1=1,B288,C288)</f>
        <v>Direct investment</v>
      </c>
      <c r="B288" s="232" t="s">
        <v>157</v>
      </c>
      <c r="C288" s="232" t="s">
        <v>156</v>
      </c>
      <c r="D288" s="166">
        <v>160.87199999999939</v>
      </c>
      <c r="E288" s="166">
        <v>-3520.1889999999999</v>
      </c>
      <c r="F288" s="166">
        <v>-3086.884</v>
      </c>
      <c r="G288" s="166">
        <v>-4111.3379999999997</v>
      </c>
      <c r="H288" s="166">
        <v>-4629.6880000000001</v>
      </c>
      <c r="I288" s="166">
        <v>68.60599999999971</v>
      </c>
      <c r="J288" s="166">
        <v>-6391.5569999999998</v>
      </c>
      <c r="K288" s="166">
        <v>-249.95499999999993</v>
      </c>
      <c r="L288" s="166">
        <v>-4102.8029999999999</v>
      </c>
    </row>
    <row r="289" spans="1:12" x14ac:dyDescent="0.25">
      <c r="A289" s="233" t="str">
        <f>IF('1'!$A$1=1,B289,C289)</f>
        <v>Assets</v>
      </c>
      <c r="B289" s="234" t="s">
        <v>132</v>
      </c>
      <c r="C289" s="234" t="s">
        <v>131</v>
      </c>
      <c r="D289" s="166">
        <v>32.192999999999998</v>
      </c>
      <c r="E289" s="166">
        <v>158.17599999999999</v>
      </c>
      <c r="F289" s="166">
        <v>187.64599999999996</v>
      </c>
      <c r="G289" s="166">
        <v>97.553999999999988</v>
      </c>
      <c r="H289" s="166">
        <v>559.08699999999999</v>
      </c>
      <c r="I289" s="166">
        <v>315.86799999999999</v>
      </c>
      <c r="J289" s="166">
        <v>352.49</v>
      </c>
      <c r="K289" s="166">
        <v>14.775999999999989</v>
      </c>
      <c r="L289" s="166">
        <v>121.08800000000001</v>
      </c>
    </row>
    <row r="290" spans="1:12" x14ac:dyDescent="0.25">
      <c r="A290" s="169" t="str">
        <f>IF('1'!$A$1=1,B290,C290)</f>
        <v>Equity and investment fund shares</v>
      </c>
      <c r="B290" s="170" t="s">
        <v>366</v>
      </c>
      <c r="C290" s="170" t="s">
        <v>365</v>
      </c>
      <c r="D290" s="166">
        <v>-43.721999999999994</v>
      </c>
      <c r="E290" s="166">
        <v>14.98</v>
      </c>
      <c r="F290" s="166">
        <v>6.952</v>
      </c>
      <c r="G290" s="166">
        <v>-4.3920000000000003</v>
      </c>
      <c r="H290" s="166">
        <v>587.39799999999991</v>
      </c>
      <c r="I290" s="166">
        <v>67.686000000000007</v>
      </c>
      <c r="J290" s="166">
        <v>58.707000000000008</v>
      </c>
      <c r="K290" s="166">
        <v>26.166</v>
      </c>
      <c r="L290" s="166">
        <v>59.655000000000001</v>
      </c>
    </row>
    <row r="291" spans="1:12" s="9" customFormat="1" x14ac:dyDescent="0.25">
      <c r="A291" s="173" t="str">
        <f>IF('1'!$A$1=1,B291,C291)</f>
        <v>Equity other than reinvestment of earnings</v>
      </c>
      <c r="B291" s="174" t="s">
        <v>368</v>
      </c>
      <c r="C291" s="174" t="s">
        <v>367</v>
      </c>
      <c r="D291" s="163">
        <v>-43.721999999999994</v>
      </c>
      <c r="E291" s="163">
        <v>14.98</v>
      </c>
      <c r="F291" s="163">
        <v>6.952</v>
      </c>
      <c r="G291" s="163">
        <v>-4.3920000000000003</v>
      </c>
      <c r="H291" s="163">
        <v>587.39799999999991</v>
      </c>
      <c r="I291" s="163">
        <v>67.686000000000007</v>
      </c>
      <c r="J291" s="163">
        <v>58.707000000000008</v>
      </c>
      <c r="K291" s="163">
        <v>26.166</v>
      </c>
      <c r="L291" s="163">
        <v>59.655000000000001</v>
      </c>
    </row>
    <row r="292" spans="1:12" s="9" customFormat="1" ht="26.4" x14ac:dyDescent="0.25">
      <c r="A292" s="235" t="str">
        <f>IF('1'!$A$1=1,B292,C292)</f>
        <v>Direct investor in direct investment enterprises</v>
      </c>
      <c r="B292" s="236" t="s">
        <v>369</v>
      </c>
      <c r="C292" s="236" t="s">
        <v>324</v>
      </c>
      <c r="D292" s="163">
        <v>-43.721999999999994</v>
      </c>
      <c r="E292" s="163">
        <v>14.98</v>
      </c>
      <c r="F292" s="163">
        <v>6.952</v>
      </c>
      <c r="G292" s="163">
        <v>-4.3920000000000003</v>
      </c>
      <c r="H292" s="163">
        <v>587.39799999999991</v>
      </c>
      <c r="I292" s="163">
        <v>67.686000000000007</v>
      </c>
      <c r="J292" s="163">
        <v>58.707000000000008</v>
      </c>
      <c r="K292" s="163">
        <v>26.166</v>
      </c>
      <c r="L292" s="163">
        <v>59.655000000000001</v>
      </c>
    </row>
    <row r="293" spans="1:12" s="9" customFormat="1" x14ac:dyDescent="0.25">
      <c r="A293" s="169" t="str">
        <f>IF('1'!$A$1=1,B293,C293)</f>
        <v>Debt instruments</v>
      </c>
      <c r="B293" s="170" t="s">
        <v>371</v>
      </c>
      <c r="C293" s="170" t="s">
        <v>370</v>
      </c>
      <c r="D293" s="166">
        <v>75.91500000000002</v>
      </c>
      <c r="E293" s="166">
        <v>143.196</v>
      </c>
      <c r="F293" s="166">
        <v>180.69399999999999</v>
      </c>
      <c r="G293" s="166">
        <v>101.946</v>
      </c>
      <c r="H293" s="166">
        <v>-28.310999999999993</v>
      </c>
      <c r="I293" s="166">
        <v>248.18200000000002</v>
      </c>
      <c r="J293" s="166">
        <v>293.78299999999996</v>
      </c>
      <c r="K293" s="166">
        <v>-11.389999999999986</v>
      </c>
      <c r="L293" s="166">
        <v>61.433</v>
      </c>
    </row>
    <row r="294" spans="1:12" x14ac:dyDescent="0.25">
      <c r="A294" s="173" t="str">
        <f>IF('1'!$A$1=1,B294,C294)</f>
        <v>Direct investor in direct investment enterprises</v>
      </c>
      <c r="B294" s="174" t="s">
        <v>369</v>
      </c>
      <c r="C294" s="174" t="s">
        <v>324</v>
      </c>
      <c r="D294" s="163">
        <v>0</v>
      </c>
      <c r="E294" s="163">
        <v>0</v>
      </c>
      <c r="F294" s="163">
        <v>0</v>
      </c>
      <c r="G294" s="163">
        <v>0</v>
      </c>
      <c r="H294" s="163">
        <v>-3.6040000000000001</v>
      </c>
      <c r="I294" s="163">
        <v>2.617</v>
      </c>
      <c r="J294" s="163">
        <v>10.324</v>
      </c>
      <c r="K294" s="163">
        <v>6.1639999999999997</v>
      </c>
      <c r="L294" s="163">
        <v>0</v>
      </c>
    </row>
    <row r="295" spans="1:12" ht="26.4" x14ac:dyDescent="0.25">
      <c r="A295" s="173" t="str">
        <f>IF('1'!$A$1=1,B295,C295)</f>
        <v>Direct investment enterprises in direct investor (reverse investment)</v>
      </c>
      <c r="B295" s="174" t="s">
        <v>372</v>
      </c>
      <c r="C295" s="174" t="s">
        <v>326</v>
      </c>
      <c r="D295" s="163">
        <v>75.91500000000002</v>
      </c>
      <c r="E295" s="163">
        <v>143.196</v>
      </c>
      <c r="F295" s="163">
        <v>180.69399999999999</v>
      </c>
      <c r="G295" s="163">
        <v>101.946</v>
      </c>
      <c r="H295" s="163">
        <v>-24.706999999999994</v>
      </c>
      <c r="I295" s="163">
        <v>245.565</v>
      </c>
      <c r="J295" s="163">
        <v>283.459</v>
      </c>
      <c r="K295" s="163">
        <v>-17.554000000000002</v>
      </c>
      <c r="L295" s="163">
        <v>61.433</v>
      </c>
    </row>
    <row r="296" spans="1:12" s="9" customFormat="1" x14ac:dyDescent="0.25">
      <c r="A296" s="233" t="str">
        <f>IF('1'!$A$1=1,B296,C296)</f>
        <v>Liabilities</v>
      </c>
      <c r="B296" s="234" t="s">
        <v>134</v>
      </c>
      <c r="C296" s="234" t="s">
        <v>133</v>
      </c>
      <c r="D296" s="166">
        <v>-128.67899999999963</v>
      </c>
      <c r="E296" s="166">
        <v>3678.3650000000002</v>
      </c>
      <c r="F296" s="166">
        <v>3274.53</v>
      </c>
      <c r="G296" s="166">
        <v>4208.8919999999998</v>
      </c>
      <c r="H296" s="166">
        <v>5188.7749999999996</v>
      </c>
      <c r="I296" s="166">
        <v>247.26199999999983</v>
      </c>
      <c r="J296" s="166">
        <v>6744.0470000000005</v>
      </c>
      <c r="K296" s="166">
        <v>264.73099999999999</v>
      </c>
      <c r="L296" s="166">
        <v>4223.8909999999996</v>
      </c>
    </row>
    <row r="297" spans="1:12" s="9" customFormat="1" x14ac:dyDescent="0.25">
      <c r="A297" s="169" t="str">
        <f>IF('1'!$A$1=1,B297,C297)</f>
        <v>Equity and investment fund shares</v>
      </c>
      <c r="B297" s="170" t="s">
        <v>366</v>
      </c>
      <c r="C297" s="170" t="s">
        <v>365</v>
      </c>
      <c r="D297" s="166">
        <v>586.66300000000001</v>
      </c>
      <c r="E297" s="166">
        <v>3632.1670000000004</v>
      </c>
      <c r="F297" s="166">
        <v>2699.2829999999994</v>
      </c>
      <c r="G297" s="166">
        <v>3435.8249999999998</v>
      </c>
      <c r="H297" s="166">
        <v>4391.6769999999997</v>
      </c>
      <c r="I297" s="166">
        <v>213.95700000000011</v>
      </c>
      <c r="J297" s="166">
        <v>5125.9540000000006</v>
      </c>
      <c r="K297" s="166">
        <v>712.255</v>
      </c>
      <c r="L297" s="166">
        <v>3744.4399999999996</v>
      </c>
    </row>
    <row r="298" spans="1:12" x14ac:dyDescent="0.25">
      <c r="A298" s="173" t="str">
        <f>IF('1'!$A$1=1,B298,C298)</f>
        <v>Equity other than reinvestment of earnings</v>
      </c>
      <c r="B298" s="174" t="s">
        <v>368</v>
      </c>
      <c r="C298" s="174" t="s">
        <v>367</v>
      </c>
      <c r="D298" s="163">
        <v>3617.4270000000006</v>
      </c>
      <c r="E298" s="163">
        <v>3183.471</v>
      </c>
      <c r="F298" s="163">
        <v>1347.4270000000001</v>
      </c>
      <c r="G298" s="163">
        <v>1258.0509999999999</v>
      </c>
      <c r="H298" s="163">
        <v>1484.529</v>
      </c>
      <c r="I298" s="163">
        <v>672.95399999999995</v>
      </c>
      <c r="J298" s="163">
        <v>1017.0529999999999</v>
      </c>
      <c r="K298" s="163">
        <v>420.01199999999994</v>
      </c>
      <c r="L298" s="163">
        <v>600.16999999999996</v>
      </c>
    </row>
    <row r="299" spans="1:12" ht="26.4" x14ac:dyDescent="0.25">
      <c r="A299" s="235" t="str">
        <f>IF('1'!$A$1=1,B299,C299)</f>
        <v>Direct investor in direct investment enterprises</v>
      </c>
      <c r="B299" s="236" t="s">
        <v>369</v>
      </c>
      <c r="C299" s="236" t="s">
        <v>324</v>
      </c>
      <c r="D299" s="163">
        <v>3617.4270000000006</v>
      </c>
      <c r="E299" s="163">
        <v>3183.471</v>
      </c>
      <c r="F299" s="163">
        <v>1347.4270000000001</v>
      </c>
      <c r="G299" s="163">
        <v>1258.0509999999999</v>
      </c>
      <c r="H299" s="163">
        <v>1484.529</v>
      </c>
      <c r="I299" s="163">
        <v>672.95399999999995</v>
      </c>
      <c r="J299" s="163">
        <v>1017.0529999999999</v>
      </c>
      <c r="K299" s="163">
        <v>420.01199999999994</v>
      </c>
      <c r="L299" s="163">
        <v>600.16999999999996</v>
      </c>
    </row>
    <row r="300" spans="1:12" x14ac:dyDescent="0.25">
      <c r="A300" s="235" t="str">
        <f>IF('1'!$A$1=1,B300,C300)</f>
        <v>Reinvestment of earnings</v>
      </c>
      <c r="B300" s="174" t="s">
        <v>374</v>
      </c>
      <c r="C300" s="174" t="s">
        <v>373</v>
      </c>
      <c r="D300" s="163">
        <v>-3030.7639999999997</v>
      </c>
      <c r="E300" s="163">
        <v>448.69599999999991</v>
      </c>
      <c r="F300" s="163">
        <v>1351.8559999999998</v>
      </c>
      <c r="G300" s="163">
        <v>2177.7739999999999</v>
      </c>
      <c r="H300" s="163">
        <v>2907.1480000000001</v>
      </c>
      <c r="I300" s="163">
        <v>-458.99699999999996</v>
      </c>
      <c r="J300" s="163">
        <v>4108.9009999999998</v>
      </c>
      <c r="K300" s="163">
        <v>292.24299999999994</v>
      </c>
      <c r="L300" s="163">
        <v>3144.2699999999995</v>
      </c>
    </row>
    <row r="301" spans="1:12" s="9" customFormat="1" x14ac:dyDescent="0.25">
      <c r="A301" s="237" t="str">
        <f>IF('1'!$A$1=1,B301,C301)</f>
        <v>Debt instruments</v>
      </c>
      <c r="B301" s="238" t="s">
        <v>371</v>
      </c>
      <c r="C301" s="238" t="s">
        <v>370</v>
      </c>
      <c r="D301" s="166">
        <v>-715.3420000000001</v>
      </c>
      <c r="E301" s="166">
        <v>46.197999999999979</v>
      </c>
      <c r="F301" s="166">
        <v>575.24700000000007</v>
      </c>
      <c r="G301" s="166">
        <v>773.06700000000001</v>
      </c>
      <c r="H301" s="166">
        <v>797.09799999999984</v>
      </c>
      <c r="I301" s="166">
        <v>33.305000000000007</v>
      </c>
      <c r="J301" s="166">
        <v>1618.0930000000001</v>
      </c>
      <c r="K301" s="166">
        <v>-447.524</v>
      </c>
      <c r="L301" s="166">
        <v>479.45099999999991</v>
      </c>
    </row>
    <row r="302" spans="1:12" x14ac:dyDescent="0.25">
      <c r="A302" s="239" t="str">
        <f>IF('1'!$A$1=1,B302,C302)</f>
        <v>Direct investor in direct investment enterprises</v>
      </c>
      <c r="B302" s="240" t="s">
        <v>369</v>
      </c>
      <c r="C302" s="240" t="s">
        <v>324</v>
      </c>
      <c r="D302" s="163">
        <v>-891.54600000000005</v>
      </c>
      <c r="E302" s="163">
        <v>-93.488</v>
      </c>
      <c r="F302" s="163">
        <v>775.12599999999998</v>
      </c>
      <c r="G302" s="163">
        <v>346.66900000000004</v>
      </c>
      <c r="H302" s="163">
        <v>742.35500000000002</v>
      </c>
      <c r="I302" s="163">
        <v>-9.7839999999999918</v>
      </c>
      <c r="J302" s="163">
        <v>1333.7359999999999</v>
      </c>
      <c r="K302" s="163">
        <v>-300.62100000000021</v>
      </c>
      <c r="L302" s="163">
        <v>297.90499999999997</v>
      </c>
    </row>
    <row r="303" spans="1:12" ht="26.4" x14ac:dyDescent="0.25">
      <c r="A303" s="241" t="str">
        <f>IF('1'!$A$1=1,B303,C303)</f>
        <v>Direct investment enterprises in direct investor (reverse investment)</v>
      </c>
      <c r="B303" s="240" t="s">
        <v>372</v>
      </c>
      <c r="C303" s="240" t="s">
        <v>326</v>
      </c>
      <c r="D303" s="163">
        <v>0</v>
      </c>
      <c r="E303" s="163">
        <v>0</v>
      </c>
      <c r="F303" s="163">
        <v>0</v>
      </c>
      <c r="G303" s="163">
        <v>0</v>
      </c>
      <c r="H303" s="163">
        <v>0</v>
      </c>
      <c r="I303" s="163">
        <v>0</v>
      </c>
      <c r="J303" s="163">
        <v>21.593</v>
      </c>
      <c r="K303" s="163">
        <v>7.3729999999999993</v>
      </c>
      <c r="L303" s="163">
        <v>3.694</v>
      </c>
    </row>
    <row r="304" spans="1:12" x14ac:dyDescent="0.25">
      <c r="A304" s="242" t="str">
        <f>IF('1'!$A$1=1,B304,C304)</f>
        <v>Between fellow enterprises</v>
      </c>
      <c r="B304" s="244" t="s">
        <v>329</v>
      </c>
      <c r="C304" s="243" t="s">
        <v>328</v>
      </c>
      <c r="D304" s="163">
        <v>176.20399999999998</v>
      </c>
      <c r="E304" s="163">
        <v>139.68600000000001</v>
      </c>
      <c r="F304" s="163">
        <v>-199.87900000000002</v>
      </c>
      <c r="G304" s="163">
        <v>426.39800000000002</v>
      </c>
      <c r="H304" s="163">
        <v>54.742999999999988</v>
      </c>
      <c r="I304" s="163">
        <v>43.089000000000013</v>
      </c>
      <c r="J304" s="163">
        <v>262.76400000000007</v>
      </c>
      <c r="K304" s="163">
        <v>-154.27600000000001</v>
      </c>
      <c r="L304" s="163">
        <v>177.852</v>
      </c>
    </row>
    <row r="305" spans="1:12" x14ac:dyDescent="0.25">
      <c r="A305" s="58" t="str">
        <f>IF('1'!$A$1=1,B305,C305)</f>
        <v>if ultimate controlling parent is resident</v>
      </c>
      <c r="B305" s="246" t="s">
        <v>376</v>
      </c>
      <c r="C305" s="245" t="s">
        <v>375</v>
      </c>
      <c r="D305" s="163">
        <v>40.937999999999988</v>
      </c>
      <c r="E305" s="163">
        <v>-77.853999999999999</v>
      </c>
      <c r="F305" s="163">
        <v>-246.78700000000001</v>
      </c>
      <c r="G305" s="163">
        <v>104.479</v>
      </c>
      <c r="H305" s="163">
        <v>-173.75800000000001</v>
      </c>
      <c r="I305" s="163">
        <v>56.835000000000022</v>
      </c>
      <c r="J305" s="163">
        <v>218.43600000000001</v>
      </c>
      <c r="K305" s="163">
        <v>-308.71099999999996</v>
      </c>
      <c r="L305" s="163">
        <v>16.274999999999991</v>
      </c>
    </row>
    <row r="306" spans="1:12" x14ac:dyDescent="0.25">
      <c r="A306" s="58" t="str">
        <f>IF('1'!$A$1=1,B306,C306)</f>
        <v>if ultimate controlling parent is nonresident</v>
      </c>
      <c r="B306" s="246" t="s">
        <v>378</v>
      </c>
      <c r="C306" s="245" t="s">
        <v>377</v>
      </c>
      <c r="D306" s="163">
        <v>135.26600000000002</v>
      </c>
      <c r="E306" s="163">
        <v>217.54</v>
      </c>
      <c r="F306" s="163">
        <v>35.018000000000015</v>
      </c>
      <c r="G306" s="163">
        <v>249.33500000000001</v>
      </c>
      <c r="H306" s="163">
        <v>228.39499999999998</v>
      </c>
      <c r="I306" s="163">
        <v>-65.934999999999988</v>
      </c>
      <c r="J306" s="163">
        <v>-49.78000000000003</v>
      </c>
      <c r="K306" s="163">
        <v>135.69200000000001</v>
      </c>
      <c r="L306" s="163">
        <v>134.78899999999999</v>
      </c>
    </row>
    <row r="307" spans="1:12" x14ac:dyDescent="0.25">
      <c r="A307" s="58" t="str">
        <f>IF('1'!$A$1=1,B307,C307)</f>
        <v>if ultimate controlling parent is unknown</v>
      </c>
      <c r="B307" s="246" t="s">
        <v>380</v>
      </c>
      <c r="C307" s="245" t="s">
        <v>379</v>
      </c>
      <c r="D307" s="163">
        <v>0</v>
      </c>
      <c r="E307" s="163">
        <v>0</v>
      </c>
      <c r="F307" s="163">
        <v>11.889999999999999</v>
      </c>
      <c r="G307" s="163">
        <v>72.584000000000003</v>
      </c>
      <c r="H307" s="163">
        <v>0.10600000000000032</v>
      </c>
      <c r="I307" s="163">
        <v>52.188999999999993</v>
      </c>
      <c r="J307" s="163">
        <v>94.108000000000004</v>
      </c>
      <c r="K307" s="163">
        <v>18.742999999999995</v>
      </c>
      <c r="L307" s="163">
        <v>26.788</v>
      </c>
    </row>
    <row r="308" spans="1:12" s="9" customFormat="1" x14ac:dyDescent="0.25">
      <c r="A308" s="231" t="str">
        <f>IF('1'!$A$1=1,B308,C308)</f>
        <v>Portfolio investment</v>
      </c>
      <c r="B308" s="232" t="s">
        <v>136</v>
      </c>
      <c r="C308" s="232" t="s">
        <v>135</v>
      </c>
      <c r="D308" s="166">
        <v>-318.23900000000003</v>
      </c>
      <c r="E308" s="166">
        <v>-247.334</v>
      </c>
      <c r="F308" s="166">
        <v>-1524.81</v>
      </c>
      <c r="G308" s="166">
        <v>-1790.9580000000005</v>
      </c>
      <c r="H308" s="166">
        <v>-4575.7189999999991</v>
      </c>
      <c r="I308" s="166">
        <v>723.74100000000044</v>
      </c>
      <c r="J308" s="166">
        <v>-838.59799999999927</v>
      </c>
      <c r="K308" s="166">
        <v>1883.6659999999999</v>
      </c>
      <c r="L308" s="166">
        <v>2523.4070000000002</v>
      </c>
    </row>
    <row r="309" spans="1:12" s="9" customFormat="1" x14ac:dyDescent="0.25">
      <c r="A309" s="247" t="str">
        <f>IF('1'!$A$1=1,B309,C309)</f>
        <v>Assets</v>
      </c>
      <c r="B309" s="234" t="s">
        <v>132</v>
      </c>
      <c r="C309" s="234" t="s">
        <v>131</v>
      </c>
      <c r="D309" s="166">
        <v>2.6989999999999998</v>
      </c>
      <c r="E309" s="166">
        <v>-71.225999999999999</v>
      </c>
      <c r="F309" s="166">
        <v>2.5379999999999998</v>
      </c>
      <c r="G309" s="166">
        <v>28.516999999999999</v>
      </c>
      <c r="H309" s="166">
        <v>367.31900000000007</v>
      </c>
      <c r="I309" s="166">
        <v>117.77200000000005</v>
      </c>
      <c r="J309" s="166">
        <v>-53.587999999999965</v>
      </c>
      <c r="K309" s="166">
        <v>614.59100000000012</v>
      </c>
      <c r="L309" s="166">
        <v>2077.08</v>
      </c>
    </row>
    <row r="310" spans="1:12" s="9" customFormat="1" x14ac:dyDescent="0.25">
      <c r="A310" s="237" t="str">
        <f>IF('1'!$A$1=1,B310,C310)</f>
        <v>Equity and investment fund shares</v>
      </c>
      <c r="B310" s="238" t="s">
        <v>381</v>
      </c>
      <c r="C310" s="238" t="s">
        <v>365</v>
      </c>
      <c r="D310" s="166">
        <v>2.6989999999999998</v>
      </c>
      <c r="E310" s="166">
        <v>-71.225999999999999</v>
      </c>
      <c r="F310" s="166">
        <v>1.6930000000000001</v>
      </c>
      <c r="G310" s="166">
        <v>5.1390000000000002</v>
      </c>
      <c r="H310" s="166">
        <v>19.750999999999998</v>
      </c>
      <c r="I310" s="166">
        <v>68.34</v>
      </c>
      <c r="J310" s="166">
        <v>177.35000000000002</v>
      </c>
      <c r="K310" s="166">
        <v>18.039000000000001</v>
      </c>
      <c r="L310" s="166">
        <v>-13.743</v>
      </c>
    </row>
    <row r="311" spans="1:12" ht="26.4" x14ac:dyDescent="0.25">
      <c r="A311" s="241" t="str">
        <f>IF('1'!$A$1=1,B311,C311)</f>
        <v>Deposit-taking corporations, except central bank</v>
      </c>
      <c r="B311" s="240" t="s">
        <v>383</v>
      </c>
      <c r="C311" s="240" t="s">
        <v>382</v>
      </c>
      <c r="D311" s="163">
        <v>2.6989999999999998</v>
      </c>
      <c r="E311" s="163">
        <v>-71.225999999999999</v>
      </c>
      <c r="F311" s="163">
        <v>0</v>
      </c>
      <c r="G311" s="163">
        <v>1.667</v>
      </c>
      <c r="H311" s="163">
        <v>0</v>
      </c>
      <c r="I311" s="163">
        <v>0</v>
      </c>
      <c r="J311" s="163">
        <v>0</v>
      </c>
      <c r="K311" s="163">
        <v>0</v>
      </c>
      <c r="L311" s="163">
        <v>0</v>
      </c>
    </row>
    <row r="312" spans="1:12" x14ac:dyDescent="0.25">
      <c r="A312" s="241" t="str">
        <f>IF('1'!$A$1=1,B312,C312)</f>
        <v>Other sectors</v>
      </c>
      <c r="B312" s="240" t="s">
        <v>82</v>
      </c>
      <c r="C312" s="240" t="s">
        <v>83</v>
      </c>
      <c r="D312" s="163">
        <v>0</v>
      </c>
      <c r="E312" s="163">
        <v>0</v>
      </c>
      <c r="F312" s="163">
        <v>1.6930000000000001</v>
      </c>
      <c r="G312" s="163">
        <v>3.472</v>
      </c>
      <c r="H312" s="163">
        <v>19.750999999999998</v>
      </c>
      <c r="I312" s="163">
        <v>68.34</v>
      </c>
      <c r="J312" s="163">
        <v>177.35000000000002</v>
      </c>
      <c r="K312" s="163">
        <v>18.039000000000001</v>
      </c>
      <c r="L312" s="163">
        <v>-13.743</v>
      </c>
    </row>
    <row r="313" spans="1:12" s="9" customFormat="1" x14ac:dyDescent="0.25">
      <c r="A313" s="237" t="str">
        <f>IF('1'!$A$1=1,B313,C313)</f>
        <v>Debt securities</v>
      </c>
      <c r="B313" s="238" t="s">
        <v>147</v>
      </c>
      <c r="C313" s="238" t="s">
        <v>77</v>
      </c>
      <c r="D313" s="166">
        <v>0</v>
      </c>
      <c r="E313" s="166">
        <v>0</v>
      </c>
      <c r="F313" s="166">
        <v>0.84499999999999997</v>
      </c>
      <c r="G313" s="166">
        <v>23.378</v>
      </c>
      <c r="H313" s="166">
        <v>347.56799999999998</v>
      </c>
      <c r="I313" s="166">
        <v>49.432000000000031</v>
      </c>
      <c r="J313" s="166">
        <v>-230.93800000000002</v>
      </c>
      <c r="K313" s="166">
        <v>596.55200000000002</v>
      </c>
      <c r="L313" s="166">
        <v>2090.8230000000003</v>
      </c>
    </row>
    <row r="314" spans="1:12" ht="26.4" x14ac:dyDescent="0.25">
      <c r="A314" s="241" t="str">
        <f>IF('1'!$A$1=1,B314,C314)</f>
        <v>Deposit-taking corporations, except central bank</v>
      </c>
      <c r="B314" s="240" t="s">
        <v>383</v>
      </c>
      <c r="C314" s="240" t="s">
        <v>382</v>
      </c>
      <c r="D314" s="163">
        <v>0</v>
      </c>
      <c r="E314" s="163">
        <v>0</v>
      </c>
      <c r="F314" s="163">
        <v>0.84499999999999997</v>
      </c>
      <c r="G314" s="163">
        <v>23.378</v>
      </c>
      <c r="H314" s="163">
        <v>346.678</v>
      </c>
      <c r="I314" s="163">
        <v>45.945000000000022</v>
      </c>
      <c r="J314" s="163">
        <v>-246.83600000000001</v>
      </c>
      <c r="K314" s="163">
        <v>537.56900000000007</v>
      </c>
      <c r="L314" s="163">
        <v>1839.9960000000001</v>
      </c>
    </row>
    <row r="315" spans="1:12" x14ac:dyDescent="0.25">
      <c r="A315" s="248" t="str">
        <f>IF('1'!$A$1=1,B315,C315)</f>
        <v>Short-term</v>
      </c>
      <c r="B315" s="249" t="s">
        <v>162</v>
      </c>
      <c r="C315" s="249" t="s">
        <v>161</v>
      </c>
      <c r="D315" s="163">
        <v>0</v>
      </c>
      <c r="E315" s="163">
        <v>0</v>
      </c>
      <c r="F315" s="163">
        <v>0.84499999999999997</v>
      </c>
      <c r="G315" s="163">
        <v>-0.13300000000000001</v>
      </c>
      <c r="H315" s="163">
        <v>267.49000000000007</v>
      </c>
      <c r="I315" s="163">
        <v>-180.84399999999999</v>
      </c>
      <c r="J315" s="163">
        <v>-47.955999999999989</v>
      </c>
      <c r="K315" s="163">
        <v>313.77</v>
      </c>
      <c r="L315" s="163">
        <v>882.79199999999992</v>
      </c>
    </row>
    <row r="316" spans="1:12" x14ac:dyDescent="0.25">
      <c r="A316" s="248" t="str">
        <f>IF('1'!$A$1=1,B316,C316)</f>
        <v>Long-term</v>
      </c>
      <c r="B316" s="249" t="s">
        <v>164</v>
      </c>
      <c r="C316" s="249" t="s">
        <v>163</v>
      </c>
      <c r="D316" s="163">
        <v>0</v>
      </c>
      <c r="E316" s="163">
        <v>0</v>
      </c>
      <c r="F316" s="163">
        <v>0</v>
      </c>
      <c r="G316" s="163">
        <v>23.511000000000003</v>
      </c>
      <c r="H316" s="163">
        <v>79.188000000000002</v>
      </c>
      <c r="I316" s="163">
        <v>226.78899999999999</v>
      </c>
      <c r="J316" s="163">
        <v>-198.88</v>
      </c>
      <c r="K316" s="163">
        <v>223.79900000000001</v>
      </c>
      <c r="L316" s="163">
        <v>957.20399999999995</v>
      </c>
    </row>
    <row r="317" spans="1:12" x14ac:dyDescent="0.25">
      <c r="A317" s="241" t="str">
        <f>IF('1'!$A$1=1,B317,C317)</f>
        <v>Other sectors</v>
      </c>
      <c r="B317" s="240" t="s">
        <v>82</v>
      </c>
      <c r="C317" s="240" t="s">
        <v>83</v>
      </c>
      <c r="D317" s="163">
        <v>0</v>
      </c>
      <c r="E317" s="163">
        <v>0</v>
      </c>
      <c r="F317" s="163">
        <v>0</v>
      </c>
      <c r="G317" s="163">
        <v>0</v>
      </c>
      <c r="H317" s="163">
        <v>0.89</v>
      </c>
      <c r="I317" s="163">
        <v>3.4870000000000001</v>
      </c>
      <c r="J317" s="163">
        <v>15.898000000000001</v>
      </c>
      <c r="K317" s="163">
        <v>58.983000000000004</v>
      </c>
      <c r="L317" s="163">
        <v>250.827</v>
      </c>
    </row>
    <row r="318" spans="1:12" x14ac:dyDescent="0.25">
      <c r="A318" s="248" t="str">
        <f>IF('1'!$A$1=1,B318,C318)</f>
        <v>Long-term</v>
      </c>
      <c r="B318" s="249" t="s">
        <v>164</v>
      </c>
      <c r="C318" s="249" t="s">
        <v>163</v>
      </c>
      <c r="D318" s="163">
        <v>0</v>
      </c>
      <c r="E318" s="163">
        <v>0</v>
      </c>
      <c r="F318" s="163">
        <v>0</v>
      </c>
      <c r="G318" s="163">
        <v>0</v>
      </c>
      <c r="H318" s="163">
        <v>0.89</v>
      </c>
      <c r="I318" s="163">
        <v>3.4870000000000001</v>
      </c>
      <c r="J318" s="163">
        <v>15.898000000000001</v>
      </c>
      <c r="K318" s="163">
        <v>58.983000000000004</v>
      </c>
      <c r="L318" s="163">
        <v>250.827</v>
      </c>
    </row>
    <row r="319" spans="1:12" s="9" customFormat="1" x14ac:dyDescent="0.25">
      <c r="A319" s="247" t="str">
        <f>IF('1'!$A$1=1,B319,C319)</f>
        <v>Liabilities</v>
      </c>
      <c r="B319" s="234" t="s">
        <v>134</v>
      </c>
      <c r="C319" s="234" t="s">
        <v>133</v>
      </c>
      <c r="D319" s="166">
        <v>320.93799999999999</v>
      </c>
      <c r="E319" s="166">
        <v>176.108</v>
      </c>
      <c r="F319" s="166">
        <v>1527.3480000000002</v>
      </c>
      <c r="G319" s="166">
        <v>1819.4750000000001</v>
      </c>
      <c r="H319" s="166">
        <v>4943.0380000000005</v>
      </c>
      <c r="I319" s="166">
        <v>-605.96900000000016</v>
      </c>
      <c r="J319" s="166">
        <v>785.00999999999976</v>
      </c>
      <c r="K319" s="166">
        <v>-1269.075</v>
      </c>
      <c r="L319" s="166">
        <v>-446.327</v>
      </c>
    </row>
    <row r="320" spans="1:12" s="9" customFormat="1" x14ac:dyDescent="0.25">
      <c r="A320" s="237" t="str">
        <f>IF('1'!$A$1=1,B320,C320)</f>
        <v>Equity and investment fund shares</v>
      </c>
      <c r="B320" s="238" t="s">
        <v>381</v>
      </c>
      <c r="C320" s="238" t="s">
        <v>365</v>
      </c>
      <c r="D320" s="166">
        <v>158.351</v>
      </c>
      <c r="E320" s="166">
        <v>61.656999999999996</v>
      </c>
      <c r="F320" s="166">
        <v>93.957000000000008</v>
      </c>
      <c r="G320" s="166">
        <v>-8.6009999999999973</v>
      </c>
      <c r="H320" s="166">
        <v>43.940999999999995</v>
      </c>
      <c r="I320" s="166">
        <v>150.50700000000001</v>
      </c>
      <c r="J320" s="166">
        <v>-62.083000000000013</v>
      </c>
      <c r="K320" s="166">
        <v>-9.7040000000000006</v>
      </c>
      <c r="L320" s="166">
        <v>1.851</v>
      </c>
    </row>
    <row r="321" spans="1:12" x14ac:dyDescent="0.25">
      <c r="A321" s="241" t="str">
        <f>IF('1'!$A$1=1,B321,C321)</f>
        <v>Other sectors</v>
      </c>
      <c r="B321" s="240" t="s">
        <v>82</v>
      </c>
      <c r="C321" s="240" t="s">
        <v>83</v>
      </c>
      <c r="D321" s="163">
        <v>158.351</v>
      </c>
      <c r="E321" s="163">
        <v>61.656999999999996</v>
      </c>
      <c r="F321" s="163">
        <v>93.957000000000008</v>
      </c>
      <c r="G321" s="163">
        <v>-8.6009999999999973</v>
      </c>
      <c r="H321" s="163">
        <v>43.940999999999995</v>
      </c>
      <c r="I321" s="163">
        <v>150.50700000000001</v>
      </c>
      <c r="J321" s="163">
        <v>-62.083000000000013</v>
      </c>
      <c r="K321" s="163">
        <v>-9.7040000000000006</v>
      </c>
      <c r="L321" s="163">
        <v>1.851</v>
      </c>
    </row>
    <row r="322" spans="1:12" x14ac:dyDescent="0.25">
      <c r="A322" s="237" t="str">
        <f>IF('1'!$A$1=1,B322,C322)</f>
        <v>Debt securities</v>
      </c>
      <c r="B322" s="238" t="s">
        <v>147</v>
      </c>
      <c r="C322" s="238" t="s">
        <v>77</v>
      </c>
      <c r="D322" s="166">
        <v>162.58700000000002</v>
      </c>
      <c r="E322" s="166">
        <v>114.45100000000002</v>
      </c>
      <c r="F322" s="166">
        <v>1433.3910000000003</v>
      </c>
      <c r="G322" s="166">
        <v>1828.0760000000002</v>
      </c>
      <c r="H322" s="166">
        <v>4899.0969999999998</v>
      </c>
      <c r="I322" s="166">
        <v>-756.47600000000023</v>
      </c>
      <c r="J322" s="166">
        <v>847.09299999999962</v>
      </c>
      <c r="K322" s="166">
        <v>-1259.3710000000001</v>
      </c>
      <c r="L322" s="166">
        <v>-448.178</v>
      </c>
    </row>
    <row r="323" spans="1:12" ht="26.4" x14ac:dyDescent="0.25">
      <c r="A323" s="241" t="str">
        <f>IF('1'!$A$1=1,B323,C323)</f>
        <v>Deposit-taking corporations, except central bank</v>
      </c>
      <c r="B323" s="240" t="s">
        <v>383</v>
      </c>
      <c r="C323" s="240" t="s">
        <v>382</v>
      </c>
      <c r="D323" s="163">
        <v>-560.71</v>
      </c>
      <c r="E323" s="163">
        <v>-79.372</v>
      </c>
      <c r="F323" s="163">
        <v>-88.831999999999994</v>
      </c>
      <c r="G323" s="163">
        <v>72.317000000000007</v>
      </c>
      <c r="H323" s="163">
        <v>-705.09900000000005</v>
      </c>
      <c r="I323" s="163">
        <v>-804.92</v>
      </c>
      <c r="J323" s="163">
        <v>-479.17500000000001</v>
      </c>
      <c r="K323" s="163">
        <v>-236.34899999999999</v>
      </c>
      <c r="L323" s="163">
        <v>-136.51600000000002</v>
      </c>
    </row>
    <row r="324" spans="1:12" x14ac:dyDescent="0.25">
      <c r="A324" s="248" t="str">
        <f>IF('1'!$A$1=1,B324,C324)</f>
        <v>Short-term</v>
      </c>
      <c r="B324" s="249" t="s">
        <v>162</v>
      </c>
      <c r="C324" s="249" t="s">
        <v>161</v>
      </c>
      <c r="D324" s="163">
        <v>0</v>
      </c>
      <c r="E324" s="163">
        <v>4.5529999999999999</v>
      </c>
      <c r="F324" s="163">
        <v>-7.5049999999999999</v>
      </c>
      <c r="G324" s="163">
        <v>0</v>
      </c>
      <c r="H324" s="163">
        <v>0</v>
      </c>
      <c r="I324" s="163">
        <v>0</v>
      </c>
      <c r="J324" s="163">
        <v>4.2430000000000003</v>
      </c>
      <c r="K324" s="163">
        <v>0</v>
      </c>
      <c r="L324" s="163">
        <v>0</v>
      </c>
    </row>
    <row r="325" spans="1:12" x14ac:dyDescent="0.25">
      <c r="A325" s="248" t="str">
        <f>IF('1'!$A$1=1,B325,C325)</f>
        <v>Long-term</v>
      </c>
      <c r="B325" s="249" t="s">
        <v>164</v>
      </c>
      <c r="C325" s="249" t="s">
        <v>163</v>
      </c>
      <c r="D325" s="163">
        <v>-560.71</v>
      </c>
      <c r="E325" s="163">
        <v>-83.924999999999997</v>
      </c>
      <c r="F325" s="163">
        <v>-81.326999999999998</v>
      </c>
      <c r="G325" s="163">
        <v>72.317000000000007</v>
      </c>
      <c r="H325" s="163">
        <v>-705.09900000000005</v>
      </c>
      <c r="I325" s="163">
        <v>-804.92</v>
      </c>
      <c r="J325" s="163">
        <v>-483.41800000000001</v>
      </c>
      <c r="K325" s="163">
        <v>-236.34899999999999</v>
      </c>
      <c r="L325" s="163">
        <v>-136.51600000000002</v>
      </c>
    </row>
    <row r="326" spans="1:12" x14ac:dyDescent="0.25">
      <c r="A326" s="241" t="str">
        <f>IF('1'!$A$1=1,B326,C326)</f>
        <v>General government</v>
      </c>
      <c r="B326" s="240" t="s">
        <v>130</v>
      </c>
      <c r="C326" s="240" t="s">
        <v>79</v>
      </c>
      <c r="D326" s="163">
        <v>854.16000000000008</v>
      </c>
      <c r="E326" s="163">
        <v>213.24900000000005</v>
      </c>
      <c r="F326" s="163">
        <v>1254.261</v>
      </c>
      <c r="G326" s="163">
        <v>1752.6170000000002</v>
      </c>
      <c r="H326" s="163">
        <v>3723.2380000000003</v>
      </c>
      <c r="I326" s="163">
        <v>-303.34400000000005</v>
      </c>
      <c r="J326" s="163">
        <v>-126.56300000000016</v>
      </c>
      <c r="K326" s="163">
        <v>-1176.5920000000001</v>
      </c>
      <c r="L326" s="163">
        <v>-146.209</v>
      </c>
    </row>
    <row r="327" spans="1:12" x14ac:dyDescent="0.25">
      <c r="A327" s="248" t="str">
        <f>IF('1'!$A$1=1,B327,C327)</f>
        <v>Short-term</v>
      </c>
      <c r="B327" s="249" t="s">
        <v>162</v>
      </c>
      <c r="C327" s="249" t="s">
        <v>161</v>
      </c>
      <c r="D327" s="163">
        <v>-2.71</v>
      </c>
      <c r="E327" s="163">
        <v>0</v>
      </c>
      <c r="F327" s="163">
        <v>0</v>
      </c>
      <c r="G327" s="163">
        <v>-24.424000000000092</v>
      </c>
      <c r="H327" s="163">
        <v>87.614000000000004</v>
      </c>
      <c r="I327" s="163">
        <v>-140.98500000000001</v>
      </c>
      <c r="J327" s="163">
        <v>-68.81</v>
      </c>
      <c r="K327" s="163">
        <v>34.472000000000001</v>
      </c>
      <c r="L327" s="163">
        <v>-39.933</v>
      </c>
    </row>
    <row r="328" spans="1:12" x14ac:dyDescent="0.25">
      <c r="A328" s="248" t="str">
        <f>IF('1'!$A$1=1,B328,C328)</f>
        <v>Long-term</v>
      </c>
      <c r="B328" s="249" t="s">
        <v>164</v>
      </c>
      <c r="C328" s="249" t="s">
        <v>163</v>
      </c>
      <c r="D328" s="163">
        <v>856.87000000000012</v>
      </c>
      <c r="E328" s="163">
        <v>213.24900000000005</v>
      </c>
      <c r="F328" s="163">
        <v>1254.261</v>
      </c>
      <c r="G328" s="163">
        <v>1777.0410000000002</v>
      </c>
      <c r="H328" s="163">
        <v>3635.6239999999998</v>
      </c>
      <c r="I328" s="163">
        <v>-162.35900000000004</v>
      </c>
      <c r="J328" s="163">
        <v>-57.753000000000043</v>
      </c>
      <c r="K328" s="163">
        <v>-1211.0640000000001</v>
      </c>
      <c r="L328" s="163">
        <v>-106.27600000000001</v>
      </c>
    </row>
    <row r="329" spans="1:12" x14ac:dyDescent="0.25">
      <c r="A329" s="241" t="str">
        <f>IF('1'!$A$1=1,B329,C329)</f>
        <v>Other sectors</v>
      </c>
      <c r="B329" s="240" t="s">
        <v>82</v>
      </c>
      <c r="C329" s="240" t="s">
        <v>83</v>
      </c>
      <c r="D329" s="163">
        <v>-130.86299999999997</v>
      </c>
      <c r="E329" s="163">
        <v>-19.426000000000002</v>
      </c>
      <c r="F329" s="163">
        <v>267.96200000000005</v>
      </c>
      <c r="G329" s="163">
        <v>3.1419999999999959</v>
      </c>
      <c r="H329" s="163">
        <v>1880.9579999999999</v>
      </c>
      <c r="I329" s="163">
        <v>351.78800000000001</v>
      </c>
      <c r="J329" s="163">
        <v>1452.8309999999999</v>
      </c>
      <c r="K329" s="163">
        <v>153.57</v>
      </c>
      <c r="L329" s="163">
        <v>-165.45300000000003</v>
      </c>
    </row>
    <row r="330" spans="1:12" x14ac:dyDescent="0.25">
      <c r="A330" s="248" t="str">
        <f>IF('1'!$A$1=1,B330,C330)</f>
        <v>Short-term</v>
      </c>
      <c r="B330" s="249" t="s">
        <v>162</v>
      </c>
      <c r="C330" s="249" t="s">
        <v>161</v>
      </c>
      <c r="D330" s="163">
        <v>0</v>
      </c>
      <c r="E330" s="163">
        <v>3.528</v>
      </c>
      <c r="F330" s="163">
        <v>0</v>
      </c>
      <c r="G330" s="163">
        <v>0</v>
      </c>
      <c r="H330" s="163">
        <v>0</v>
      </c>
      <c r="I330" s="163">
        <v>0</v>
      </c>
      <c r="J330" s="163">
        <v>0</v>
      </c>
      <c r="K330" s="163">
        <v>0</v>
      </c>
      <c r="L330" s="163">
        <v>0</v>
      </c>
    </row>
    <row r="331" spans="1:12" x14ac:dyDescent="0.25">
      <c r="A331" s="248" t="str">
        <f>IF('1'!$A$1=1,B331,C331)</f>
        <v>Long-term</v>
      </c>
      <c r="B331" s="249" t="s">
        <v>164</v>
      </c>
      <c r="C331" s="249" t="s">
        <v>163</v>
      </c>
      <c r="D331" s="163">
        <v>-130.86299999999997</v>
      </c>
      <c r="E331" s="163">
        <v>-22.954000000000001</v>
      </c>
      <c r="F331" s="163">
        <v>267.96200000000005</v>
      </c>
      <c r="G331" s="163">
        <v>3.1419999999999959</v>
      </c>
      <c r="H331" s="163">
        <v>1880.9579999999999</v>
      </c>
      <c r="I331" s="163">
        <v>351.78800000000001</v>
      </c>
      <c r="J331" s="163">
        <v>1452.8309999999999</v>
      </c>
      <c r="K331" s="163">
        <v>153.57</v>
      </c>
      <c r="L331" s="163">
        <v>-165.45300000000003</v>
      </c>
    </row>
    <row r="332" spans="1:12" s="9" customFormat="1" x14ac:dyDescent="0.25">
      <c r="A332" s="231" t="str">
        <f>IF('1'!$A$1=1,B332,C332)</f>
        <v xml:space="preserve"> Financial derivatives</v>
      </c>
      <c r="B332" s="147" t="s">
        <v>138</v>
      </c>
      <c r="C332" s="30" t="s">
        <v>384</v>
      </c>
      <c r="D332" s="166">
        <v>0</v>
      </c>
      <c r="E332" s="166">
        <v>0</v>
      </c>
      <c r="F332" s="166">
        <v>0</v>
      </c>
      <c r="G332" s="166">
        <v>0</v>
      </c>
      <c r="H332" s="166">
        <v>0</v>
      </c>
      <c r="I332" s="166">
        <v>278.91300000000001</v>
      </c>
      <c r="J332" s="166">
        <v>150.286</v>
      </c>
      <c r="K332" s="166">
        <v>41.482999999999997</v>
      </c>
      <c r="L332" s="166">
        <v>0</v>
      </c>
    </row>
    <row r="333" spans="1:12" s="9" customFormat="1" x14ac:dyDescent="0.25">
      <c r="A333" s="247" t="str">
        <f>IF('1'!$A$1=1,B333,C333)</f>
        <v>Liabilities</v>
      </c>
      <c r="B333" s="234" t="s">
        <v>134</v>
      </c>
      <c r="C333" s="234" t="s">
        <v>133</v>
      </c>
      <c r="D333" s="166">
        <v>0</v>
      </c>
      <c r="E333" s="166">
        <v>0</v>
      </c>
      <c r="F333" s="166">
        <v>0</v>
      </c>
      <c r="G333" s="166">
        <v>0</v>
      </c>
      <c r="H333" s="166">
        <v>0</v>
      </c>
      <c r="I333" s="166">
        <v>-278.91300000000001</v>
      </c>
      <c r="J333" s="166">
        <v>-150.286</v>
      </c>
      <c r="K333" s="166">
        <v>-41.482999999999997</v>
      </c>
      <c r="L333" s="166">
        <v>0</v>
      </c>
    </row>
    <row r="334" spans="1:12" x14ac:dyDescent="0.25">
      <c r="A334" s="226" t="str">
        <f>IF('1'!$A$1=1,B334,C334)</f>
        <v>General government</v>
      </c>
      <c r="B334" s="149" t="s">
        <v>78</v>
      </c>
      <c r="C334" s="37" t="s">
        <v>79</v>
      </c>
      <c r="D334" s="163">
        <v>0</v>
      </c>
      <c r="E334" s="163">
        <v>0</v>
      </c>
      <c r="F334" s="163">
        <v>0</v>
      </c>
      <c r="G334" s="163">
        <v>0</v>
      </c>
      <c r="H334" s="163">
        <v>0</v>
      </c>
      <c r="I334" s="163">
        <v>-278.91300000000001</v>
      </c>
      <c r="J334" s="163">
        <v>-150.286</v>
      </c>
      <c r="K334" s="163">
        <v>-41.482999999999997</v>
      </c>
      <c r="L334" s="163">
        <v>0</v>
      </c>
    </row>
    <row r="335" spans="1:12" s="9" customFormat="1" x14ac:dyDescent="0.25">
      <c r="A335" s="231" t="str">
        <f>IF('1'!$A$1=1,B335,C335)</f>
        <v>Other investment</v>
      </c>
      <c r="B335" s="232" t="s">
        <v>142</v>
      </c>
      <c r="C335" s="232" t="s">
        <v>141</v>
      </c>
      <c r="D335" s="166">
        <v>-916.78599999999915</v>
      </c>
      <c r="E335" s="166">
        <v>-429.57700000000045</v>
      </c>
      <c r="F335" s="166">
        <v>-462.15800000000013</v>
      </c>
      <c r="G335" s="166">
        <v>-106.59800000000041</v>
      </c>
      <c r="H335" s="166">
        <v>2679.0369999999998</v>
      </c>
      <c r="I335" s="166">
        <v>1784.4320000000002</v>
      </c>
      <c r="J335" s="166">
        <v>3030.6650000000004</v>
      </c>
      <c r="K335" s="166">
        <v>7661.5797349189988</v>
      </c>
      <c r="L335" s="166">
        <v>-16003.901824288527</v>
      </c>
    </row>
    <row r="336" spans="1:12" s="9" customFormat="1" x14ac:dyDescent="0.25">
      <c r="A336" s="233" t="str">
        <f>IF('1'!$A$1=1,B336,C336)</f>
        <v>Assets</v>
      </c>
      <c r="B336" s="234" t="s">
        <v>132</v>
      </c>
      <c r="C336" s="234" t="s">
        <v>131</v>
      </c>
      <c r="D336" s="166">
        <v>497.3830000000001</v>
      </c>
      <c r="E336" s="166">
        <v>-2474.8730000000005</v>
      </c>
      <c r="F336" s="166">
        <v>629.99400000000014</v>
      </c>
      <c r="G336" s="166">
        <v>1669.2100000000003</v>
      </c>
      <c r="H336" s="166">
        <v>5272.0879999999997</v>
      </c>
      <c r="I336" s="166">
        <v>5558.8950000000004</v>
      </c>
      <c r="J336" s="166">
        <v>6495.5409999999993</v>
      </c>
      <c r="K336" s="166">
        <v>19828.143</v>
      </c>
      <c r="L336" s="166">
        <v>10620.019</v>
      </c>
    </row>
    <row r="337" spans="1:12" s="9" customFormat="1" x14ac:dyDescent="0.25">
      <c r="A337" s="233" t="str">
        <f>IF('1'!$A$1=1,B337,C337)</f>
        <v>Liabilities</v>
      </c>
      <c r="B337" s="234" t="s">
        <v>134</v>
      </c>
      <c r="C337" s="234" t="s">
        <v>133</v>
      </c>
      <c r="D337" s="166">
        <v>1414.1689999999996</v>
      </c>
      <c r="E337" s="166">
        <v>-2045.296</v>
      </c>
      <c r="F337" s="166">
        <v>1092.1520000000005</v>
      </c>
      <c r="G337" s="166">
        <v>1775.8080000000002</v>
      </c>
      <c r="H337" s="166">
        <v>2593.0510000000004</v>
      </c>
      <c r="I337" s="166">
        <v>3774.4629999999997</v>
      </c>
      <c r="J337" s="166">
        <v>3464.8760000000002</v>
      </c>
      <c r="K337" s="166">
        <v>12166.563265081</v>
      </c>
      <c r="L337" s="166">
        <v>26623.920824288529</v>
      </c>
    </row>
    <row r="338" spans="1:12" s="9" customFormat="1" x14ac:dyDescent="0.25">
      <c r="A338" s="233" t="str">
        <f>IF('1'!$A$1=1,B338,C338)</f>
        <v>Other equity</v>
      </c>
      <c r="B338" s="234" t="s">
        <v>183</v>
      </c>
      <c r="C338" s="234" t="s">
        <v>182</v>
      </c>
      <c r="D338" s="166">
        <v>11.047000000000001</v>
      </c>
      <c r="E338" s="166">
        <v>11.381</v>
      </c>
      <c r="F338" s="166">
        <v>20.271999999999998</v>
      </c>
      <c r="G338" s="166">
        <v>19.527000000000001</v>
      </c>
      <c r="H338" s="166">
        <v>0</v>
      </c>
      <c r="I338" s="166">
        <v>0</v>
      </c>
      <c r="J338" s="166">
        <v>0</v>
      </c>
      <c r="K338" s="166">
        <v>0</v>
      </c>
      <c r="L338" s="166">
        <v>0</v>
      </c>
    </row>
    <row r="339" spans="1:12" s="9" customFormat="1" x14ac:dyDescent="0.25">
      <c r="A339" s="169" t="str">
        <f>IF('1'!$A$1=1,B339,C339)</f>
        <v>Assets</v>
      </c>
      <c r="B339" s="170" t="s">
        <v>132</v>
      </c>
      <c r="C339" s="170" t="s">
        <v>131</v>
      </c>
      <c r="D339" s="166">
        <v>11.047000000000001</v>
      </c>
      <c r="E339" s="166">
        <v>11.381</v>
      </c>
      <c r="F339" s="166">
        <v>20.271999999999998</v>
      </c>
      <c r="G339" s="166">
        <v>19.527000000000001</v>
      </c>
      <c r="H339" s="166">
        <v>0</v>
      </c>
      <c r="I339" s="166">
        <v>0</v>
      </c>
      <c r="J339" s="166">
        <v>0</v>
      </c>
      <c r="K339" s="166">
        <v>0</v>
      </c>
      <c r="L339" s="166">
        <v>0</v>
      </c>
    </row>
    <row r="340" spans="1:12" s="9" customFormat="1" x14ac:dyDescent="0.25">
      <c r="A340" s="169" t="str">
        <f>IF('1'!$A$1=1,B340,C340)</f>
        <v>Liabilities</v>
      </c>
      <c r="B340" s="170" t="s">
        <v>134</v>
      </c>
      <c r="C340" s="170" t="s">
        <v>133</v>
      </c>
      <c r="D340" s="166">
        <v>0</v>
      </c>
      <c r="E340" s="166">
        <v>0</v>
      </c>
      <c r="F340" s="166">
        <v>0</v>
      </c>
      <c r="G340" s="166">
        <v>0</v>
      </c>
      <c r="H340" s="166">
        <v>0</v>
      </c>
      <c r="I340" s="166">
        <v>0</v>
      </c>
      <c r="J340" s="166">
        <v>0</v>
      </c>
      <c r="K340" s="166">
        <v>0</v>
      </c>
      <c r="L340" s="166">
        <v>0</v>
      </c>
    </row>
    <row r="341" spans="1:12" s="9" customFormat="1" x14ac:dyDescent="0.25">
      <c r="A341" s="233" t="str">
        <f>IF('1'!$A$1=1,B341,C341)</f>
        <v>Currency and deposits</v>
      </c>
      <c r="B341" s="234" t="s">
        <v>385</v>
      </c>
      <c r="C341" s="234" t="s">
        <v>151</v>
      </c>
      <c r="D341" s="166">
        <v>3277.1120000000001</v>
      </c>
      <c r="E341" s="166">
        <v>-1330.933</v>
      </c>
      <c r="F341" s="166">
        <v>924.19299999999987</v>
      </c>
      <c r="G341" s="166">
        <v>2244.66</v>
      </c>
      <c r="H341" s="166">
        <v>6086.134</v>
      </c>
      <c r="I341" s="166">
        <v>5615.4820000000009</v>
      </c>
      <c r="J341" s="166">
        <v>5226.4959999999992</v>
      </c>
      <c r="K341" s="166">
        <v>11013.93</v>
      </c>
      <c r="L341" s="166">
        <v>11133.779999999999</v>
      </c>
    </row>
    <row r="342" spans="1:12" s="9" customFormat="1" x14ac:dyDescent="0.25">
      <c r="A342" s="169" t="str">
        <f>IF('1'!$A$1=1,B342,C342)</f>
        <v>Assets</v>
      </c>
      <c r="B342" s="170" t="s">
        <v>132</v>
      </c>
      <c r="C342" s="170" t="s">
        <v>131</v>
      </c>
      <c r="D342" s="166">
        <v>-127.06499999999988</v>
      </c>
      <c r="E342" s="166">
        <v>-2816.1760000000004</v>
      </c>
      <c r="F342" s="166">
        <v>-345.17500000000018</v>
      </c>
      <c r="G342" s="166">
        <v>1784.5900000000001</v>
      </c>
      <c r="H342" s="166">
        <v>5870.0149999999994</v>
      </c>
      <c r="I342" s="166">
        <v>5538.2819999999992</v>
      </c>
      <c r="J342" s="166">
        <v>5553.6620000000003</v>
      </c>
      <c r="K342" s="166">
        <v>10783.484999999999</v>
      </c>
      <c r="L342" s="166">
        <v>11164.944</v>
      </c>
    </row>
    <row r="343" spans="1:12" s="9" customFormat="1" x14ac:dyDescent="0.25">
      <c r="A343" s="188" t="str">
        <f>IF('1'!$A$1=1,B343,C343)</f>
        <v xml:space="preserve">Central bank </v>
      </c>
      <c r="B343" s="189" t="s">
        <v>192</v>
      </c>
      <c r="C343" s="189" t="s">
        <v>93</v>
      </c>
      <c r="D343" s="166">
        <v>-45.364000000000004</v>
      </c>
      <c r="E343" s="166">
        <v>-16.818000000000012</v>
      </c>
      <c r="F343" s="166">
        <v>-11.254</v>
      </c>
      <c r="G343" s="166">
        <v>-19.274000000000012</v>
      </c>
      <c r="H343" s="166">
        <v>-7.8599999999999728</v>
      </c>
      <c r="I343" s="166">
        <v>-12.879</v>
      </c>
      <c r="J343" s="166">
        <v>29.201999999999998</v>
      </c>
      <c r="K343" s="166">
        <v>176.65200000000002</v>
      </c>
      <c r="L343" s="166">
        <v>-61.765000000000015</v>
      </c>
    </row>
    <row r="344" spans="1:12" s="9" customFormat="1" ht="26.4" x14ac:dyDescent="0.25">
      <c r="A344" s="188" t="str">
        <f>IF('1'!$A$1=1,B344,C344)</f>
        <v>Deposit-taking corporations, except central bank</v>
      </c>
      <c r="B344" s="189" t="s">
        <v>383</v>
      </c>
      <c r="C344" s="189" t="s">
        <v>382</v>
      </c>
      <c r="D344" s="166">
        <v>283.2940000000001</v>
      </c>
      <c r="E344" s="166">
        <v>-585.36999999999989</v>
      </c>
      <c r="F344" s="166">
        <v>-584.63099999999974</v>
      </c>
      <c r="G344" s="166">
        <v>-299.86400000000003</v>
      </c>
      <c r="H344" s="166">
        <v>3348.0150000000003</v>
      </c>
      <c r="I344" s="166">
        <v>802.88799999999992</v>
      </c>
      <c r="J344" s="166">
        <v>574.44799999999987</v>
      </c>
      <c r="K344" s="166">
        <v>1603.0349999999999</v>
      </c>
      <c r="L344" s="166">
        <v>551.90699999999993</v>
      </c>
    </row>
    <row r="345" spans="1:12" x14ac:dyDescent="0.25">
      <c r="A345" s="235" t="str">
        <f>IF('1'!$A$1=1,B345,C345)</f>
        <v>Of which: Interbank positions</v>
      </c>
      <c r="B345" s="236" t="s">
        <v>387</v>
      </c>
      <c r="C345" s="236" t="s">
        <v>386</v>
      </c>
      <c r="D345" s="163">
        <v>292.19100000000003</v>
      </c>
      <c r="E345" s="163">
        <v>-587.92699999999979</v>
      </c>
      <c r="F345" s="163">
        <v>-790.65600000000006</v>
      </c>
      <c r="G345" s="163">
        <v>-230.86400000000003</v>
      </c>
      <c r="H345" s="163">
        <v>3054.326</v>
      </c>
      <c r="I345" s="163">
        <v>428.42899999999986</v>
      </c>
      <c r="J345" s="163">
        <v>511.9369999999999</v>
      </c>
      <c r="K345" s="163">
        <v>1783.3740000000003</v>
      </c>
      <c r="L345" s="163">
        <v>422.12299999999993</v>
      </c>
    </row>
    <row r="346" spans="1:12" x14ac:dyDescent="0.25">
      <c r="A346" s="235" t="str">
        <f>IF('1'!$A$1=1,B346,C346)</f>
        <v>Short-term</v>
      </c>
      <c r="B346" s="236" t="s">
        <v>162</v>
      </c>
      <c r="C346" s="236" t="s">
        <v>161</v>
      </c>
      <c r="D346" s="163">
        <v>268.01300000000003</v>
      </c>
      <c r="E346" s="163">
        <v>-552.12500000000011</v>
      </c>
      <c r="F346" s="163">
        <v>-582.95099999999991</v>
      </c>
      <c r="G346" s="163">
        <v>-298.524</v>
      </c>
      <c r="H346" s="163">
        <v>3384.6370000000002</v>
      </c>
      <c r="I346" s="163">
        <v>729.44499999999982</v>
      </c>
      <c r="J346" s="163">
        <v>515.82500000000005</v>
      </c>
      <c r="K346" s="163">
        <v>1614.3609999999999</v>
      </c>
      <c r="L346" s="163">
        <v>502.89800000000002</v>
      </c>
    </row>
    <row r="347" spans="1:12" x14ac:dyDescent="0.25">
      <c r="A347" s="235" t="str">
        <f>IF('1'!$A$1=1,B347,C347)</f>
        <v>Long-term</v>
      </c>
      <c r="B347" s="236" t="s">
        <v>164</v>
      </c>
      <c r="C347" s="236" t="s">
        <v>163</v>
      </c>
      <c r="D347" s="163">
        <v>15.280999999999999</v>
      </c>
      <c r="E347" s="163">
        <v>-33.245000000000005</v>
      </c>
      <c r="F347" s="163">
        <v>-1.68</v>
      </c>
      <c r="G347" s="163">
        <v>-1.34</v>
      </c>
      <c r="H347" s="163">
        <v>-36.622</v>
      </c>
      <c r="I347" s="163">
        <v>73.442999999999998</v>
      </c>
      <c r="J347" s="163">
        <v>58.623000000000005</v>
      </c>
      <c r="K347" s="163">
        <v>-11.325999999999993</v>
      </c>
      <c r="L347" s="163">
        <v>49.009</v>
      </c>
    </row>
    <row r="348" spans="1:12" x14ac:dyDescent="0.25">
      <c r="A348" s="188" t="str">
        <f>IF('1'!$A$1=1,B348,C348)</f>
        <v>Other sectors</v>
      </c>
      <c r="B348" s="189" t="s">
        <v>82</v>
      </c>
      <c r="C348" s="189" t="s">
        <v>83</v>
      </c>
      <c r="D348" s="166">
        <v>-364.995</v>
      </c>
      <c r="E348" s="166">
        <v>-2213.9880000000003</v>
      </c>
      <c r="F348" s="166">
        <v>250.70999999999995</v>
      </c>
      <c r="G348" s="166">
        <v>2103.7280000000001</v>
      </c>
      <c r="H348" s="166">
        <v>2529.86</v>
      </c>
      <c r="I348" s="166">
        <v>4748.2729999999992</v>
      </c>
      <c r="J348" s="166">
        <v>4950.0119999999997</v>
      </c>
      <c r="K348" s="166">
        <v>9003.7979999999989</v>
      </c>
      <c r="L348" s="166">
        <v>10674.802</v>
      </c>
    </row>
    <row r="349" spans="1:12" x14ac:dyDescent="0.25">
      <c r="A349" s="235" t="str">
        <f>IF('1'!$A$1=1,B349,C349)</f>
        <v>Short-term</v>
      </c>
      <c r="B349" s="236" t="s">
        <v>162</v>
      </c>
      <c r="C349" s="236" t="s">
        <v>161</v>
      </c>
      <c r="D349" s="163">
        <v>-364.995</v>
      </c>
      <c r="E349" s="163">
        <v>-2213.9880000000003</v>
      </c>
      <c r="F349" s="163">
        <v>250.70999999999995</v>
      </c>
      <c r="G349" s="163">
        <v>2103.7280000000001</v>
      </c>
      <c r="H349" s="163">
        <v>2529.86</v>
      </c>
      <c r="I349" s="163">
        <v>4748.2729999999992</v>
      </c>
      <c r="J349" s="163">
        <v>4950.0119999999997</v>
      </c>
      <c r="K349" s="163">
        <v>9003.7979999999989</v>
      </c>
      <c r="L349" s="163">
        <v>10674.802</v>
      </c>
    </row>
    <row r="350" spans="1:12" ht="26.4" x14ac:dyDescent="0.25">
      <c r="A350" s="235" t="str">
        <f>IF('1'!$A$1=1,B350,C350)</f>
        <v>Nonfinancial corporations, households, NPISHs</v>
      </c>
      <c r="B350" s="236" t="s">
        <v>389</v>
      </c>
      <c r="C350" s="236" t="s">
        <v>388</v>
      </c>
      <c r="D350" s="163">
        <v>-364.995</v>
      </c>
      <c r="E350" s="163">
        <v>-2213.9880000000003</v>
      </c>
      <c r="F350" s="163">
        <v>250.70999999999995</v>
      </c>
      <c r="G350" s="163">
        <v>2103.7280000000001</v>
      </c>
      <c r="H350" s="163">
        <v>2529.86</v>
      </c>
      <c r="I350" s="163">
        <v>4748.2729999999992</v>
      </c>
      <c r="J350" s="163">
        <v>4950.0119999999997</v>
      </c>
      <c r="K350" s="163">
        <v>9003.7979999999989</v>
      </c>
      <c r="L350" s="163">
        <v>10674.802</v>
      </c>
    </row>
    <row r="351" spans="1:12" x14ac:dyDescent="0.25">
      <c r="A351" s="250" t="str">
        <f>IF('1'!$A$1=1,B351,C351)</f>
        <v>Short-term</v>
      </c>
      <c r="B351" s="251" t="s">
        <v>162</v>
      </c>
      <c r="C351" s="251" t="s">
        <v>161</v>
      </c>
      <c r="D351" s="163">
        <v>-364.995</v>
      </c>
      <c r="E351" s="163">
        <v>-2213.9880000000003</v>
      </c>
      <c r="F351" s="163">
        <v>250.70999999999995</v>
      </c>
      <c r="G351" s="163">
        <v>2103.7280000000001</v>
      </c>
      <c r="H351" s="163">
        <v>2529.86</v>
      </c>
      <c r="I351" s="163">
        <v>4748.2729999999992</v>
      </c>
      <c r="J351" s="163">
        <v>4950.0119999999997</v>
      </c>
      <c r="K351" s="163">
        <v>9003.7979999999989</v>
      </c>
      <c r="L351" s="163">
        <v>10674.802</v>
      </c>
    </row>
    <row r="352" spans="1:12" ht="26.4" x14ac:dyDescent="0.25">
      <c r="A352" s="250" t="str">
        <f>IF('1'!$A$1=1,B352,C352)</f>
        <v>o/w: foreign cash outside the banking system</v>
      </c>
      <c r="B352" s="253" t="s">
        <v>166</v>
      </c>
      <c r="C352" s="252" t="s">
        <v>178</v>
      </c>
      <c r="D352" s="163">
        <v>-160.92199999999997</v>
      </c>
      <c r="E352" s="163">
        <v>-2430.7619999999997</v>
      </c>
      <c r="F352" s="163">
        <v>316.92799999999977</v>
      </c>
      <c r="G352" s="163">
        <v>2095.4229999999998</v>
      </c>
      <c r="H352" s="163">
        <v>2334.152</v>
      </c>
      <c r="I352" s="163">
        <v>4144.3769999999995</v>
      </c>
      <c r="J352" s="163">
        <v>4345.5649999999996</v>
      </c>
      <c r="K352" s="163">
        <v>9571.16</v>
      </c>
      <c r="L352" s="163">
        <v>10843.514999999999</v>
      </c>
    </row>
    <row r="353" spans="1:12" s="9" customFormat="1" x14ac:dyDescent="0.25">
      <c r="A353" s="169" t="str">
        <f>IF('1'!$A$1=1,B353,C353)</f>
        <v>Liabilities</v>
      </c>
      <c r="B353" s="170" t="s">
        <v>134</v>
      </c>
      <c r="C353" s="170" t="s">
        <v>133</v>
      </c>
      <c r="D353" s="166">
        <v>-3404.1769999999997</v>
      </c>
      <c r="E353" s="166">
        <v>-1485.2429999999999</v>
      </c>
      <c r="F353" s="166">
        <v>-1269.3679999999999</v>
      </c>
      <c r="G353" s="166">
        <v>-460.07</v>
      </c>
      <c r="H353" s="166">
        <v>-216.11899999999991</v>
      </c>
      <c r="I353" s="166">
        <v>-77.19999999999996</v>
      </c>
      <c r="J353" s="166">
        <v>327.166</v>
      </c>
      <c r="K353" s="166">
        <v>-230.44499999999999</v>
      </c>
      <c r="L353" s="166">
        <v>31.163999999999994</v>
      </c>
    </row>
    <row r="354" spans="1:12" s="9" customFormat="1" x14ac:dyDescent="0.25">
      <c r="A354" s="188" t="str">
        <f>IF('1'!$A$1=1,B354,C354)</f>
        <v xml:space="preserve">Central bank </v>
      </c>
      <c r="B354" s="189" t="s">
        <v>192</v>
      </c>
      <c r="C354" s="189" t="s">
        <v>93</v>
      </c>
      <c r="D354" s="166">
        <v>0</v>
      </c>
      <c r="E354" s="166">
        <v>0</v>
      </c>
      <c r="F354" s="166">
        <v>0</v>
      </c>
      <c r="G354" s="166">
        <v>0</v>
      </c>
      <c r="H354" s="166">
        <v>0</v>
      </c>
      <c r="I354" s="166">
        <v>0</v>
      </c>
      <c r="J354" s="166">
        <v>0</v>
      </c>
      <c r="K354" s="166">
        <v>-1.9569999999999954</v>
      </c>
      <c r="L354" s="166">
        <v>0</v>
      </c>
    </row>
    <row r="355" spans="1:12" x14ac:dyDescent="0.25">
      <c r="A355" s="235" t="str">
        <f>IF('1'!$A$1=1,B355,C355)</f>
        <v>Long-term</v>
      </c>
      <c r="B355" s="236" t="s">
        <v>164</v>
      </c>
      <c r="C355" s="236" t="s">
        <v>163</v>
      </c>
      <c r="D355" s="163">
        <v>0</v>
      </c>
      <c r="E355" s="163">
        <v>0</v>
      </c>
      <c r="F355" s="163">
        <v>0</v>
      </c>
      <c r="G355" s="163">
        <v>0</v>
      </c>
      <c r="H355" s="163">
        <v>0</v>
      </c>
      <c r="I355" s="163">
        <v>0</v>
      </c>
      <c r="J355" s="163">
        <v>0</v>
      </c>
      <c r="K355" s="163">
        <v>-1.9569999999999954</v>
      </c>
      <c r="L355" s="163">
        <v>0</v>
      </c>
    </row>
    <row r="356" spans="1:12" s="9" customFormat="1" ht="26.4" x14ac:dyDescent="0.25">
      <c r="A356" s="188" t="str">
        <f>IF('1'!$A$1=1,B356,C356)</f>
        <v>Deposit-taking corporations, except the central bank</v>
      </c>
      <c r="B356" s="189" t="s">
        <v>383</v>
      </c>
      <c r="C356" s="189" t="s">
        <v>390</v>
      </c>
      <c r="D356" s="166">
        <v>-3404.1769999999997</v>
      </c>
      <c r="E356" s="166">
        <v>-1485.2429999999999</v>
      </c>
      <c r="F356" s="166">
        <v>-1269.3679999999999</v>
      </c>
      <c r="G356" s="166">
        <v>-460.07</v>
      </c>
      <c r="H356" s="166">
        <v>-216.11899999999991</v>
      </c>
      <c r="I356" s="166">
        <v>-77.19999999999996</v>
      </c>
      <c r="J356" s="166">
        <v>327.166</v>
      </c>
      <c r="K356" s="166">
        <v>-228.48799999999994</v>
      </c>
      <c r="L356" s="166">
        <v>31.163999999999994</v>
      </c>
    </row>
    <row r="357" spans="1:12" x14ac:dyDescent="0.25">
      <c r="A357" s="235" t="str">
        <f>IF('1'!$A$1=1,B357,C357)</f>
        <v>Of which: Interbank positions</v>
      </c>
      <c r="B357" s="236" t="s">
        <v>387</v>
      </c>
      <c r="C357" s="236" t="s">
        <v>386</v>
      </c>
      <c r="D357" s="163">
        <v>-3470.9190000000003</v>
      </c>
      <c r="E357" s="163">
        <v>-2137.2439999999997</v>
      </c>
      <c r="F357" s="163">
        <v>-1270.567</v>
      </c>
      <c r="G357" s="163">
        <v>-384.44699999999995</v>
      </c>
      <c r="H357" s="163">
        <v>-217.36500000000001</v>
      </c>
      <c r="I357" s="163">
        <v>-146.94499999999999</v>
      </c>
      <c r="J357" s="163">
        <v>59.230999999999995</v>
      </c>
      <c r="K357" s="163">
        <v>-55.746999999999993</v>
      </c>
      <c r="L357" s="163">
        <v>-63.410000000000011</v>
      </c>
    </row>
    <row r="358" spans="1:12" x14ac:dyDescent="0.25">
      <c r="A358" s="235" t="str">
        <f>IF('1'!$A$1=1,B358,C358)</f>
        <v>Short-term</v>
      </c>
      <c r="B358" s="236" t="s">
        <v>162</v>
      </c>
      <c r="C358" s="236" t="s">
        <v>161</v>
      </c>
      <c r="D358" s="163">
        <v>-462.84299999999996</v>
      </c>
      <c r="E358" s="163">
        <v>149.464</v>
      </c>
      <c r="F358" s="163">
        <v>-482.55900000000003</v>
      </c>
      <c r="G358" s="163">
        <v>-247.51700000000002</v>
      </c>
      <c r="H358" s="163">
        <v>-98.61</v>
      </c>
      <c r="I358" s="163">
        <v>-29.829999999999984</v>
      </c>
      <c r="J358" s="163">
        <v>359.37899999999996</v>
      </c>
      <c r="K358" s="163">
        <v>-189.83899999999997</v>
      </c>
      <c r="L358" s="163">
        <v>37.044999999999987</v>
      </c>
    </row>
    <row r="359" spans="1:12" x14ac:dyDescent="0.25">
      <c r="A359" s="235" t="str">
        <f>IF('1'!$A$1=1,B359,C359)</f>
        <v>Long-term</v>
      </c>
      <c r="B359" s="236" t="s">
        <v>164</v>
      </c>
      <c r="C359" s="236" t="s">
        <v>163</v>
      </c>
      <c r="D359" s="163">
        <v>-2941.3339999999998</v>
      </c>
      <c r="E359" s="163">
        <v>-1634.7070000000003</v>
      </c>
      <c r="F359" s="163">
        <v>-786.80899999999997</v>
      </c>
      <c r="G359" s="163">
        <v>-212.55300000000003</v>
      </c>
      <c r="H359" s="163">
        <v>-117.50900000000001</v>
      </c>
      <c r="I359" s="163">
        <v>-47.370000000000005</v>
      </c>
      <c r="J359" s="163">
        <v>-32.213000000000008</v>
      </c>
      <c r="K359" s="163">
        <v>-38.649000000000001</v>
      </c>
      <c r="L359" s="163">
        <v>-5.8810000000000002</v>
      </c>
    </row>
    <row r="360" spans="1:12" s="9" customFormat="1" x14ac:dyDescent="0.25">
      <c r="A360" s="233" t="str">
        <f>IF('1'!$A$1=1,B360,C360)</f>
        <v>Loans</v>
      </c>
      <c r="B360" s="234" t="s">
        <v>179</v>
      </c>
      <c r="C360" s="234" t="s">
        <v>149</v>
      </c>
      <c r="D360" s="166">
        <v>-6342.0209999999988</v>
      </c>
      <c r="E360" s="166">
        <v>1029.288</v>
      </c>
      <c r="F360" s="166">
        <v>-955.91600000000017</v>
      </c>
      <c r="G360" s="166">
        <v>-1265.7830000000001</v>
      </c>
      <c r="H360" s="166">
        <v>-626.149</v>
      </c>
      <c r="I360" s="166">
        <v>-1766.4099999999999</v>
      </c>
      <c r="J360" s="166">
        <v>-971.78800000000001</v>
      </c>
      <c r="K360" s="166">
        <v>-15352.309265081001</v>
      </c>
      <c r="L360" s="166">
        <v>-26306.783824288526</v>
      </c>
    </row>
    <row r="361" spans="1:12" s="9" customFormat="1" x14ac:dyDescent="0.25">
      <c r="A361" s="169" t="str">
        <f>IF('1'!$A$1=1,B361,C361)</f>
        <v>Assets</v>
      </c>
      <c r="B361" s="170" t="s">
        <v>132</v>
      </c>
      <c r="C361" s="170" t="s">
        <v>131</v>
      </c>
      <c r="D361" s="166">
        <v>37.084000000000003</v>
      </c>
      <c r="E361" s="166">
        <v>-65.906999999999996</v>
      </c>
      <c r="F361" s="166">
        <v>-12.238999999999997</v>
      </c>
      <c r="G361" s="166">
        <v>-5.8330000000000002</v>
      </c>
      <c r="H361" s="166">
        <v>10.101000000000001</v>
      </c>
      <c r="I361" s="166">
        <v>-16.957000000000001</v>
      </c>
      <c r="J361" s="166">
        <v>128.62900000000002</v>
      </c>
      <c r="K361" s="166">
        <v>-86.999000000000009</v>
      </c>
      <c r="L361" s="166">
        <v>-68.890999999999991</v>
      </c>
    </row>
    <row r="362" spans="1:12" s="9" customFormat="1" ht="26.4" x14ac:dyDescent="0.25">
      <c r="A362" s="188" t="str">
        <f>IF('1'!$A$1=1,B362,C362)</f>
        <v>Deposit-taking corporations, except the central bank</v>
      </c>
      <c r="B362" s="189" t="s">
        <v>383</v>
      </c>
      <c r="C362" s="189" t="s">
        <v>390</v>
      </c>
      <c r="D362" s="166">
        <v>37.084000000000003</v>
      </c>
      <c r="E362" s="166">
        <v>-65.906999999999996</v>
      </c>
      <c r="F362" s="166">
        <v>-12.238999999999997</v>
      </c>
      <c r="G362" s="166">
        <v>-5.8330000000000002</v>
      </c>
      <c r="H362" s="166">
        <v>10.101000000000001</v>
      </c>
      <c r="I362" s="166">
        <v>-16.957000000000001</v>
      </c>
      <c r="J362" s="166">
        <v>128.62900000000002</v>
      </c>
      <c r="K362" s="166">
        <v>-86.999000000000009</v>
      </c>
      <c r="L362" s="166">
        <v>-68.890999999999991</v>
      </c>
    </row>
    <row r="363" spans="1:12" x14ac:dyDescent="0.25">
      <c r="A363" s="235" t="str">
        <f>IF('1'!$A$1=1,B363,C363)</f>
        <v>Short-term</v>
      </c>
      <c r="B363" s="236" t="s">
        <v>162</v>
      </c>
      <c r="C363" s="236" t="s">
        <v>161</v>
      </c>
      <c r="D363" s="163">
        <v>184.078</v>
      </c>
      <c r="E363" s="163">
        <v>-28.591000000000001</v>
      </c>
      <c r="F363" s="163">
        <v>-30.630999999999997</v>
      </c>
      <c r="G363" s="163">
        <v>-0.80900000000000005</v>
      </c>
      <c r="H363" s="163">
        <v>19.018999999999998</v>
      </c>
      <c r="I363" s="163">
        <v>-8.9779999999999962</v>
      </c>
      <c r="J363" s="163">
        <v>125.449</v>
      </c>
      <c r="K363" s="163">
        <v>-77.541000000000011</v>
      </c>
      <c r="L363" s="163">
        <v>-70.757999999999996</v>
      </c>
    </row>
    <row r="364" spans="1:12" s="9" customFormat="1" x14ac:dyDescent="0.25">
      <c r="A364" s="235" t="str">
        <f>IF('1'!$A$1=1,B364,C364)</f>
        <v>Long-term</v>
      </c>
      <c r="B364" s="236" t="s">
        <v>164</v>
      </c>
      <c r="C364" s="236" t="s">
        <v>163</v>
      </c>
      <c r="D364" s="163">
        <v>-146.994</v>
      </c>
      <c r="E364" s="163">
        <v>-37.316000000000003</v>
      </c>
      <c r="F364" s="163">
        <v>18.392000000000003</v>
      </c>
      <c r="G364" s="163">
        <v>-5.024</v>
      </c>
      <c r="H364" s="163">
        <v>-8.9179999999999993</v>
      </c>
      <c r="I364" s="163">
        <v>-7.9789999999999992</v>
      </c>
      <c r="J364" s="163">
        <v>3.1799999999999997</v>
      </c>
      <c r="K364" s="163">
        <v>-9.4580000000000002</v>
      </c>
      <c r="L364" s="163">
        <v>1.867</v>
      </c>
    </row>
    <row r="365" spans="1:12" s="9" customFormat="1" x14ac:dyDescent="0.25">
      <c r="A365" s="169" t="str">
        <f>IF('1'!$A$1=1,B365,C365)</f>
        <v>Liabilities</v>
      </c>
      <c r="B365" s="170" t="s">
        <v>134</v>
      </c>
      <c r="C365" s="170" t="s">
        <v>133</v>
      </c>
      <c r="D365" s="166">
        <v>6379.1049999999996</v>
      </c>
      <c r="E365" s="166">
        <v>-1095.1950000000002</v>
      </c>
      <c r="F365" s="166">
        <v>943.67700000000036</v>
      </c>
      <c r="G365" s="166">
        <v>1259.95</v>
      </c>
      <c r="H365" s="166">
        <v>636.25</v>
      </c>
      <c r="I365" s="166">
        <v>1749.4529999999995</v>
      </c>
      <c r="J365" s="166">
        <v>1100.4170000000001</v>
      </c>
      <c r="K365" s="166">
        <v>15265.310265081</v>
      </c>
      <c r="L365" s="166">
        <v>26237.89282428853</v>
      </c>
    </row>
    <row r="366" spans="1:12" s="9" customFormat="1" x14ac:dyDescent="0.25">
      <c r="A366" s="188" t="str">
        <f>IF('1'!$A$1=1,B366,C366)</f>
        <v>Central bank</v>
      </c>
      <c r="B366" s="189" t="s">
        <v>192</v>
      </c>
      <c r="C366" s="189" t="s">
        <v>191</v>
      </c>
      <c r="D366" s="166">
        <v>4350.5949999999993</v>
      </c>
      <c r="E366" s="166">
        <v>-263.50400000000002</v>
      </c>
      <c r="F366" s="166">
        <v>756.3130000000001</v>
      </c>
      <c r="G366" s="166">
        <v>591.85199999999986</v>
      </c>
      <c r="H366" s="166">
        <v>-528.09</v>
      </c>
      <c r="I366" s="166">
        <v>-575.23599999999999</v>
      </c>
      <c r="J366" s="166">
        <v>-782.11099999999988</v>
      </c>
      <c r="K366" s="166">
        <v>-1629.5530000000001</v>
      </c>
      <c r="L366" s="166">
        <v>-1499.3889999999999</v>
      </c>
    </row>
    <row r="367" spans="1:12" x14ac:dyDescent="0.25">
      <c r="A367" s="235" t="str">
        <f>IF('1'!$A$1=1,B367,C367)</f>
        <v>Credit and loans with the IMF</v>
      </c>
      <c r="B367" s="236" t="s">
        <v>391</v>
      </c>
      <c r="C367" s="236" t="s">
        <v>186</v>
      </c>
      <c r="D367" s="163">
        <v>3135.66</v>
      </c>
      <c r="E367" s="163">
        <v>892.572</v>
      </c>
      <c r="F367" s="163">
        <v>662.61300000000006</v>
      </c>
      <c r="G367" s="163">
        <v>591.85199999999986</v>
      </c>
      <c r="H367" s="163">
        <v>-528.09</v>
      </c>
      <c r="I367" s="163">
        <v>-575.23599999999999</v>
      </c>
      <c r="J367" s="163">
        <v>-782.11099999999988</v>
      </c>
      <c r="K367" s="163">
        <v>-1540.6210000000001</v>
      </c>
      <c r="L367" s="163">
        <v>-1499.3889999999999</v>
      </c>
    </row>
    <row r="368" spans="1:12" x14ac:dyDescent="0.25">
      <c r="A368" s="235" t="str">
        <f>IF('1'!$A$1=1,B368,C368)</f>
        <v xml:space="preserve">Other short-term </v>
      </c>
      <c r="B368" s="236" t="s">
        <v>188</v>
      </c>
      <c r="C368" s="236" t="s">
        <v>187</v>
      </c>
      <c r="D368" s="163">
        <v>1214.9349999999999</v>
      </c>
      <c r="E368" s="163">
        <v>-1156.076</v>
      </c>
      <c r="F368" s="163">
        <v>0</v>
      </c>
      <c r="G368" s="163">
        <v>0</v>
      </c>
      <c r="H368" s="163">
        <v>0</v>
      </c>
      <c r="I368" s="163">
        <v>0</v>
      </c>
      <c r="J368" s="163">
        <v>0</v>
      </c>
      <c r="K368" s="163">
        <v>0</v>
      </c>
      <c r="L368" s="163">
        <v>0</v>
      </c>
    </row>
    <row r="369" spans="1:12" x14ac:dyDescent="0.25">
      <c r="A369" s="235" t="str">
        <f>IF('1'!$A$1=1,B369,C369)</f>
        <v>Other long-term</v>
      </c>
      <c r="B369" s="236" t="s">
        <v>190</v>
      </c>
      <c r="C369" s="236" t="s">
        <v>189</v>
      </c>
      <c r="D369" s="163">
        <v>0</v>
      </c>
      <c r="E369" s="163">
        <v>0</v>
      </c>
      <c r="F369" s="163">
        <v>93.7</v>
      </c>
      <c r="G369" s="163">
        <v>0</v>
      </c>
      <c r="H369" s="163">
        <v>0</v>
      </c>
      <c r="I369" s="163">
        <v>0</v>
      </c>
      <c r="J369" s="163">
        <v>0</v>
      </c>
      <c r="K369" s="163">
        <v>-88.932000000000002</v>
      </c>
      <c r="L369" s="163">
        <v>0</v>
      </c>
    </row>
    <row r="370" spans="1:12" ht="26.4" x14ac:dyDescent="0.25">
      <c r="A370" s="188" t="str">
        <f>IF('1'!$A$1=1,B370,C370)</f>
        <v>Deposit-taking corporations, except the central bank</v>
      </c>
      <c r="B370" s="189" t="s">
        <v>383</v>
      </c>
      <c r="C370" s="189" t="s">
        <v>390</v>
      </c>
      <c r="D370" s="166">
        <v>-497.25800000000004</v>
      </c>
      <c r="E370" s="166">
        <v>-863.29700000000003</v>
      </c>
      <c r="F370" s="166">
        <v>-106.68199999999999</v>
      </c>
      <c r="G370" s="166">
        <v>79.546999999999997</v>
      </c>
      <c r="H370" s="166">
        <v>-68.871999999999986</v>
      </c>
      <c r="I370" s="166">
        <v>-64.16</v>
      </c>
      <c r="J370" s="166">
        <v>-14.302000000000003</v>
      </c>
      <c r="K370" s="166">
        <v>-164.87299999999999</v>
      </c>
      <c r="L370" s="166">
        <v>-123.033</v>
      </c>
    </row>
    <row r="371" spans="1:12" x14ac:dyDescent="0.25">
      <c r="A371" s="235" t="str">
        <f>IF('1'!$A$1=1,B371,C371)</f>
        <v>Short-term</v>
      </c>
      <c r="B371" s="236" t="s">
        <v>162</v>
      </c>
      <c r="C371" s="236" t="s">
        <v>161</v>
      </c>
      <c r="D371" s="166">
        <v>-287.47399999999999</v>
      </c>
      <c r="E371" s="166">
        <v>-43.490000000000009</v>
      </c>
      <c r="F371" s="166">
        <v>-44.601999999999997</v>
      </c>
      <c r="G371" s="166">
        <v>-84.181000000000012</v>
      </c>
      <c r="H371" s="166">
        <v>60.213999999999999</v>
      </c>
      <c r="I371" s="166">
        <v>13.953000000000001</v>
      </c>
      <c r="J371" s="166">
        <v>-27.96</v>
      </c>
      <c r="K371" s="166">
        <v>19.681999999999999</v>
      </c>
      <c r="L371" s="166">
        <v>-19.526</v>
      </c>
    </row>
    <row r="372" spans="1:12" x14ac:dyDescent="0.25">
      <c r="A372" s="235" t="str">
        <f>IF('1'!$A$1=1,B372,C372)</f>
        <v>Long-term</v>
      </c>
      <c r="B372" s="236" t="s">
        <v>164</v>
      </c>
      <c r="C372" s="236" t="s">
        <v>163</v>
      </c>
      <c r="D372" s="163">
        <v>-209.78399999999999</v>
      </c>
      <c r="E372" s="163">
        <v>-819.80700000000002</v>
      </c>
      <c r="F372" s="163">
        <v>-62.08</v>
      </c>
      <c r="G372" s="163">
        <v>163.72800000000001</v>
      </c>
      <c r="H372" s="163">
        <v>-129.08600000000001</v>
      </c>
      <c r="I372" s="163">
        <v>-78.112999999999985</v>
      </c>
      <c r="J372" s="163">
        <v>13.657999999999998</v>
      </c>
      <c r="K372" s="163">
        <v>-184.55500000000001</v>
      </c>
      <c r="L372" s="163">
        <v>-103.50699999999999</v>
      </c>
    </row>
    <row r="373" spans="1:12" s="9" customFormat="1" x14ac:dyDescent="0.25">
      <c r="A373" s="188" t="str">
        <f>IF('1'!$A$1=1,B373,C373)</f>
        <v>General government</v>
      </c>
      <c r="B373" s="189" t="s">
        <v>336</v>
      </c>
      <c r="C373" s="189" t="s">
        <v>79</v>
      </c>
      <c r="D373" s="166">
        <v>3835.4720000000002</v>
      </c>
      <c r="E373" s="166">
        <v>229.69400000000005</v>
      </c>
      <c r="F373" s="166">
        <v>9.266000000000119</v>
      </c>
      <c r="G373" s="166">
        <v>-352.17999999999995</v>
      </c>
      <c r="H373" s="166">
        <v>27.242000000000075</v>
      </c>
      <c r="I373" s="166">
        <v>2672.4109999999996</v>
      </c>
      <c r="J373" s="166">
        <v>1577.087</v>
      </c>
      <c r="K373" s="166">
        <v>16329.075265081003</v>
      </c>
      <c r="L373" s="166">
        <v>27183.251824288527</v>
      </c>
    </row>
    <row r="374" spans="1:12" x14ac:dyDescent="0.25">
      <c r="A374" s="235" t="str">
        <f>IF('1'!$A$1=1,B374,C374)</f>
        <v>Credit and loans with the IMF</v>
      </c>
      <c r="B374" s="236" t="s">
        <v>391</v>
      </c>
      <c r="C374" s="236" t="s">
        <v>186</v>
      </c>
      <c r="D374" s="163">
        <v>1758.643</v>
      </c>
      <c r="E374" s="163">
        <v>0</v>
      </c>
      <c r="F374" s="163">
        <v>-484.88499999999999</v>
      </c>
      <c r="G374" s="163">
        <v>-1167.8910000000001</v>
      </c>
      <c r="H374" s="163">
        <v>-897.17500000000018</v>
      </c>
      <c r="I374" s="163">
        <v>1439.2759999999998</v>
      </c>
      <c r="J374" s="163">
        <v>226.69200000000001</v>
      </c>
      <c r="K374" s="163">
        <v>2156.3685480962481</v>
      </c>
      <c r="L374" s="163">
        <v>3263.7444190603628</v>
      </c>
    </row>
    <row r="375" spans="1:12" x14ac:dyDescent="0.25">
      <c r="A375" s="235" t="str">
        <f>IF('1'!$A$1=1,B375,C375)</f>
        <v>Other short-term</v>
      </c>
      <c r="B375" s="236" t="s">
        <v>393</v>
      </c>
      <c r="C375" s="236" t="s">
        <v>392</v>
      </c>
      <c r="D375" s="163">
        <v>0</v>
      </c>
      <c r="E375" s="163">
        <v>0</v>
      </c>
      <c r="F375" s="163">
        <v>0</v>
      </c>
      <c r="G375" s="163">
        <v>0</v>
      </c>
      <c r="H375" s="163">
        <v>0</v>
      </c>
      <c r="I375" s="163">
        <v>282.88200000000001</v>
      </c>
      <c r="J375" s="163">
        <v>-288.52300000000002</v>
      </c>
      <c r="K375" s="163">
        <v>0</v>
      </c>
      <c r="L375" s="163">
        <v>0</v>
      </c>
    </row>
    <row r="376" spans="1:12" x14ac:dyDescent="0.25">
      <c r="A376" s="235" t="str">
        <f>IF('1'!$A$1=1,B376,C376)</f>
        <v>Other long-term</v>
      </c>
      <c r="B376" s="236" t="s">
        <v>190</v>
      </c>
      <c r="C376" s="236" t="s">
        <v>189</v>
      </c>
      <c r="D376" s="163">
        <v>2076.8289999999997</v>
      </c>
      <c r="E376" s="163">
        <v>229.69400000000005</v>
      </c>
      <c r="F376" s="163">
        <v>494.15100000000012</v>
      </c>
      <c r="G376" s="163">
        <v>815.71100000000013</v>
      </c>
      <c r="H376" s="163">
        <v>924.41699999999992</v>
      </c>
      <c r="I376" s="163">
        <v>950.25299999999993</v>
      </c>
      <c r="J376" s="163">
        <v>1638.9179999999999</v>
      </c>
      <c r="K376" s="163">
        <v>14172.706716984754</v>
      </c>
      <c r="L376" s="163">
        <v>23919.507405228167</v>
      </c>
    </row>
    <row r="377" spans="1:12" s="9" customFormat="1" x14ac:dyDescent="0.25">
      <c r="A377" s="188" t="str">
        <f>IF('1'!$A$1=1,B377,C377)</f>
        <v>Other sectors</v>
      </c>
      <c r="B377" s="189" t="s">
        <v>82</v>
      </c>
      <c r="C377" s="189" t="s">
        <v>83</v>
      </c>
      <c r="D377" s="166">
        <v>-1309.7039999999997</v>
      </c>
      <c r="E377" s="166">
        <v>-198.08799999999997</v>
      </c>
      <c r="F377" s="166">
        <v>284.77999999999997</v>
      </c>
      <c r="G377" s="166">
        <v>940.73100000000011</v>
      </c>
      <c r="H377" s="166">
        <v>1205.97</v>
      </c>
      <c r="I377" s="166">
        <v>-283.56200000000001</v>
      </c>
      <c r="J377" s="166">
        <v>319.74300000000005</v>
      </c>
      <c r="K377" s="166">
        <v>730.66100000000006</v>
      </c>
      <c r="L377" s="166">
        <v>677.0630000000001</v>
      </c>
    </row>
    <row r="378" spans="1:12" x14ac:dyDescent="0.25">
      <c r="A378" s="235" t="str">
        <f>IF('1'!$A$1=1,B378,C378)</f>
        <v>Short-term</v>
      </c>
      <c r="B378" s="236" t="s">
        <v>162</v>
      </c>
      <c r="C378" s="236" t="s">
        <v>161</v>
      </c>
      <c r="D378" s="163">
        <v>-173.01899999999998</v>
      </c>
      <c r="E378" s="163">
        <v>168.941</v>
      </c>
      <c r="F378" s="163">
        <v>542.05999999999995</v>
      </c>
      <c r="G378" s="163">
        <v>301.78699999999998</v>
      </c>
      <c r="H378" s="163">
        <v>762.32799999999997</v>
      </c>
      <c r="I378" s="163">
        <v>-436.39099999999996</v>
      </c>
      <c r="J378" s="163">
        <v>109.96899999999999</v>
      </c>
      <c r="K378" s="163">
        <v>94.16</v>
      </c>
      <c r="L378" s="163">
        <v>47.600999999999999</v>
      </c>
    </row>
    <row r="379" spans="1:12" x14ac:dyDescent="0.25">
      <c r="A379" s="235" t="str">
        <f>IF('1'!$A$1=1,B379,C379)</f>
        <v>Long-term</v>
      </c>
      <c r="B379" s="236" t="s">
        <v>164</v>
      </c>
      <c r="C379" s="236" t="s">
        <v>163</v>
      </c>
      <c r="D379" s="163">
        <v>-1136.6849999999999</v>
      </c>
      <c r="E379" s="163">
        <v>-367.029</v>
      </c>
      <c r="F379" s="163">
        <v>-257.27999999999997</v>
      </c>
      <c r="G379" s="163">
        <v>638.94399999999996</v>
      </c>
      <c r="H379" s="163">
        <v>443.64200000000005</v>
      </c>
      <c r="I379" s="163">
        <v>152.82900000000001</v>
      </c>
      <c r="J379" s="163">
        <v>209.77400000000011</v>
      </c>
      <c r="K379" s="163">
        <v>636.50099999999998</v>
      </c>
      <c r="L379" s="163">
        <v>629.46199999999999</v>
      </c>
    </row>
    <row r="380" spans="1:12" s="9" customFormat="1" x14ac:dyDescent="0.25">
      <c r="A380" s="233" t="str">
        <f>IF('1'!$A$1=1,B380,C380)</f>
        <v>Trade credit and advances</v>
      </c>
      <c r="B380" s="234" t="s">
        <v>180</v>
      </c>
      <c r="C380" s="234" t="s">
        <v>394</v>
      </c>
      <c r="D380" s="166">
        <v>2137.076</v>
      </c>
      <c r="E380" s="166">
        <v>-139.31300000000005</v>
      </c>
      <c r="F380" s="166">
        <v>-450.70699999999982</v>
      </c>
      <c r="G380" s="166">
        <v>-1105.0020000000002</v>
      </c>
      <c r="H380" s="166">
        <v>-2780.9480000000003</v>
      </c>
      <c r="I380" s="166">
        <v>-2064.64</v>
      </c>
      <c r="J380" s="166">
        <v>1115.0849999999998</v>
      </c>
      <c r="K380" s="166">
        <v>12010.589</v>
      </c>
      <c r="L380" s="166">
        <v>-830.947</v>
      </c>
    </row>
    <row r="381" spans="1:12" s="9" customFormat="1" x14ac:dyDescent="0.25">
      <c r="A381" s="169" t="str">
        <f>IF('1'!$A$1=1,B381,C381)</f>
        <v>Assets</v>
      </c>
      <c r="B381" s="170" t="s">
        <v>132</v>
      </c>
      <c r="C381" s="170" t="s">
        <v>131</v>
      </c>
      <c r="D381" s="166">
        <v>576.31700000000001</v>
      </c>
      <c r="E381" s="166">
        <v>395.82899999999995</v>
      </c>
      <c r="F381" s="166">
        <v>967.13599999999997</v>
      </c>
      <c r="G381" s="166">
        <v>-129.07400000000007</v>
      </c>
      <c r="H381" s="166">
        <v>-608.02800000000002</v>
      </c>
      <c r="I381" s="166">
        <v>37.569999999999993</v>
      </c>
      <c r="J381" s="166">
        <v>813.24999999999989</v>
      </c>
      <c r="K381" s="166">
        <v>9152.4639999999999</v>
      </c>
      <c r="L381" s="166">
        <v>-494.86</v>
      </c>
    </row>
    <row r="382" spans="1:12" s="9" customFormat="1" x14ac:dyDescent="0.25">
      <c r="A382" s="188" t="str">
        <f>IF('1'!$A$1=1,B382,C382)</f>
        <v>Other sectors</v>
      </c>
      <c r="B382" s="189" t="s">
        <v>82</v>
      </c>
      <c r="C382" s="189" t="s">
        <v>83</v>
      </c>
      <c r="D382" s="166">
        <v>576.31700000000001</v>
      </c>
      <c r="E382" s="166">
        <v>395.82899999999995</v>
      </c>
      <c r="F382" s="166">
        <v>967.13599999999997</v>
      </c>
      <c r="G382" s="166">
        <v>-129.07400000000007</v>
      </c>
      <c r="H382" s="166">
        <v>-608.02800000000002</v>
      </c>
      <c r="I382" s="166">
        <v>37.569999999999993</v>
      </c>
      <c r="J382" s="166">
        <v>813.24999999999989</v>
      </c>
      <c r="K382" s="166">
        <v>9152.4639999999999</v>
      </c>
      <c r="L382" s="166">
        <v>-494.86</v>
      </c>
    </row>
    <row r="383" spans="1:12" x14ac:dyDescent="0.25">
      <c r="A383" s="235" t="str">
        <f>IF('1'!$A$1=1,B383,C383)</f>
        <v>Short-term</v>
      </c>
      <c r="B383" s="236" t="s">
        <v>162</v>
      </c>
      <c r="C383" s="236" t="s">
        <v>161</v>
      </c>
      <c r="D383" s="163">
        <v>571.54000000000008</v>
      </c>
      <c r="E383" s="163">
        <v>407.50800000000004</v>
      </c>
      <c r="F383" s="163">
        <v>935.96</v>
      </c>
      <c r="G383" s="163">
        <v>-121.97199999999987</v>
      </c>
      <c r="H383" s="163">
        <v>-596.22799999999995</v>
      </c>
      <c r="I383" s="163">
        <v>54.531999999999982</v>
      </c>
      <c r="J383" s="163">
        <v>800.61300000000006</v>
      </c>
      <c r="K383" s="163">
        <v>9248.3510000000006</v>
      </c>
      <c r="L383" s="163">
        <v>-530.62400000000002</v>
      </c>
    </row>
    <row r="384" spans="1:12" x14ac:dyDescent="0.25">
      <c r="A384" s="235" t="str">
        <f>IF('1'!$A$1=1,B384,C384)</f>
        <v>Long-term</v>
      </c>
      <c r="B384" s="236" t="s">
        <v>164</v>
      </c>
      <c r="C384" s="236" t="s">
        <v>163</v>
      </c>
      <c r="D384" s="163">
        <v>4.7769999999999975</v>
      </c>
      <c r="E384" s="163">
        <v>-11.678999999999998</v>
      </c>
      <c r="F384" s="163">
        <v>31.175999999999998</v>
      </c>
      <c r="G384" s="163">
        <v>-7.1020000000000003</v>
      </c>
      <c r="H384" s="163">
        <v>-11.8</v>
      </c>
      <c r="I384" s="163">
        <v>-16.961999999999996</v>
      </c>
      <c r="J384" s="163">
        <v>12.637</v>
      </c>
      <c r="K384" s="163">
        <v>-95.887</v>
      </c>
      <c r="L384" s="163">
        <v>35.763999999999996</v>
      </c>
    </row>
    <row r="385" spans="1:12" ht="26.4" x14ac:dyDescent="0.25">
      <c r="A385" s="235" t="str">
        <f>IF('1'!$A$1=1,B385,C385)</f>
        <v>Nonfinancial corporations, households, and NPISHs</v>
      </c>
      <c r="B385" s="236" t="s">
        <v>389</v>
      </c>
      <c r="C385" s="236" t="s">
        <v>395</v>
      </c>
      <c r="D385" s="163">
        <v>576.31700000000001</v>
      </c>
      <c r="E385" s="163">
        <v>395.82899999999995</v>
      </c>
      <c r="F385" s="163">
        <v>967.13599999999997</v>
      </c>
      <c r="G385" s="163">
        <v>-129.07400000000007</v>
      </c>
      <c r="H385" s="163">
        <v>-608.02800000000002</v>
      </c>
      <c r="I385" s="163">
        <v>37.569999999999993</v>
      </c>
      <c r="J385" s="163">
        <v>813.24999999999989</v>
      </c>
      <c r="K385" s="163">
        <v>9152.4639999999999</v>
      </c>
      <c r="L385" s="163">
        <v>-494.86</v>
      </c>
    </row>
    <row r="386" spans="1:12" x14ac:dyDescent="0.25">
      <c r="A386" s="250" t="str">
        <f>IF('1'!$A$1=1,B386,C386)</f>
        <v>Short-term</v>
      </c>
      <c r="B386" s="251" t="s">
        <v>162</v>
      </c>
      <c r="C386" s="251" t="s">
        <v>161</v>
      </c>
      <c r="D386" s="163">
        <v>571.54000000000008</v>
      </c>
      <c r="E386" s="163">
        <v>407.50800000000004</v>
      </c>
      <c r="F386" s="163">
        <v>935.96</v>
      </c>
      <c r="G386" s="163">
        <v>-121.97199999999987</v>
      </c>
      <c r="H386" s="163">
        <v>-596.22799999999995</v>
      </c>
      <c r="I386" s="163">
        <v>54.531999999999982</v>
      </c>
      <c r="J386" s="163">
        <v>800.61300000000006</v>
      </c>
      <c r="K386" s="163">
        <v>9248.3510000000006</v>
      </c>
      <c r="L386" s="163">
        <v>-530.62400000000002</v>
      </c>
    </row>
    <row r="387" spans="1:12" x14ac:dyDescent="0.25">
      <c r="A387" s="250" t="str">
        <f>IF('1'!$A$1=1,B387,C387)</f>
        <v>Long-term</v>
      </c>
      <c r="B387" s="251" t="s">
        <v>164</v>
      </c>
      <c r="C387" s="251" t="s">
        <v>163</v>
      </c>
      <c r="D387" s="163">
        <v>4.7769999999999975</v>
      </c>
      <c r="E387" s="163">
        <v>-11.678999999999998</v>
      </c>
      <c r="F387" s="163">
        <v>31.175999999999998</v>
      </c>
      <c r="G387" s="163">
        <v>-7.1020000000000003</v>
      </c>
      <c r="H387" s="163">
        <v>-11.8</v>
      </c>
      <c r="I387" s="163">
        <v>-16.961999999999996</v>
      </c>
      <c r="J387" s="163">
        <v>12.637</v>
      </c>
      <c r="K387" s="163">
        <v>-95.887</v>
      </c>
      <c r="L387" s="163">
        <v>35.763999999999996</v>
      </c>
    </row>
    <row r="388" spans="1:12" s="9" customFormat="1" x14ac:dyDescent="0.25">
      <c r="A388" s="169" t="str">
        <f>IF('1'!$A$1=1,B388,C388)</f>
        <v>Liabilities</v>
      </c>
      <c r="B388" s="170" t="s">
        <v>134</v>
      </c>
      <c r="C388" s="170" t="s">
        <v>133</v>
      </c>
      <c r="D388" s="166">
        <v>-1560.7590000000002</v>
      </c>
      <c r="E388" s="166">
        <v>535.14200000000005</v>
      </c>
      <c r="F388" s="166">
        <v>1417.8429999999998</v>
      </c>
      <c r="G388" s="166">
        <v>975.928</v>
      </c>
      <c r="H388" s="166">
        <v>2172.92</v>
      </c>
      <c r="I388" s="166">
        <v>2102.21</v>
      </c>
      <c r="J388" s="166">
        <v>-301.83499999999992</v>
      </c>
      <c r="K388" s="166">
        <v>-2858.125</v>
      </c>
      <c r="L388" s="166">
        <v>336.08700000000022</v>
      </c>
    </row>
    <row r="389" spans="1:12" s="9" customFormat="1" x14ac:dyDescent="0.25">
      <c r="A389" s="188" t="str">
        <f>IF('1'!$A$1=1,B389,C389)</f>
        <v>Other sectors</v>
      </c>
      <c r="B389" s="189" t="s">
        <v>82</v>
      </c>
      <c r="C389" s="189" t="s">
        <v>83</v>
      </c>
      <c r="D389" s="166">
        <v>-1560.7590000000002</v>
      </c>
      <c r="E389" s="166">
        <v>535.14200000000005</v>
      </c>
      <c r="F389" s="166">
        <v>1417.8429999999998</v>
      </c>
      <c r="G389" s="166">
        <v>975.928</v>
      </c>
      <c r="H389" s="166">
        <v>2172.92</v>
      </c>
      <c r="I389" s="166">
        <v>2102.21</v>
      </c>
      <c r="J389" s="166">
        <v>-301.83499999999992</v>
      </c>
      <c r="K389" s="166">
        <v>-2858.125</v>
      </c>
      <c r="L389" s="166">
        <v>336.08700000000022</v>
      </c>
    </row>
    <row r="390" spans="1:12" x14ac:dyDescent="0.25">
      <c r="A390" s="235" t="str">
        <f>IF('1'!$A$1=1,B390,C390)</f>
        <v>Short-term</v>
      </c>
      <c r="B390" s="236" t="s">
        <v>162</v>
      </c>
      <c r="C390" s="236" t="s">
        <v>161</v>
      </c>
      <c r="D390" s="163">
        <v>-1841.5549999999998</v>
      </c>
      <c r="E390" s="163">
        <v>703.00099999999998</v>
      </c>
      <c r="F390" s="163">
        <v>1459.2360000000003</v>
      </c>
      <c r="G390" s="163">
        <v>1042.451</v>
      </c>
      <c r="H390" s="163">
        <v>2076.982</v>
      </c>
      <c r="I390" s="163">
        <v>2091.3090000000002</v>
      </c>
      <c r="J390" s="163">
        <v>-339.59100000000001</v>
      </c>
      <c r="K390" s="163">
        <v>-2761.5940000000001</v>
      </c>
      <c r="L390" s="163">
        <v>372.85500000000002</v>
      </c>
    </row>
    <row r="391" spans="1:12" x14ac:dyDescent="0.25">
      <c r="A391" s="235" t="str">
        <f>IF('1'!$A$1=1,B391,C391)</f>
        <v>Long-term</v>
      </c>
      <c r="B391" s="236" t="s">
        <v>164</v>
      </c>
      <c r="C391" s="236" t="s">
        <v>163</v>
      </c>
      <c r="D391" s="163">
        <v>280.79599999999988</v>
      </c>
      <c r="E391" s="163">
        <v>-167.85899999999998</v>
      </c>
      <c r="F391" s="163">
        <v>-41.393000000000001</v>
      </c>
      <c r="G391" s="163">
        <v>-66.52300000000001</v>
      </c>
      <c r="H391" s="163">
        <v>95.938000000000002</v>
      </c>
      <c r="I391" s="163">
        <v>10.900999999999996</v>
      </c>
      <c r="J391" s="163">
        <v>37.756</v>
      </c>
      <c r="K391" s="163">
        <v>-96.531000000000006</v>
      </c>
      <c r="L391" s="163">
        <v>-36.768000000000001</v>
      </c>
    </row>
    <row r="392" spans="1:12" ht="26.4" x14ac:dyDescent="0.25">
      <c r="A392" s="235" t="str">
        <f>IF('1'!$A$1=1,B392,C392)</f>
        <v>Nonfinancial corporations, households, and NPISHs</v>
      </c>
      <c r="B392" s="236" t="s">
        <v>389</v>
      </c>
      <c r="C392" s="236" t="s">
        <v>395</v>
      </c>
      <c r="D392" s="163">
        <v>-1560.7590000000002</v>
      </c>
      <c r="E392" s="163">
        <v>535.14200000000005</v>
      </c>
      <c r="F392" s="163">
        <v>1417.8429999999998</v>
      </c>
      <c r="G392" s="163">
        <v>975.928</v>
      </c>
      <c r="H392" s="163">
        <v>2172.92</v>
      </c>
      <c r="I392" s="163">
        <v>2102.21</v>
      </c>
      <c r="J392" s="163">
        <v>-301.83499999999992</v>
      </c>
      <c r="K392" s="163">
        <v>-2858.125</v>
      </c>
      <c r="L392" s="163">
        <v>336.08700000000022</v>
      </c>
    </row>
    <row r="393" spans="1:12" x14ac:dyDescent="0.25">
      <c r="A393" s="250" t="str">
        <f>IF('1'!$A$1=1,B393,C393)</f>
        <v>Short-term</v>
      </c>
      <c r="B393" s="251" t="s">
        <v>162</v>
      </c>
      <c r="C393" s="251" t="s">
        <v>161</v>
      </c>
      <c r="D393" s="163">
        <v>-1841.5549999999998</v>
      </c>
      <c r="E393" s="163">
        <v>703.00099999999998</v>
      </c>
      <c r="F393" s="163">
        <v>1459.2360000000003</v>
      </c>
      <c r="G393" s="163">
        <v>1042.451</v>
      </c>
      <c r="H393" s="163">
        <v>2076.982</v>
      </c>
      <c r="I393" s="163">
        <v>2091.3090000000002</v>
      </c>
      <c r="J393" s="163">
        <v>-339.59100000000001</v>
      </c>
      <c r="K393" s="163">
        <v>-2761.5940000000001</v>
      </c>
      <c r="L393" s="163">
        <v>372.85500000000002</v>
      </c>
    </row>
    <row r="394" spans="1:12" x14ac:dyDescent="0.25">
      <c r="A394" s="250" t="str">
        <f>IF('1'!$A$1=1,B394,C394)</f>
        <v>Long-term</v>
      </c>
      <c r="B394" s="251" t="s">
        <v>164</v>
      </c>
      <c r="C394" s="251" t="s">
        <v>163</v>
      </c>
      <c r="D394" s="163">
        <v>280.79599999999988</v>
      </c>
      <c r="E394" s="163">
        <v>-167.85899999999998</v>
      </c>
      <c r="F394" s="163">
        <v>-41.393000000000001</v>
      </c>
      <c r="G394" s="163">
        <v>-66.52300000000001</v>
      </c>
      <c r="H394" s="163">
        <v>95.938000000000002</v>
      </c>
      <c r="I394" s="163">
        <v>10.900999999999996</v>
      </c>
      <c r="J394" s="163">
        <v>37.756</v>
      </c>
      <c r="K394" s="163">
        <v>-96.531000000000006</v>
      </c>
      <c r="L394" s="163">
        <v>-36.768000000000001</v>
      </c>
    </row>
    <row r="395" spans="1:12" s="9" customFormat="1" x14ac:dyDescent="0.25">
      <c r="A395" s="233" t="str">
        <f>IF('1'!$A$1=1,B395,C395)</f>
        <v>Other accounts receivable/payable</v>
      </c>
      <c r="B395" s="234" t="s">
        <v>154</v>
      </c>
      <c r="C395" s="234" t="s">
        <v>153</v>
      </c>
      <c r="D395" s="166">
        <v>0</v>
      </c>
      <c r="E395" s="166">
        <v>0</v>
      </c>
      <c r="F395" s="166">
        <v>0</v>
      </c>
      <c r="G395" s="166">
        <v>0</v>
      </c>
      <c r="H395" s="166">
        <v>0</v>
      </c>
      <c r="I395" s="166">
        <v>0</v>
      </c>
      <c r="J395" s="166">
        <v>0</v>
      </c>
      <c r="K395" s="166">
        <v>-10.63000000000001</v>
      </c>
      <c r="L395" s="166">
        <v>4.8999999999978172E-2</v>
      </c>
    </row>
    <row r="396" spans="1:12" s="9" customFormat="1" x14ac:dyDescent="0.25">
      <c r="A396" s="169" t="str">
        <f>IF('1'!$A$1=1,B396,C396)</f>
        <v>Assets</v>
      </c>
      <c r="B396" s="170" t="s">
        <v>132</v>
      </c>
      <c r="C396" s="170" t="s">
        <v>131</v>
      </c>
      <c r="D396" s="166">
        <v>0</v>
      </c>
      <c r="E396" s="166">
        <v>0</v>
      </c>
      <c r="F396" s="166">
        <v>0</v>
      </c>
      <c r="G396" s="166">
        <v>0</v>
      </c>
      <c r="H396" s="166">
        <v>0</v>
      </c>
      <c r="I396" s="166">
        <v>0</v>
      </c>
      <c r="J396" s="166">
        <v>0</v>
      </c>
      <c r="K396" s="166">
        <v>-20.806999999999988</v>
      </c>
      <c r="L396" s="166">
        <v>18.826000000000008</v>
      </c>
    </row>
    <row r="397" spans="1:12" s="9" customFormat="1" x14ac:dyDescent="0.25">
      <c r="A397" s="188" t="str">
        <f>IF('1'!$A$1=1,B397,C397)</f>
        <v>Central bank</v>
      </c>
      <c r="B397" s="254" t="s">
        <v>192</v>
      </c>
      <c r="C397" s="254" t="s">
        <v>191</v>
      </c>
      <c r="D397" s="166">
        <v>0</v>
      </c>
      <c r="E397" s="166">
        <v>0</v>
      </c>
      <c r="F397" s="166">
        <v>0</v>
      </c>
      <c r="G397" s="166">
        <v>0</v>
      </c>
      <c r="H397" s="166">
        <v>0</v>
      </c>
      <c r="I397" s="166">
        <v>0</v>
      </c>
      <c r="J397" s="166">
        <v>0</v>
      </c>
      <c r="K397" s="166">
        <v>-0.12300000000000011</v>
      </c>
      <c r="L397" s="166">
        <v>2.2999999999999909E-2</v>
      </c>
    </row>
    <row r="398" spans="1:12" s="9" customFormat="1" x14ac:dyDescent="0.25">
      <c r="A398" s="235" t="str">
        <f>IF('1'!$A$1=1,B398,C398)</f>
        <v>Short-term</v>
      </c>
      <c r="B398" s="246" t="s">
        <v>162</v>
      </c>
      <c r="C398" s="246" t="s">
        <v>161</v>
      </c>
      <c r="D398" s="163">
        <v>0</v>
      </c>
      <c r="E398" s="163">
        <v>0</v>
      </c>
      <c r="F398" s="163">
        <v>0</v>
      </c>
      <c r="G398" s="163">
        <v>0</v>
      </c>
      <c r="H398" s="163">
        <v>0</v>
      </c>
      <c r="I398" s="163">
        <v>0</v>
      </c>
      <c r="J398" s="163">
        <v>0</v>
      </c>
      <c r="K398" s="163">
        <v>-0.12300000000000011</v>
      </c>
      <c r="L398" s="163">
        <v>2.2999999999999909E-2</v>
      </c>
    </row>
    <row r="399" spans="1:12" s="9" customFormat="1" ht="26.4" x14ac:dyDescent="0.25">
      <c r="A399" s="188" t="str">
        <f>IF('1'!$A$1=1,B399,C399)</f>
        <v>Deposit-taking corporations, except central bank</v>
      </c>
      <c r="B399" s="254" t="s">
        <v>396</v>
      </c>
      <c r="C399" s="254" t="s">
        <v>382</v>
      </c>
      <c r="D399" s="166">
        <v>0</v>
      </c>
      <c r="E399" s="166">
        <v>0</v>
      </c>
      <c r="F399" s="166">
        <v>0</v>
      </c>
      <c r="G399" s="166">
        <v>0</v>
      </c>
      <c r="H399" s="166">
        <v>0</v>
      </c>
      <c r="I399" s="166">
        <v>0</v>
      </c>
      <c r="J399" s="166">
        <v>0</v>
      </c>
      <c r="K399" s="166">
        <v>-20.68399999999999</v>
      </c>
      <c r="L399" s="166">
        <v>18.802999999999997</v>
      </c>
    </row>
    <row r="400" spans="1:12" x14ac:dyDescent="0.25">
      <c r="A400" s="235" t="str">
        <f>IF('1'!$A$1=1,B400,C400)</f>
        <v>Short-term</v>
      </c>
      <c r="B400" s="246" t="s">
        <v>162</v>
      </c>
      <c r="C400" s="246" t="s">
        <v>161</v>
      </c>
      <c r="D400" s="163">
        <v>0</v>
      </c>
      <c r="E400" s="163">
        <v>0</v>
      </c>
      <c r="F400" s="163">
        <v>0</v>
      </c>
      <c r="G400" s="163">
        <v>0</v>
      </c>
      <c r="H400" s="163">
        <v>0</v>
      </c>
      <c r="I400" s="163">
        <v>0</v>
      </c>
      <c r="J400" s="163">
        <v>0</v>
      </c>
      <c r="K400" s="163">
        <v>-20.68399999999999</v>
      </c>
      <c r="L400" s="163">
        <v>18.802999999999997</v>
      </c>
    </row>
    <row r="401" spans="1:12" s="9" customFormat="1" x14ac:dyDescent="0.25">
      <c r="A401" s="169" t="str">
        <f>IF('1'!$A$1=1,B401,C401)</f>
        <v>Liabilities</v>
      </c>
      <c r="B401" s="170" t="s">
        <v>134</v>
      </c>
      <c r="C401" s="170" t="s">
        <v>133</v>
      </c>
      <c r="D401" s="166">
        <v>0</v>
      </c>
      <c r="E401" s="166">
        <v>0</v>
      </c>
      <c r="F401" s="166">
        <v>0</v>
      </c>
      <c r="G401" s="166">
        <v>0</v>
      </c>
      <c r="H401" s="166">
        <v>0</v>
      </c>
      <c r="I401" s="166">
        <v>0</v>
      </c>
      <c r="J401" s="166">
        <v>0</v>
      </c>
      <c r="K401" s="166">
        <v>-10.177</v>
      </c>
      <c r="L401" s="166">
        <v>18.777000000000001</v>
      </c>
    </row>
    <row r="402" spans="1:12" s="9" customFormat="1" x14ac:dyDescent="0.25">
      <c r="A402" s="255" t="str">
        <f>IF('1'!$A$1=1,B402,C402)</f>
        <v>Central bank</v>
      </c>
      <c r="B402" s="254" t="s">
        <v>192</v>
      </c>
      <c r="C402" s="254" t="s">
        <v>191</v>
      </c>
      <c r="D402" s="166">
        <v>0</v>
      </c>
      <c r="E402" s="166">
        <v>0</v>
      </c>
      <c r="F402" s="166">
        <v>0</v>
      </c>
      <c r="G402" s="166">
        <v>0</v>
      </c>
      <c r="H402" s="166">
        <v>0</v>
      </c>
      <c r="I402" s="166">
        <v>0</v>
      </c>
      <c r="J402" s="166">
        <v>0</v>
      </c>
      <c r="K402" s="166">
        <v>1.0999999999999999</v>
      </c>
      <c r="L402" s="166">
        <v>-0.97099999999999964</v>
      </c>
    </row>
    <row r="403" spans="1:12" x14ac:dyDescent="0.25">
      <c r="A403" s="58" t="str">
        <f>IF('1'!$A$1=1,B403,C403)</f>
        <v>Short-term</v>
      </c>
      <c r="B403" s="246" t="s">
        <v>162</v>
      </c>
      <c r="C403" s="246" t="s">
        <v>161</v>
      </c>
      <c r="D403" s="256">
        <v>0</v>
      </c>
      <c r="E403" s="256">
        <v>0</v>
      </c>
      <c r="F403" s="256">
        <v>0</v>
      </c>
      <c r="G403" s="256">
        <v>0</v>
      </c>
      <c r="H403" s="256">
        <v>0</v>
      </c>
      <c r="I403" s="256">
        <v>0</v>
      </c>
      <c r="J403" s="256">
        <v>0</v>
      </c>
      <c r="K403" s="256">
        <v>1.0999999999999999</v>
      </c>
      <c r="L403" s="256">
        <v>-0.97099999999999964</v>
      </c>
    </row>
    <row r="404" spans="1:12" s="9" customFormat="1" ht="26.4" x14ac:dyDescent="0.25">
      <c r="A404" s="255" t="str">
        <f>IF('1'!$A$1=1,B404,C404)</f>
        <v>Deposit-taking corporations, except central bank</v>
      </c>
      <c r="B404" s="254" t="s">
        <v>396</v>
      </c>
      <c r="C404" s="254" t="s">
        <v>382</v>
      </c>
      <c r="D404" s="257">
        <v>0</v>
      </c>
      <c r="E404" s="257">
        <v>0</v>
      </c>
      <c r="F404" s="257">
        <v>0</v>
      </c>
      <c r="G404" s="257">
        <v>0</v>
      </c>
      <c r="H404" s="257">
        <v>0</v>
      </c>
      <c r="I404" s="257">
        <v>0</v>
      </c>
      <c r="J404" s="257">
        <v>0</v>
      </c>
      <c r="K404" s="257">
        <v>-11.277000000000001</v>
      </c>
      <c r="L404" s="257">
        <v>19.748000000000005</v>
      </c>
    </row>
    <row r="405" spans="1:12" s="9" customFormat="1" x14ac:dyDescent="0.25">
      <c r="A405" s="58" t="str">
        <f>IF('1'!$A$1=1,B405,C405)</f>
        <v>Short-term</v>
      </c>
      <c r="B405" s="246" t="s">
        <v>162</v>
      </c>
      <c r="C405" s="246" t="s">
        <v>161</v>
      </c>
      <c r="D405" s="256">
        <v>0</v>
      </c>
      <c r="E405" s="256">
        <v>0</v>
      </c>
      <c r="F405" s="256">
        <v>0</v>
      </c>
      <c r="G405" s="256">
        <v>0</v>
      </c>
      <c r="H405" s="256">
        <v>0</v>
      </c>
      <c r="I405" s="256">
        <v>0</v>
      </c>
      <c r="J405" s="256">
        <v>0</v>
      </c>
      <c r="K405" s="256">
        <v>-11.277000000000001</v>
      </c>
      <c r="L405" s="256">
        <v>19.748000000000005</v>
      </c>
    </row>
    <row r="406" spans="1:12" s="9" customFormat="1" x14ac:dyDescent="0.25">
      <c r="A406" s="255" t="str">
        <f>IF('1'!$A$1=1,B406,C406)</f>
        <v>Other sectors</v>
      </c>
      <c r="B406" s="254" t="s">
        <v>82</v>
      </c>
      <c r="C406" s="254" t="s">
        <v>83</v>
      </c>
      <c r="D406" s="257">
        <v>0</v>
      </c>
      <c r="E406" s="257">
        <v>0</v>
      </c>
      <c r="F406" s="257">
        <v>0</v>
      </c>
      <c r="G406" s="257">
        <v>0</v>
      </c>
      <c r="H406" s="257">
        <v>0</v>
      </c>
      <c r="I406" s="257">
        <v>0</v>
      </c>
      <c r="J406" s="257">
        <v>0</v>
      </c>
      <c r="K406" s="257">
        <v>0</v>
      </c>
      <c r="L406" s="257">
        <v>0</v>
      </c>
    </row>
    <row r="407" spans="1:12" s="9" customFormat="1" x14ac:dyDescent="0.25">
      <c r="A407" s="58" t="str">
        <f>IF('1'!$A$1=1,B407,C407)</f>
        <v>Short-term</v>
      </c>
      <c r="B407" s="246" t="s">
        <v>162</v>
      </c>
      <c r="C407" s="246" t="s">
        <v>161</v>
      </c>
      <c r="D407" s="256">
        <v>0</v>
      </c>
      <c r="E407" s="256">
        <v>0</v>
      </c>
      <c r="F407" s="256">
        <v>0</v>
      </c>
      <c r="G407" s="256">
        <v>0</v>
      </c>
      <c r="H407" s="256">
        <v>0</v>
      </c>
      <c r="I407" s="256">
        <v>0</v>
      </c>
      <c r="J407" s="256">
        <v>0</v>
      </c>
      <c r="K407" s="256">
        <v>0</v>
      </c>
      <c r="L407" s="256">
        <v>0</v>
      </c>
    </row>
    <row r="408" spans="1:12" s="9" customFormat="1" ht="26.4" x14ac:dyDescent="0.25">
      <c r="A408" s="233" t="str">
        <f>IF('1'!$A$1=1,B408,C408)</f>
        <v>Special drawing rights (Net incurrence of liabilities)</v>
      </c>
      <c r="B408" s="234" t="s">
        <v>398</v>
      </c>
      <c r="C408" s="234" t="s">
        <v>397</v>
      </c>
      <c r="D408" s="257">
        <v>0</v>
      </c>
      <c r="E408" s="257">
        <v>0</v>
      </c>
      <c r="F408" s="257">
        <v>0</v>
      </c>
      <c r="G408" s="257">
        <v>0</v>
      </c>
      <c r="H408" s="257">
        <v>0</v>
      </c>
      <c r="I408" s="257">
        <v>0</v>
      </c>
      <c r="J408" s="257">
        <v>2339.1280000000002</v>
      </c>
      <c r="K408" s="257">
        <v>0</v>
      </c>
      <c r="L408" s="257">
        <v>0</v>
      </c>
    </row>
    <row r="409" spans="1:12" s="9" customFormat="1" x14ac:dyDescent="0.25">
      <c r="A409" s="231" t="str">
        <f>IF('1'!$A$1=1,B409,C409)</f>
        <v>Reserve assets</v>
      </c>
      <c r="B409" s="232" t="s">
        <v>113</v>
      </c>
      <c r="C409" s="232" t="s">
        <v>171</v>
      </c>
      <c r="D409" s="166">
        <v>5558.0590000000011</v>
      </c>
      <c r="E409" s="166">
        <v>2098.8070000000002</v>
      </c>
      <c r="F409" s="166">
        <v>2405.9960000000001</v>
      </c>
      <c r="G409" s="166">
        <v>1958.2059999999994</v>
      </c>
      <c r="H409" s="166">
        <v>3934.4469999999997</v>
      </c>
      <c r="I409" s="166">
        <v>2552.3269999999989</v>
      </c>
      <c r="J409" s="166">
        <v>2212.0779999999995</v>
      </c>
      <c r="K409" s="166">
        <v>-1733.9700000000007</v>
      </c>
      <c r="L409" s="166">
        <v>10426.544</v>
      </c>
    </row>
    <row r="410" spans="1:12" s="9" customFormat="1" x14ac:dyDescent="0.25">
      <c r="A410" s="233" t="str">
        <f>IF('1'!$A$1=1,B410,C410)</f>
        <v>Monetary gold</v>
      </c>
      <c r="B410" s="234" t="s">
        <v>400</v>
      </c>
      <c r="C410" s="234" t="s">
        <v>399</v>
      </c>
      <c r="D410" s="166">
        <v>119.04499999999999</v>
      </c>
      <c r="E410" s="166">
        <v>-90.049999999999983</v>
      </c>
      <c r="F410" s="166">
        <v>-1.3009999999999993</v>
      </c>
      <c r="G410" s="166">
        <v>-40.207999999999998</v>
      </c>
      <c r="H410" s="166">
        <v>27.943000000000005</v>
      </c>
      <c r="I410" s="166">
        <v>54</v>
      </c>
      <c r="J410" s="166">
        <v>36.152999999999999</v>
      </c>
      <c r="K410" s="166">
        <v>1.89</v>
      </c>
      <c r="L410" s="166">
        <v>0</v>
      </c>
    </row>
    <row r="411" spans="1:12" x14ac:dyDescent="0.25">
      <c r="A411" s="175" t="str">
        <f>IF('1'!$A$1=1,B411,C411)</f>
        <v>Gold bullion</v>
      </c>
      <c r="B411" s="176" t="s">
        <v>402</v>
      </c>
      <c r="C411" s="176" t="s">
        <v>401</v>
      </c>
      <c r="D411" s="163">
        <v>6.1890000000000001</v>
      </c>
      <c r="E411" s="163">
        <v>-12.33</v>
      </c>
      <c r="F411" s="163">
        <v>1.68</v>
      </c>
      <c r="G411" s="163">
        <v>0.88</v>
      </c>
      <c r="H411" s="163">
        <v>3.548</v>
      </c>
      <c r="I411" s="163">
        <v>0.91600000000000004</v>
      </c>
      <c r="J411" s="163">
        <v>0</v>
      </c>
      <c r="K411" s="163">
        <v>1.89</v>
      </c>
      <c r="L411" s="163">
        <v>0</v>
      </c>
    </row>
    <row r="412" spans="1:12" x14ac:dyDescent="0.25">
      <c r="A412" s="175" t="str">
        <f>IF('1'!$A$1=1,B412,C412)</f>
        <v>Unallocated gold accounts</v>
      </c>
      <c r="B412" s="176" t="s">
        <v>404</v>
      </c>
      <c r="C412" s="176" t="s">
        <v>403</v>
      </c>
      <c r="D412" s="163">
        <v>112.85599999999998</v>
      </c>
      <c r="E412" s="163">
        <v>-77.719999999999985</v>
      </c>
      <c r="F412" s="163">
        <v>-2.980999999999999</v>
      </c>
      <c r="G412" s="163">
        <v>-41.088000000000001</v>
      </c>
      <c r="H412" s="163">
        <v>24.395000000000003</v>
      </c>
      <c r="I412" s="163">
        <v>53.084000000000003</v>
      </c>
      <c r="J412" s="163">
        <v>36.152999999999999</v>
      </c>
      <c r="K412" s="163">
        <v>0</v>
      </c>
      <c r="L412" s="163">
        <v>0</v>
      </c>
    </row>
    <row r="413" spans="1:12" s="9" customFormat="1" x14ac:dyDescent="0.25">
      <c r="A413" s="233" t="str">
        <f>IF('1'!$A$1=1,B413,C413)</f>
        <v>Special drawing rights</v>
      </c>
      <c r="B413" s="234" t="s">
        <v>406</v>
      </c>
      <c r="C413" s="234" t="s">
        <v>405</v>
      </c>
      <c r="D413" s="166">
        <v>11.063000000000011</v>
      </c>
      <c r="E413" s="166">
        <v>2487.232</v>
      </c>
      <c r="F413" s="166">
        <v>-567.85500000000002</v>
      </c>
      <c r="G413" s="166">
        <v>-1822.1579999999999</v>
      </c>
      <c r="H413" s="166">
        <v>3.9929999999999808</v>
      </c>
      <c r="I413" s="166">
        <v>-4.0649999999999942</v>
      </c>
      <c r="J413" s="166">
        <v>-14.596000000000004</v>
      </c>
      <c r="K413" s="166">
        <v>1562.973</v>
      </c>
      <c r="L413" s="166">
        <v>-713.4799999999999</v>
      </c>
    </row>
    <row r="414" spans="1:12" s="9" customFormat="1" x14ac:dyDescent="0.25">
      <c r="A414" s="233" t="str">
        <f>IF('1'!$A$1=1,B414,C414)</f>
        <v>Other reserve assets</v>
      </c>
      <c r="B414" s="234" t="s">
        <v>408</v>
      </c>
      <c r="C414" s="234" t="s">
        <v>407</v>
      </c>
      <c r="D414" s="166">
        <v>5427.951</v>
      </c>
      <c r="E414" s="166">
        <v>-298.37500000000034</v>
      </c>
      <c r="F414" s="166">
        <v>2975.152</v>
      </c>
      <c r="G414" s="166">
        <v>3820.5720000000001</v>
      </c>
      <c r="H414" s="166">
        <v>3902.5109999999995</v>
      </c>
      <c r="I414" s="166">
        <v>2502.3919999999989</v>
      </c>
      <c r="J414" s="166">
        <v>2190.5209999999997</v>
      </c>
      <c r="K414" s="166">
        <v>-3298.8330000000024</v>
      </c>
      <c r="L414" s="166">
        <v>11140.024000000001</v>
      </c>
    </row>
    <row r="415" spans="1:12" x14ac:dyDescent="0.25">
      <c r="A415" s="175" t="str">
        <f>IF('1'!$A$1=1,B415,C415)</f>
        <v>Currency and deposits</v>
      </c>
      <c r="B415" s="176" t="s">
        <v>409</v>
      </c>
      <c r="C415" s="176" t="s">
        <v>151</v>
      </c>
      <c r="D415" s="163">
        <v>3824.8870000000002</v>
      </c>
      <c r="E415" s="163">
        <v>-3050.4279999999999</v>
      </c>
      <c r="F415" s="163">
        <v>-888.65299999999979</v>
      </c>
      <c r="G415" s="163">
        <v>2901.25</v>
      </c>
      <c r="H415" s="163">
        <v>-1259.1510000000003</v>
      </c>
      <c r="I415" s="163">
        <v>826.06099999999969</v>
      </c>
      <c r="J415" s="163">
        <v>1833.9039999999995</v>
      </c>
      <c r="K415" s="163">
        <v>605.7229999999995</v>
      </c>
      <c r="L415" s="163">
        <v>3022.840999999999</v>
      </c>
    </row>
    <row r="416" spans="1:12" x14ac:dyDescent="0.25">
      <c r="A416" s="173" t="str">
        <f>IF('1'!$A$1=1,B416,C416)</f>
        <v>Claims on monetary authorities</v>
      </c>
      <c r="B416" s="174" t="s">
        <v>411</v>
      </c>
      <c r="C416" s="174" t="s">
        <v>410</v>
      </c>
      <c r="D416" s="163">
        <v>525.86500000000012</v>
      </c>
      <c r="E416" s="163">
        <v>-542.08899999999994</v>
      </c>
      <c r="F416" s="163">
        <v>238.07100000000003</v>
      </c>
      <c r="G416" s="163">
        <v>1041.944</v>
      </c>
      <c r="H416" s="163">
        <v>378.75799999999992</v>
      </c>
      <c r="I416" s="163">
        <v>1107.2109999999993</v>
      </c>
      <c r="J416" s="163">
        <v>1925.213</v>
      </c>
      <c r="K416" s="163">
        <v>737.82199999999966</v>
      </c>
      <c r="L416" s="163">
        <v>1988.9899999999998</v>
      </c>
    </row>
    <row r="417" spans="1:224" x14ac:dyDescent="0.25">
      <c r="A417" s="173" t="str">
        <f>IF('1'!$A$1=1,B417,C417)</f>
        <v>Claims on other entities</v>
      </c>
      <c r="B417" s="174" t="s">
        <v>413</v>
      </c>
      <c r="C417" s="174" t="s">
        <v>412</v>
      </c>
      <c r="D417" s="163">
        <v>3299.0219999999999</v>
      </c>
      <c r="E417" s="163">
        <v>-2508.3390000000004</v>
      </c>
      <c r="F417" s="163">
        <v>-1126.7239999999999</v>
      </c>
      <c r="G417" s="163">
        <v>1859.306</v>
      </c>
      <c r="H417" s="163">
        <v>-1637.9090000000001</v>
      </c>
      <c r="I417" s="163">
        <v>-281.15000000000009</v>
      </c>
      <c r="J417" s="163">
        <v>-91.309000000000083</v>
      </c>
      <c r="K417" s="163">
        <v>-132.09900000000016</v>
      </c>
      <c r="L417" s="163">
        <v>1033.8509999999999</v>
      </c>
    </row>
    <row r="418" spans="1:224" x14ac:dyDescent="0.25">
      <c r="A418" s="175" t="str">
        <f>IF('1'!$A$1=1,B418,C418)</f>
        <v>Securities</v>
      </c>
      <c r="B418" s="176" t="s">
        <v>415</v>
      </c>
      <c r="C418" s="176" t="s">
        <v>414</v>
      </c>
      <c r="D418" s="256">
        <v>1603.0639999999999</v>
      </c>
      <c r="E418" s="256">
        <v>2752.0529999999999</v>
      </c>
      <c r="F418" s="256">
        <v>3863.8049999999998</v>
      </c>
      <c r="G418" s="256">
        <v>919.32199999999989</v>
      </c>
      <c r="H418" s="256">
        <v>5161.6620000000003</v>
      </c>
      <c r="I418" s="256">
        <v>1676.3309999999999</v>
      </c>
      <c r="J418" s="256">
        <v>356.61699999999996</v>
      </c>
      <c r="K418" s="256">
        <v>-3904.556</v>
      </c>
      <c r="L418" s="256">
        <v>8117.183</v>
      </c>
    </row>
    <row r="419" spans="1:224" x14ac:dyDescent="0.25">
      <c r="A419" s="173" t="str">
        <f>IF('1'!$A$1=1,B419,C419)</f>
        <v>Debt securities</v>
      </c>
      <c r="B419" s="174" t="s">
        <v>147</v>
      </c>
      <c r="C419" s="174" t="s">
        <v>77</v>
      </c>
      <c r="D419" s="256">
        <v>1603.0639999999999</v>
      </c>
      <c r="E419" s="256">
        <v>2752.0529999999999</v>
      </c>
      <c r="F419" s="256">
        <v>3863.8049999999998</v>
      </c>
      <c r="G419" s="256">
        <v>919.32199999999989</v>
      </c>
      <c r="H419" s="256">
        <v>5161.6620000000003</v>
      </c>
      <c r="I419" s="256">
        <v>1676.3309999999999</v>
      </c>
      <c r="J419" s="256">
        <v>356.61699999999996</v>
      </c>
      <c r="K419" s="256">
        <v>-3904.556</v>
      </c>
      <c r="L419" s="256">
        <v>8117.183</v>
      </c>
    </row>
    <row r="420" spans="1:224" s="258" customFormat="1" x14ac:dyDescent="0.25">
      <c r="A420" s="235" t="str">
        <f>IF('1'!$A$1=1,B420,C420)</f>
        <v>Long-term</v>
      </c>
      <c r="B420" s="236" t="s">
        <v>164</v>
      </c>
      <c r="C420" s="236" t="s">
        <v>163</v>
      </c>
      <c r="D420" s="256">
        <v>1603.0639999999999</v>
      </c>
      <c r="E420" s="256">
        <v>2752.0529999999999</v>
      </c>
      <c r="F420" s="256">
        <v>3863.8049999999998</v>
      </c>
      <c r="G420" s="256">
        <v>919.32199999999989</v>
      </c>
      <c r="H420" s="256">
        <v>5161.6620000000003</v>
      </c>
      <c r="I420" s="256">
        <v>1676.3309999999999</v>
      </c>
      <c r="J420" s="256">
        <v>356.61699999999996</v>
      </c>
      <c r="K420" s="256">
        <v>-3904.556</v>
      </c>
      <c r="L420" s="256">
        <v>8117.183</v>
      </c>
    </row>
    <row r="421" spans="1:224" s="260" customFormat="1" x14ac:dyDescent="0.25">
      <c r="A421" s="229" t="str">
        <f>IF('1'!$A$1=1,B421,C421)</f>
        <v>Net errors and omissions</v>
      </c>
      <c r="B421" s="230" t="s">
        <v>417</v>
      </c>
      <c r="C421" s="259" t="s">
        <v>416</v>
      </c>
      <c r="D421" s="257">
        <v>-442.51800000000389</v>
      </c>
      <c r="E421" s="257">
        <v>-503.17600000000141</v>
      </c>
      <c r="F421" s="257">
        <v>381.93399999999872</v>
      </c>
      <c r="G421" s="257">
        <v>1381.6800000000007</v>
      </c>
      <c r="H421" s="257">
        <v>1070.324000000001</v>
      </c>
      <c r="I421" s="257">
        <v>674.67400000000112</v>
      </c>
      <c r="J421" s="257">
        <v>1520.005999999993</v>
      </c>
      <c r="K421" s="257">
        <v>-204.93198462024509</v>
      </c>
      <c r="L421" s="257">
        <v>1555.8436557325915</v>
      </c>
    </row>
    <row r="422" spans="1:224" s="260" customFormat="1" x14ac:dyDescent="0.25">
      <c r="A422" s="261" t="str">
        <f>IF('1'!$A$1=1,B422,C422)</f>
        <v>Overall balance</v>
      </c>
      <c r="B422" s="263" t="s">
        <v>419</v>
      </c>
      <c r="C422" s="262" t="s">
        <v>418</v>
      </c>
      <c r="D422" s="264">
        <v>0</v>
      </c>
      <c r="E422" s="264">
        <v>0</v>
      </c>
      <c r="F422" s="264">
        <v>0</v>
      </c>
      <c r="G422" s="264">
        <v>0</v>
      </c>
      <c r="H422" s="264">
        <v>0</v>
      </c>
      <c r="I422" s="264">
        <v>0</v>
      </c>
      <c r="J422" s="264">
        <v>0</v>
      </c>
      <c r="K422" s="264">
        <v>0</v>
      </c>
      <c r="L422" s="264">
        <v>0</v>
      </c>
    </row>
    <row r="423" spans="1:224" s="292" customFormat="1" ht="121.5" customHeight="1" x14ac:dyDescent="0.3">
      <c r="A423" s="289" t="s">
        <v>438</v>
      </c>
      <c r="B423" s="290"/>
      <c r="C423" s="290"/>
      <c r="D423" s="290"/>
      <c r="E423" s="290"/>
      <c r="F423" s="290"/>
      <c r="G423" s="290"/>
      <c r="H423" s="290"/>
      <c r="I423" s="290"/>
      <c r="J423" s="290"/>
      <c r="K423" s="290"/>
      <c r="L423" s="290"/>
      <c r="M423" s="291"/>
      <c r="N423" s="291"/>
      <c r="O423" s="291"/>
      <c r="P423" s="291"/>
      <c r="Q423" s="291"/>
      <c r="R423" s="291"/>
      <c r="S423" s="291"/>
      <c r="T423" s="291"/>
      <c r="U423" s="291"/>
      <c r="V423" s="291"/>
      <c r="W423" s="291"/>
      <c r="X423" s="291"/>
      <c r="Y423" s="291"/>
      <c r="Z423" s="291"/>
      <c r="AA423" s="291"/>
      <c r="AB423" s="291"/>
      <c r="AC423" s="291"/>
      <c r="AD423" s="291"/>
      <c r="AE423" s="291"/>
      <c r="AF423" s="291"/>
      <c r="AG423" s="291"/>
      <c r="AH423" s="291"/>
      <c r="AI423" s="291"/>
      <c r="AJ423" s="291"/>
      <c r="AK423" s="291"/>
      <c r="AL423" s="291"/>
      <c r="AM423" s="291"/>
      <c r="AN423" s="291"/>
      <c r="AO423" s="291"/>
      <c r="AP423" s="291"/>
      <c r="AQ423" s="291"/>
      <c r="AR423" s="291"/>
      <c r="AS423" s="291"/>
      <c r="AT423" s="291"/>
      <c r="AU423" s="291"/>
      <c r="AV423" s="291"/>
      <c r="AW423" s="291"/>
      <c r="AX423" s="291"/>
      <c r="AY423" s="291"/>
      <c r="AZ423" s="291"/>
      <c r="BA423" s="291"/>
      <c r="BB423" s="291"/>
      <c r="BC423" s="291"/>
      <c r="BD423" s="291"/>
      <c r="BE423" s="291"/>
      <c r="BF423" s="291"/>
      <c r="BG423" s="291"/>
      <c r="BH423" s="291"/>
      <c r="BI423" s="291"/>
      <c r="BJ423" s="291"/>
      <c r="BK423" s="291"/>
      <c r="BL423" s="291"/>
      <c r="BM423" s="291"/>
      <c r="BN423" s="291"/>
      <c r="BO423" s="291"/>
      <c r="BP423" s="291"/>
      <c r="BQ423" s="291"/>
      <c r="BR423" s="291"/>
      <c r="BS423" s="291"/>
      <c r="BT423" s="291"/>
      <c r="BU423" s="291"/>
      <c r="BV423" s="291"/>
      <c r="BW423" s="291"/>
      <c r="BX423" s="291"/>
      <c r="BY423" s="291"/>
      <c r="BZ423" s="291"/>
      <c r="CA423" s="291"/>
      <c r="CB423" s="291"/>
      <c r="CC423" s="291"/>
      <c r="CD423" s="291"/>
      <c r="CE423" s="291"/>
      <c r="CF423" s="291"/>
      <c r="CG423" s="291"/>
      <c r="CH423" s="291"/>
      <c r="CI423" s="291"/>
      <c r="CJ423" s="291"/>
      <c r="CK423" s="291"/>
      <c r="CL423" s="291"/>
      <c r="CM423" s="291"/>
      <c r="CN423" s="291"/>
      <c r="CO423" s="291"/>
      <c r="CP423" s="291"/>
      <c r="CQ423" s="291"/>
      <c r="CR423" s="291"/>
      <c r="CS423" s="291"/>
      <c r="CT423" s="291"/>
      <c r="CU423" s="291"/>
      <c r="CV423" s="291"/>
      <c r="CW423" s="291"/>
      <c r="CX423" s="291"/>
      <c r="CY423" s="291"/>
      <c r="CZ423" s="291"/>
      <c r="DA423" s="291"/>
      <c r="DB423" s="291"/>
      <c r="DC423" s="291"/>
      <c r="DD423" s="291"/>
      <c r="DE423" s="291"/>
      <c r="DF423" s="291"/>
      <c r="DG423" s="291"/>
      <c r="DH423" s="291"/>
      <c r="DI423" s="291"/>
      <c r="DJ423" s="291"/>
      <c r="DK423" s="291"/>
      <c r="DL423" s="291"/>
      <c r="DM423" s="291"/>
      <c r="DN423" s="291"/>
      <c r="DO423" s="291"/>
      <c r="DP423" s="291"/>
      <c r="DQ423" s="291"/>
      <c r="DR423" s="291"/>
      <c r="DS423" s="291"/>
      <c r="DT423" s="291"/>
      <c r="DU423" s="291"/>
      <c r="DV423" s="291"/>
      <c r="DW423" s="291"/>
      <c r="DX423" s="291"/>
      <c r="DY423" s="291"/>
      <c r="DZ423" s="291"/>
      <c r="EA423" s="291"/>
      <c r="EB423" s="291"/>
      <c r="EC423" s="291"/>
      <c r="ED423" s="291"/>
      <c r="EE423" s="291"/>
      <c r="EF423" s="291"/>
      <c r="EG423" s="291"/>
      <c r="EH423" s="291"/>
      <c r="EI423" s="291"/>
      <c r="EJ423" s="291"/>
      <c r="EK423" s="291"/>
      <c r="EL423" s="291"/>
      <c r="EM423" s="291"/>
      <c r="EN423" s="291"/>
      <c r="EO423" s="291"/>
      <c r="EP423" s="291"/>
      <c r="EQ423" s="291"/>
      <c r="ER423" s="291"/>
      <c r="ES423" s="291"/>
      <c r="ET423" s="291"/>
      <c r="EU423" s="291"/>
      <c r="EV423" s="291"/>
      <c r="EW423" s="291"/>
      <c r="EX423" s="291"/>
      <c r="EY423" s="291"/>
      <c r="EZ423" s="291"/>
      <c r="FA423" s="291"/>
      <c r="FB423" s="291"/>
      <c r="FC423" s="291"/>
      <c r="FD423" s="291"/>
      <c r="FE423" s="291"/>
      <c r="FF423" s="291"/>
      <c r="FG423" s="291"/>
      <c r="FH423" s="291"/>
      <c r="FI423" s="291"/>
      <c r="FJ423" s="291"/>
      <c r="FK423" s="291"/>
      <c r="FL423" s="291"/>
      <c r="FM423" s="291"/>
      <c r="FN423" s="291"/>
      <c r="FO423" s="291"/>
      <c r="FP423" s="291"/>
      <c r="FQ423" s="291"/>
      <c r="FR423" s="291"/>
      <c r="FS423" s="291"/>
      <c r="FT423" s="291"/>
      <c r="FU423" s="291"/>
      <c r="FV423" s="291"/>
      <c r="FW423" s="291"/>
      <c r="FX423" s="291"/>
      <c r="FY423" s="291"/>
      <c r="FZ423" s="291"/>
      <c r="GA423" s="291"/>
      <c r="GB423" s="291"/>
      <c r="GC423" s="291"/>
      <c r="GD423" s="291"/>
      <c r="GE423" s="291"/>
      <c r="GF423" s="291"/>
      <c r="GG423" s="291"/>
      <c r="GH423" s="291"/>
      <c r="GI423" s="291"/>
      <c r="GJ423" s="291"/>
      <c r="GK423" s="291"/>
      <c r="GL423" s="291"/>
      <c r="GM423" s="291"/>
      <c r="GN423" s="291"/>
      <c r="GO423" s="291"/>
      <c r="GP423" s="291"/>
      <c r="GQ423" s="291"/>
      <c r="GR423" s="291"/>
      <c r="GS423" s="291"/>
      <c r="GT423" s="291"/>
      <c r="GU423" s="291"/>
      <c r="GV423" s="291"/>
      <c r="GW423" s="291"/>
      <c r="GX423" s="291"/>
      <c r="GY423" s="291"/>
      <c r="GZ423" s="291"/>
      <c r="HA423" s="291"/>
      <c r="HB423" s="291"/>
      <c r="HC423" s="291"/>
      <c r="HD423" s="291"/>
      <c r="HE423" s="291"/>
      <c r="HF423" s="291"/>
      <c r="HG423" s="291"/>
      <c r="HH423" s="291"/>
      <c r="HI423" s="291"/>
      <c r="HJ423" s="291"/>
      <c r="HK423" s="291"/>
      <c r="HL423" s="291"/>
      <c r="HM423" s="291"/>
      <c r="HN423" s="291"/>
      <c r="HO423" s="291"/>
      <c r="HP423" s="291"/>
    </row>
  </sheetData>
  <mergeCells count="1">
    <mergeCell ref="A423:L423"/>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57" fitToHeight="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2024-12-22T18:55:11Z</cp:lastPrinted>
  <dcterms:created xsi:type="dcterms:W3CDTF">2024-03-28T15:53:33Z</dcterms:created>
  <dcterms:modified xsi:type="dcterms:W3CDTF">2024-12-22T18:55:44Z</dcterms:modified>
</cp:coreProperties>
</file>