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цілями'!$4:$5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N177" i="24" s="1"/>
  <c r="G177" i="24"/>
  <c r="J177" i="24"/>
  <c r="C177" i="24"/>
  <c r="E177" i="24"/>
  <c r="P177" i="4"/>
  <c r="N177" i="4" s="1"/>
  <c r="J177" i="4"/>
  <c r="G177" i="4"/>
  <c r="E177" i="4"/>
  <c r="C177" i="4"/>
  <c r="E177" i="23"/>
  <c r="D177" i="23"/>
  <c r="C177" i="23"/>
  <c r="E177" i="5"/>
  <c r="D177" i="5"/>
  <c r="C177" i="5"/>
  <c r="H177" i="24" l="1"/>
  <c r="D177" i="24"/>
  <c r="F177" i="24"/>
  <c r="D177" i="4"/>
  <c r="H177" i="4"/>
  <c r="F177" i="4"/>
  <c r="F176" i="24"/>
  <c r="G176" i="24"/>
  <c r="C176" i="24"/>
  <c r="F176" i="4"/>
  <c r="G176" i="4"/>
  <c r="C176" i="4"/>
  <c r="E176" i="23"/>
  <c r="D176" i="23"/>
  <c r="E176" i="5"/>
  <c r="D176" i="5"/>
  <c r="C176" i="5"/>
  <c r="C176" i="23" l="1"/>
  <c r="P176" i="24"/>
  <c r="P176" i="4"/>
  <c r="N176" i="4" s="1"/>
  <c r="J176" i="24"/>
  <c r="H176" i="24" s="1"/>
  <c r="J176" i="4"/>
  <c r="N176" i="24"/>
  <c r="E176" i="24"/>
  <c r="E176" i="4"/>
  <c r="E175" i="24"/>
  <c r="C175" i="24"/>
  <c r="G175" i="24"/>
  <c r="F175" i="24"/>
  <c r="P175" i="4"/>
  <c r="C175" i="4"/>
  <c r="G175" i="4"/>
  <c r="F175" i="4"/>
  <c r="E175" i="23"/>
  <c r="D175" i="23"/>
  <c r="C175" i="23"/>
  <c r="D175" i="5"/>
  <c r="C175" i="5"/>
  <c r="E175" i="5"/>
  <c r="D176" i="4" l="1"/>
  <c r="D176" i="24"/>
  <c r="H176" i="4"/>
  <c r="J175" i="4"/>
  <c r="H175" i="4" s="1"/>
  <c r="P175" i="24"/>
  <c r="N175" i="24" s="1"/>
  <c r="J175" i="24"/>
  <c r="H175" i="24" s="1"/>
  <c r="N175" i="4"/>
  <c r="E175" i="4"/>
  <c r="G174" i="24"/>
  <c r="C174" i="24"/>
  <c r="P174" i="4"/>
  <c r="E174" i="4"/>
  <c r="C174" i="4"/>
  <c r="E174" i="23"/>
  <c r="D174" i="23"/>
  <c r="C174" i="23"/>
  <c r="E174" i="5"/>
  <c r="D174" i="5"/>
  <c r="C174" i="5"/>
  <c r="G174" i="4" l="1"/>
  <c r="D175" i="4"/>
  <c r="P174" i="24"/>
  <c r="N174" i="24" s="1"/>
  <c r="J174" i="24"/>
  <c r="J174" i="4"/>
  <c r="H174" i="4" s="1"/>
  <c r="E174" i="24"/>
  <c r="D175" i="24"/>
  <c r="H174" i="24"/>
  <c r="F174" i="24"/>
  <c r="N174" i="4"/>
  <c r="F174" i="4"/>
  <c r="G173" i="24"/>
  <c r="E173" i="24"/>
  <c r="C173" i="24"/>
  <c r="C173" i="4"/>
  <c r="G173" i="4"/>
  <c r="F173" i="4"/>
  <c r="C173" i="23"/>
  <c r="E173" i="5"/>
  <c r="D173" i="5"/>
  <c r="D174" i="24" l="1"/>
  <c r="E173" i="23"/>
  <c r="D174" i="4"/>
  <c r="P173" i="24"/>
  <c r="N173" i="24" s="1"/>
  <c r="C173" i="5"/>
  <c r="D173" i="23"/>
  <c r="J173" i="24"/>
  <c r="H173" i="24" s="1"/>
  <c r="J173" i="4"/>
  <c r="H173" i="4" s="1"/>
  <c r="P173" i="4"/>
  <c r="N173" i="4" s="1"/>
  <c r="F173" i="24"/>
  <c r="E173" i="4"/>
  <c r="P172" i="24"/>
  <c r="E172" i="24"/>
  <c r="C172" i="24"/>
  <c r="F172" i="4"/>
  <c r="C172" i="4"/>
  <c r="E172" i="23"/>
  <c r="D172" i="23"/>
  <c r="C172" i="23"/>
  <c r="E172" i="5"/>
  <c r="D172" i="5"/>
  <c r="C172" i="5"/>
  <c r="D173" i="24" l="1"/>
  <c r="N172" i="24"/>
  <c r="P172" i="4"/>
  <c r="N172" i="4" s="1"/>
  <c r="J172" i="24"/>
  <c r="D172" i="24" s="1"/>
  <c r="D173" i="4"/>
  <c r="J172" i="4"/>
  <c r="H172" i="4" s="1"/>
  <c r="G172" i="24"/>
  <c r="F172" i="24"/>
  <c r="G172" i="4"/>
  <c r="E172" i="4"/>
  <c r="F171" i="24"/>
  <c r="E171" i="24"/>
  <c r="C171" i="24"/>
  <c r="G171" i="24"/>
  <c r="F171" i="4"/>
  <c r="C171" i="4"/>
  <c r="G171" i="4"/>
  <c r="E171" i="23"/>
  <c r="D171" i="23"/>
  <c r="C171" i="23"/>
  <c r="E171" i="5"/>
  <c r="D171" i="5"/>
  <c r="C171" i="5"/>
  <c r="D172" i="4" l="1"/>
  <c r="J171" i="4"/>
  <c r="H172" i="24"/>
  <c r="H171" i="4"/>
  <c r="P171" i="24"/>
  <c r="N171" i="24" s="1"/>
  <c r="J171" i="24"/>
  <c r="H171" i="24" s="1"/>
  <c r="E171" i="4"/>
  <c r="P171" i="4"/>
  <c r="N171" i="4" s="1"/>
  <c r="G170" i="24"/>
  <c r="F170" i="24"/>
  <c r="E170" i="24"/>
  <c r="C170" i="24"/>
  <c r="C170" i="4"/>
  <c r="G170" i="4"/>
  <c r="E170" i="23"/>
  <c r="D170" i="23"/>
  <c r="C170" i="23"/>
  <c r="E170" i="5"/>
  <c r="D170" i="5"/>
  <c r="C170" i="5"/>
  <c r="P170" i="24" l="1"/>
  <c r="D171" i="24"/>
  <c r="F170" i="4"/>
  <c r="J170" i="4"/>
  <c r="D170" i="4" s="1"/>
  <c r="P170" i="4"/>
  <c r="N170" i="4" s="1"/>
  <c r="D171" i="4"/>
  <c r="E170" i="4"/>
  <c r="J170" i="24"/>
  <c r="D170" i="24" s="1"/>
  <c r="N170" i="24"/>
  <c r="F169" i="24"/>
  <c r="E169" i="24"/>
  <c r="C169" i="24"/>
  <c r="G169" i="24"/>
  <c r="E169" i="4"/>
  <c r="C169" i="4"/>
  <c r="G169" i="4"/>
  <c r="E169" i="23"/>
  <c r="D169" i="23"/>
  <c r="C169" i="23"/>
  <c r="E169" i="5"/>
  <c r="D169" i="5"/>
  <c r="C169" i="5"/>
  <c r="H170" i="4" l="1"/>
  <c r="P169" i="24"/>
  <c r="N169" i="24" s="1"/>
  <c r="H170" i="24"/>
  <c r="P169" i="4"/>
  <c r="N169" i="4" s="1"/>
  <c r="J169" i="4"/>
  <c r="H169" i="4" s="1"/>
  <c r="J169" i="24"/>
  <c r="H169" i="24" s="1"/>
  <c r="F169" i="4"/>
  <c r="G168" i="24"/>
  <c r="E168" i="24"/>
  <c r="C168" i="24"/>
  <c r="F168" i="4"/>
  <c r="C168" i="4"/>
  <c r="G168" i="4"/>
  <c r="E168" i="4"/>
  <c r="E168" i="23"/>
  <c r="C168" i="23"/>
  <c r="D168" i="23"/>
  <c r="D168" i="5"/>
  <c r="C168" i="5"/>
  <c r="E168" i="5"/>
  <c r="D169" i="4" l="1"/>
  <c r="P168" i="24"/>
  <c r="N168" i="24" s="1"/>
  <c r="P168" i="4"/>
  <c r="N168" i="4" s="1"/>
  <c r="J168" i="24"/>
  <c r="H168" i="24" s="1"/>
  <c r="D169" i="24"/>
  <c r="F168" i="24"/>
  <c r="J168" i="4"/>
  <c r="F167" i="24"/>
  <c r="C167" i="24"/>
  <c r="G167" i="24"/>
  <c r="E167" i="4"/>
  <c r="G167" i="4"/>
  <c r="F167" i="4"/>
  <c r="C167" i="4"/>
  <c r="E167" i="23"/>
  <c r="D167" i="23"/>
  <c r="C167" i="23"/>
  <c r="E167" i="5"/>
  <c r="D167" i="5"/>
  <c r="C167" i="5"/>
  <c r="D168" i="24" l="1"/>
  <c r="J167" i="24"/>
  <c r="P167" i="4"/>
  <c r="N167" i="4" s="1"/>
  <c r="P167" i="24"/>
  <c r="N167" i="24" s="1"/>
  <c r="J167" i="4"/>
  <c r="H167" i="4" s="1"/>
  <c r="H168" i="4"/>
  <c r="D168" i="4"/>
  <c r="H167" i="24"/>
  <c r="E167" i="24"/>
  <c r="E166" i="24"/>
  <c r="C166" i="24"/>
  <c r="G166" i="24"/>
  <c r="C166" i="4"/>
  <c r="G166" i="4"/>
  <c r="F166" i="4"/>
  <c r="E166" i="23"/>
  <c r="D166" i="23"/>
  <c r="C166" i="23"/>
  <c r="C166" i="5"/>
  <c r="E166" i="5"/>
  <c r="D167" i="24" l="1"/>
  <c r="J166" i="4"/>
  <c r="H166" i="4" s="1"/>
  <c r="J166" i="24"/>
  <c r="H166" i="24" s="1"/>
  <c r="P166" i="24"/>
  <c r="N166" i="24" s="1"/>
  <c r="F166" i="24"/>
  <c r="D166" i="5"/>
  <c r="D167" i="4"/>
  <c r="P166" i="4"/>
  <c r="D166" i="4" s="1"/>
  <c r="E166" i="4"/>
  <c r="E165" i="24"/>
  <c r="G165" i="24"/>
  <c r="F165" i="24"/>
  <c r="C165" i="24"/>
  <c r="F165" i="4"/>
  <c r="E165" i="4"/>
  <c r="G165" i="4"/>
  <c r="C165" i="4"/>
  <c r="C165" i="23"/>
  <c r="E165" i="23"/>
  <c r="D165" i="23"/>
  <c r="E165" i="5"/>
  <c r="D165" i="5"/>
  <c r="C165" i="5"/>
  <c r="D166" i="24" l="1"/>
  <c r="P165" i="24"/>
  <c r="P165" i="4"/>
  <c r="N165" i="4" s="1"/>
  <c r="J165" i="24"/>
  <c r="H165" i="24" s="1"/>
  <c r="N166" i="4"/>
  <c r="J165" i="4"/>
  <c r="H165" i="4" s="1"/>
  <c r="N165" i="24"/>
  <c r="F164" i="24"/>
  <c r="E164" i="24"/>
  <c r="C164" i="24"/>
  <c r="G164" i="24"/>
  <c r="C164" i="4"/>
  <c r="G164" i="4"/>
  <c r="F164" i="4"/>
  <c r="C164" i="23"/>
  <c r="E164" i="23"/>
  <c r="D164" i="23"/>
  <c r="E164" i="5"/>
  <c r="D164" i="5"/>
  <c r="C164" i="5"/>
  <c r="D165" i="24" l="1"/>
  <c r="P164" i="24"/>
  <c r="N164" i="24" s="1"/>
  <c r="P164" i="4"/>
  <c r="D165" i="4"/>
  <c r="J164" i="4"/>
  <c r="H164" i="4" s="1"/>
  <c r="J164" i="24"/>
  <c r="N164" i="4"/>
  <c r="E164" i="4"/>
  <c r="F163" i="24"/>
  <c r="G163" i="24"/>
  <c r="C163" i="24"/>
  <c r="F163" i="4"/>
  <c r="G163" i="4"/>
  <c r="C163" i="4"/>
  <c r="E163" i="23"/>
  <c r="D163" i="23"/>
  <c r="C163" i="23"/>
  <c r="E163" i="5"/>
  <c r="D163" i="5"/>
  <c r="C163" i="5"/>
  <c r="D164" i="4" l="1"/>
  <c r="J163" i="4"/>
  <c r="H163" i="4" s="1"/>
  <c r="P163" i="24"/>
  <c r="J163" i="24"/>
  <c r="H163" i="24" s="1"/>
  <c r="P163" i="4"/>
  <c r="D164" i="24"/>
  <c r="H164" i="24"/>
  <c r="N163" i="24"/>
  <c r="E163" i="24"/>
  <c r="N163" i="4"/>
  <c r="E163" i="4"/>
  <c r="F162" i="24"/>
  <c r="C162" i="24"/>
  <c r="G162" i="24"/>
  <c r="F162" i="4"/>
  <c r="C162" i="4"/>
  <c r="G162" i="4"/>
  <c r="E162" i="23"/>
  <c r="D162" i="23"/>
  <c r="C162" i="23"/>
  <c r="E162" i="5"/>
  <c r="D162" i="5"/>
  <c r="C162" i="5"/>
  <c r="J162" i="24" l="1"/>
  <c r="H162" i="24" s="1"/>
  <c r="J162" i="4"/>
  <c r="D163" i="24"/>
  <c r="D163" i="4"/>
  <c r="P162" i="24"/>
  <c r="N162" i="24" s="1"/>
  <c r="P162" i="4"/>
  <c r="N162" i="4" s="1"/>
  <c r="E162" i="24"/>
  <c r="H162" i="4"/>
  <c r="E162" i="4"/>
  <c r="G161" i="24"/>
  <c r="F161" i="24"/>
  <c r="C161" i="24"/>
  <c r="P161" i="4"/>
  <c r="N161" i="4" s="1"/>
  <c r="E161" i="4"/>
  <c r="C161" i="4"/>
  <c r="G161" i="4"/>
  <c r="E161" i="23"/>
  <c r="D161" i="23"/>
  <c r="C161" i="23"/>
  <c r="E161" i="5"/>
  <c r="D161" i="5"/>
  <c r="C161" i="5"/>
  <c r="D162" i="24" l="1"/>
  <c r="J161" i="4"/>
  <c r="P161" i="24"/>
  <c r="N161" i="24" s="1"/>
  <c r="J161" i="24"/>
  <c r="H161" i="24" s="1"/>
  <c r="D162" i="4"/>
  <c r="E161" i="24"/>
  <c r="D161" i="4"/>
  <c r="H161" i="4"/>
  <c r="F161" i="4"/>
  <c r="E160" i="24"/>
  <c r="C160" i="24"/>
  <c r="E160" i="4"/>
  <c r="C160" i="4"/>
  <c r="G160" i="4"/>
  <c r="D160" i="23"/>
  <c r="C160" i="23"/>
  <c r="E160" i="5"/>
  <c r="D160" i="5"/>
  <c r="C160" i="5"/>
  <c r="D161" i="24" l="1"/>
  <c r="J160" i="24"/>
  <c r="H160" i="24" s="1"/>
  <c r="P160" i="24"/>
  <c r="N160" i="24" s="1"/>
  <c r="P160" i="4"/>
  <c r="N160" i="4" s="1"/>
  <c r="G160" i="24"/>
  <c r="E160" i="23"/>
  <c r="J160" i="4"/>
  <c r="H160" i="4" s="1"/>
  <c r="F160" i="24"/>
  <c r="F160" i="4"/>
  <c r="G159" i="24"/>
  <c r="E159" i="24"/>
  <c r="C159" i="24"/>
  <c r="G159" i="4"/>
  <c r="E159" i="4"/>
  <c r="C159" i="4"/>
  <c r="E159" i="23"/>
  <c r="D159" i="23"/>
  <c r="C159" i="23"/>
  <c r="C159" i="5"/>
  <c r="E159" i="5"/>
  <c r="D159" i="5"/>
  <c r="P159" i="24" l="1"/>
  <c r="N159" i="24" s="1"/>
  <c r="D160" i="4"/>
  <c r="P159" i="4"/>
  <c r="N159" i="4" s="1"/>
  <c r="D160" i="24"/>
  <c r="J159" i="4"/>
  <c r="J159" i="24"/>
  <c r="D159" i="24" s="1"/>
  <c r="F159" i="24"/>
  <c r="F159" i="4"/>
  <c r="C158" i="24"/>
  <c r="E158" i="24"/>
  <c r="P158" i="4"/>
  <c r="G158" i="4"/>
  <c r="C158" i="4"/>
  <c r="D158" i="23"/>
  <c r="C158" i="23"/>
  <c r="E158" i="23"/>
  <c r="E158" i="5"/>
  <c r="C158" i="5"/>
  <c r="D158" i="5"/>
  <c r="D159" i="4" l="1"/>
  <c r="H159" i="4"/>
  <c r="N158" i="4"/>
  <c r="E158" i="4"/>
  <c r="J158" i="24"/>
  <c r="P158" i="24"/>
  <c r="N158" i="24" s="1"/>
  <c r="G158" i="24"/>
  <c r="H159" i="24"/>
  <c r="J158" i="4"/>
  <c r="D158" i="4" s="1"/>
  <c r="H158" i="24"/>
  <c r="D158" i="24"/>
  <c r="F158" i="24"/>
  <c r="H158" i="4"/>
  <c r="F158" i="4"/>
  <c r="G157" i="24"/>
  <c r="E157" i="24"/>
  <c r="C157" i="24"/>
  <c r="G157" i="4"/>
  <c r="F157" i="4"/>
  <c r="C157" i="4"/>
  <c r="E157" i="23"/>
  <c r="D157" i="23"/>
  <c r="C157" i="23"/>
  <c r="E157" i="5"/>
  <c r="D157" i="5"/>
  <c r="C157" i="5"/>
  <c r="P157" i="4" l="1"/>
  <c r="N157" i="4" s="1"/>
  <c r="P157" i="24"/>
  <c r="N157" i="24" s="1"/>
  <c r="E157" i="4"/>
  <c r="J157" i="24"/>
  <c r="H157" i="24" s="1"/>
  <c r="F157" i="24"/>
  <c r="J157" i="4"/>
  <c r="E156" i="24"/>
  <c r="E156" i="4"/>
  <c r="C156" i="4"/>
  <c r="E156" i="23"/>
  <c r="D156" i="23"/>
  <c r="C156" i="23"/>
  <c r="C156" i="5"/>
  <c r="E156" i="5"/>
  <c r="D156" i="5"/>
  <c r="D157" i="24" l="1"/>
  <c r="C156" i="24"/>
  <c r="J156" i="24"/>
  <c r="H156" i="24" s="1"/>
  <c r="G156" i="4"/>
  <c r="P156" i="4"/>
  <c r="J156" i="4"/>
  <c r="H156" i="4" s="1"/>
  <c r="P156" i="24"/>
  <c r="N156" i="24" s="1"/>
  <c r="G156" i="24"/>
  <c r="D157" i="4"/>
  <c r="H157" i="4"/>
  <c r="F156" i="24"/>
  <c r="N156" i="4"/>
  <c r="F156" i="4"/>
  <c r="P155" i="24"/>
  <c r="N155" i="24" s="1"/>
  <c r="E155" i="24"/>
  <c r="C155" i="24"/>
  <c r="P155" i="4"/>
  <c r="N155" i="4" s="1"/>
  <c r="E155" i="4"/>
  <c r="C155" i="4"/>
  <c r="D155" i="23"/>
  <c r="E155" i="23"/>
  <c r="C155" i="23"/>
  <c r="E155" i="5"/>
  <c r="D155" i="5"/>
  <c r="C155" i="5"/>
  <c r="D156" i="4" l="1"/>
  <c r="G155" i="4"/>
  <c r="D156" i="24"/>
  <c r="J155" i="24"/>
  <c r="H155" i="24" s="1"/>
  <c r="G155" i="24"/>
  <c r="J155" i="4"/>
  <c r="D155" i="4" s="1"/>
  <c r="F155" i="24"/>
  <c r="F155" i="4"/>
  <c r="E154" i="24"/>
  <c r="C154" i="24"/>
  <c r="G154" i="24"/>
  <c r="E154" i="4"/>
  <c r="C154" i="4"/>
  <c r="E154" i="23"/>
  <c r="D154" i="23"/>
  <c r="C154" i="23"/>
  <c r="D154" i="5"/>
  <c r="C154" i="5"/>
  <c r="H155" i="4" l="1"/>
  <c r="D155" i="24"/>
  <c r="P154" i="4"/>
  <c r="N154" i="4" s="1"/>
  <c r="P154" i="24"/>
  <c r="N154" i="24" s="1"/>
  <c r="E154" i="5"/>
  <c r="G154" i="4"/>
  <c r="J154" i="4"/>
  <c r="H154" i="4" s="1"/>
  <c r="J154" i="24"/>
  <c r="D154" i="24" s="1"/>
  <c r="F154" i="24"/>
  <c r="F154" i="4"/>
  <c r="E153" i="24"/>
  <c r="C153" i="24"/>
  <c r="G153" i="24"/>
  <c r="F153" i="4"/>
  <c r="E153" i="4"/>
  <c r="G153" i="4"/>
  <c r="C153" i="4"/>
  <c r="E153" i="23"/>
  <c r="D153" i="23"/>
  <c r="C153" i="23"/>
  <c r="E153" i="5"/>
  <c r="D153" i="5"/>
  <c r="C153" i="5"/>
  <c r="J153" i="24" l="1"/>
  <c r="H153" i="24" s="1"/>
  <c r="D154" i="4"/>
  <c r="H154" i="24"/>
  <c r="P153" i="24"/>
  <c r="N153" i="24" s="1"/>
  <c r="P153" i="4"/>
  <c r="N153" i="4" s="1"/>
  <c r="J153" i="4"/>
  <c r="H153" i="4" s="1"/>
  <c r="F153" i="24"/>
  <c r="D153" i="24"/>
  <c r="G152" i="24"/>
  <c r="E152" i="24"/>
  <c r="C152" i="24"/>
  <c r="G152" i="4"/>
  <c r="C152" i="4"/>
  <c r="F152" i="4"/>
  <c r="E152" i="23"/>
  <c r="D152" i="23"/>
  <c r="C152" i="23"/>
  <c r="E152" i="5"/>
  <c r="D152" i="5"/>
  <c r="C152" i="5"/>
  <c r="J152" i="4" l="1"/>
  <c r="H152" i="4" s="1"/>
  <c r="P152" i="4"/>
  <c r="N152" i="4" s="1"/>
  <c r="P152" i="24"/>
  <c r="N152" i="24" s="1"/>
  <c r="D153" i="4"/>
  <c r="E152" i="4"/>
  <c r="J152" i="24"/>
  <c r="F152" i="24"/>
  <c r="G151" i="24"/>
  <c r="C151" i="24"/>
  <c r="P151" i="4"/>
  <c r="C151" i="4"/>
  <c r="E151" i="23"/>
  <c r="D151" i="23"/>
  <c r="C151" i="23"/>
  <c r="C151" i="5"/>
  <c r="E151" i="5"/>
  <c r="D151" i="5"/>
  <c r="D152" i="4" l="1"/>
  <c r="J151" i="4"/>
  <c r="D151" i="4" s="1"/>
  <c r="D152" i="24"/>
  <c r="P151" i="24"/>
  <c r="N151" i="24" s="1"/>
  <c r="G151" i="4"/>
  <c r="J151" i="24"/>
  <c r="H151" i="24" s="1"/>
  <c r="H152" i="24"/>
  <c r="F151" i="4"/>
  <c r="E151" i="24"/>
  <c r="F151" i="24"/>
  <c r="E151" i="4"/>
  <c r="D151" i="24"/>
  <c r="N151" i="4"/>
  <c r="H151" i="4"/>
  <c r="F150" i="24"/>
  <c r="C150" i="24"/>
  <c r="G150" i="24"/>
  <c r="F150" i="4"/>
  <c r="C150" i="4"/>
  <c r="G150" i="4"/>
  <c r="D150" i="23"/>
  <c r="C150" i="23"/>
  <c r="E150" i="23"/>
  <c r="C150" i="5"/>
  <c r="E150" i="5"/>
  <c r="P150" i="4" l="1"/>
  <c r="N150" i="4" s="1"/>
  <c r="D150" i="5"/>
  <c r="J150" i="24"/>
  <c r="H150" i="24" s="1"/>
  <c r="P150" i="24"/>
  <c r="D150" i="24" s="1"/>
  <c r="J150" i="4"/>
  <c r="D150" i="4" s="1"/>
  <c r="E150" i="24"/>
  <c r="E150" i="4"/>
  <c r="F149" i="24"/>
  <c r="E149" i="24"/>
  <c r="G149" i="24"/>
  <c r="C149" i="24"/>
  <c r="E149" i="4"/>
  <c r="C149" i="4"/>
  <c r="G149" i="4"/>
  <c r="E149" i="23"/>
  <c r="D149" i="23"/>
  <c r="C149" i="23"/>
  <c r="E149" i="5"/>
  <c r="D149" i="5"/>
  <c r="C149" i="5"/>
  <c r="N150" i="24" l="1"/>
  <c r="H150" i="4"/>
  <c r="P149" i="4"/>
  <c r="N149" i="4" s="1"/>
  <c r="P149" i="24"/>
  <c r="N149" i="24" s="1"/>
  <c r="J149" i="4"/>
  <c r="F149" i="4"/>
  <c r="J149" i="24"/>
  <c r="H149" i="24" s="1"/>
  <c r="E148" i="24"/>
  <c r="C148" i="24"/>
  <c r="G148" i="4"/>
  <c r="E148" i="4"/>
  <c r="C148" i="4"/>
  <c r="D148" i="23"/>
  <c r="E148" i="23"/>
  <c r="C148" i="23"/>
  <c r="E148" i="5"/>
  <c r="C148" i="5"/>
  <c r="D148" i="5"/>
  <c r="D149" i="4" l="1"/>
  <c r="P148" i="4"/>
  <c r="N148" i="4" s="1"/>
  <c r="P148" i="24"/>
  <c r="N148" i="24" s="1"/>
  <c r="J148" i="24"/>
  <c r="H148" i="24" s="1"/>
  <c r="G148" i="24"/>
  <c r="H149" i="4"/>
  <c r="J148" i="4"/>
  <c r="D149" i="24"/>
  <c r="F148" i="24"/>
  <c r="F148" i="4"/>
  <c r="F147" i="24"/>
  <c r="C147" i="24"/>
  <c r="G147" i="24"/>
  <c r="G147" i="4"/>
  <c r="F147" i="4"/>
  <c r="E147" i="4"/>
  <c r="C147" i="4"/>
  <c r="E147" i="23"/>
  <c r="D147" i="23"/>
  <c r="C147" i="23"/>
  <c r="E147" i="5"/>
  <c r="D147" i="5"/>
  <c r="C147" i="5"/>
  <c r="D148" i="4" l="1"/>
  <c r="H148" i="4"/>
  <c r="D148" i="24"/>
  <c r="J147" i="4"/>
  <c r="H147" i="4" s="1"/>
  <c r="J147" i="24"/>
  <c r="H147" i="24" s="1"/>
  <c r="P147" i="4"/>
  <c r="N147" i="4" s="1"/>
  <c r="P147" i="24"/>
  <c r="N147" i="24" s="1"/>
  <c r="E147" i="24"/>
  <c r="E146" i="24"/>
  <c r="C146" i="24"/>
  <c r="G146" i="4"/>
  <c r="E146" i="4"/>
  <c r="C146" i="4"/>
  <c r="E146" i="23"/>
  <c r="D146" i="23"/>
  <c r="C146" i="23"/>
  <c r="D146" i="5"/>
  <c r="C146" i="5"/>
  <c r="E146" i="5" l="1"/>
  <c r="J146" i="24"/>
  <c r="H146" i="24" s="1"/>
  <c r="G146" i="24"/>
  <c r="D147" i="4"/>
  <c r="D147" i="24"/>
  <c r="F146" i="4"/>
  <c r="J146" i="4"/>
  <c r="H146" i="4" s="1"/>
  <c r="P146" i="4"/>
  <c r="N146" i="4" s="1"/>
  <c r="P146" i="24"/>
  <c r="N146" i="24" s="1"/>
  <c r="F146" i="24"/>
  <c r="G145" i="24"/>
  <c r="F145" i="24"/>
  <c r="C145" i="24"/>
  <c r="G145" i="4"/>
  <c r="F145" i="4"/>
  <c r="E145" i="4"/>
  <c r="C145" i="4"/>
  <c r="E145" i="23"/>
  <c r="D145" i="23"/>
  <c r="C145" i="23"/>
  <c r="E145" i="5"/>
  <c r="D145" i="5"/>
  <c r="C145" i="5"/>
  <c r="D146" i="4" l="1"/>
  <c r="D146" i="24"/>
  <c r="P145" i="4"/>
  <c r="N145" i="4" s="1"/>
  <c r="P145" i="24"/>
  <c r="N145" i="24" s="1"/>
  <c r="J145" i="4"/>
  <c r="H145" i="4" s="1"/>
  <c r="J145" i="24"/>
  <c r="E145" i="24"/>
  <c r="C144" i="24"/>
  <c r="G144" i="24"/>
  <c r="G144" i="4"/>
  <c r="F144" i="4"/>
  <c r="E144" i="4"/>
  <c r="C144" i="4"/>
  <c r="E144" i="23"/>
  <c r="D144" i="23"/>
  <c r="C144" i="23"/>
  <c r="E144" i="5"/>
  <c r="D144" i="5"/>
  <c r="C144" i="5" l="1"/>
  <c r="F144" i="24"/>
  <c r="D145" i="4"/>
  <c r="D145" i="24"/>
  <c r="H145" i="24"/>
  <c r="P144" i="4"/>
  <c r="N144" i="4" s="1"/>
  <c r="P144" i="24"/>
  <c r="N144" i="24" s="1"/>
  <c r="J144" i="4"/>
  <c r="H144" i="4" s="1"/>
  <c r="J144" i="24"/>
  <c r="E144" i="24"/>
  <c r="E143" i="24"/>
  <c r="E143" i="4"/>
  <c r="C143" i="4"/>
  <c r="D143" i="23"/>
  <c r="C143" i="23"/>
  <c r="E143" i="23"/>
  <c r="E143" i="5"/>
  <c r="D143" i="5"/>
  <c r="C143" i="5"/>
  <c r="C143" i="24" l="1"/>
  <c r="P143" i="24"/>
  <c r="N143" i="24" s="1"/>
  <c r="G143" i="24"/>
  <c r="D144" i="24"/>
  <c r="P143" i="4"/>
  <c r="N143" i="4" s="1"/>
  <c r="H144" i="24"/>
  <c r="J143" i="24"/>
  <c r="H143" i="24" s="1"/>
  <c r="J143" i="4"/>
  <c r="H143" i="4" s="1"/>
  <c r="G143" i="4"/>
  <c r="D144" i="4"/>
  <c r="F143" i="24"/>
  <c r="F143" i="4"/>
  <c r="G142" i="24"/>
  <c r="C142" i="24"/>
  <c r="G142" i="4"/>
  <c r="F142" i="4"/>
  <c r="C142" i="4"/>
  <c r="E142" i="23"/>
  <c r="C142" i="23"/>
  <c r="E142" i="5"/>
  <c r="C142" i="5"/>
  <c r="D142" i="23" l="1"/>
  <c r="E142" i="24"/>
  <c r="E142" i="4"/>
  <c r="D142" i="5"/>
  <c r="D143" i="24"/>
  <c r="J142" i="4"/>
  <c r="H142" i="4" s="1"/>
  <c r="P142" i="24"/>
  <c r="N142" i="24" s="1"/>
  <c r="F142" i="24"/>
  <c r="P142" i="4"/>
  <c r="N142" i="4" s="1"/>
  <c r="D143" i="4"/>
  <c r="J142" i="24"/>
  <c r="H142" i="24" s="1"/>
  <c r="F141" i="24"/>
  <c r="E141" i="24"/>
  <c r="C141" i="24"/>
  <c r="C141" i="4"/>
  <c r="G141" i="4"/>
  <c r="F141" i="4"/>
  <c r="D141" i="23"/>
  <c r="C141" i="23"/>
  <c r="E141" i="5"/>
  <c r="C141" i="5"/>
  <c r="D141" i="5" l="1"/>
  <c r="G141" i="24"/>
  <c r="E141" i="23"/>
  <c r="J141" i="24"/>
  <c r="H141" i="24" s="1"/>
  <c r="P141" i="24"/>
  <c r="D142" i="4"/>
  <c r="D142" i="24"/>
  <c r="P141" i="4"/>
  <c r="N141" i="4" s="1"/>
  <c r="E141" i="4"/>
  <c r="J141" i="4"/>
  <c r="H141" i="4" s="1"/>
  <c r="G140" i="24"/>
  <c r="C140" i="24"/>
  <c r="C140" i="23"/>
  <c r="E140" i="23"/>
  <c r="E140" i="5"/>
  <c r="D140" i="5"/>
  <c r="D140" i="23" l="1"/>
  <c r="C140" i="5"/>
  <c r="E140" i="4"/>
  <c r="C140" i="4"/>
  <c r="P140" i="4"/>
  <c r="J140" i="24"/>
  <c r="H140" i="24" s="1"/>
  <c r="D141" i="24"/>
  <c r="N141" i="24"/>
  <c r="N140" i="4"/>
  <c r="G140" i="4"/>
  <c r="P140" i="24"/>
  <c r="N140" i="24" s="1"/>
  <c r="J140" i="4"/>
  <c r="H140" i="4" s="1"/>
  <c r="E140" i="24"/>
  <c r="D141" i="4"/>
  <c r="F140" i="24"/>
  <c r="F140" i="4"/>
  <c r="G139" i="24"/>
  <c r="C139" i="24"/>
  <c r="E139" i="4"/>
  <c r="C139" i="4"/>
  <c r="G139" i="4"/>
  <c r="E139" i="23"/>
  <c r="D139" i="23"/>
  <c r="C139" i="23"/>
  <c r="E139" i="5"/>
  <c r="D139" i="5"/>
  <c r="C139" i="5"/>
  <c r="P139" i="4" l="1"/>
  <c r="N139" i="4" s="1"/>
  <c r="D140" i="24"/>
  <c r="P139" i="24"/>
  <c r="N139" i="24" s="1"/>
  <c r="E139" i="24"/>
  <c r="D140" i="4"/>
  <c r="J139" i="4"/>
  <c r="H139" i="4" s="1"/>
  <c r="J139" i="24"/>
  <c r="H139" i="24" s="1"/>
  <c r="F139" i="24"/>
  <c r="F139" i="4"/>
  <c r="F138" i="24"/>
  <c r="E138" i="24"/>
  <c r="G138" i="4"/>
  <c r="F138" i="4"/>
  <c r="E138" i="4"/>
  <c r="C138" i="4"/>
  <c r="D138" i="23"/>
  <c r="E138" i="23"/>
  <c r="D138" i="5"/>
  <c r="C138" i="5"/>
  <c r="E138" i="5"/>
  <c r="C138" i="23" l="1"/>
  <c r="P138" i="4"/>
  <c r="N138" i="4" s="1"/>
  <c r="D139" i="4"/>
  <c r="J138" i="24"/>
  <c r="H138" i="24" s="1"/>
  <c r="D139" i="24"/>
  <c r="P138" i="24"/>
  <c r="N138" i="24" s="1"/>
  <c r="J138" i="4"/>
  <c r="H138" i="4" s="1"/>
  <c r="C138" i="24"/>
  <c r="G138" i="24"/>
  <c r="E137" i="24"/>
  <c r="C137" i="24"/>
  <c r="E137" i="4"/>
  <c r="C137" i="4"/>
  <c r="G137" i="4"/>
  <c r="E137" i="23"/>
  <c r="D137" i="23"/>
  <c r="C137" i="23"/>
  <c r="E137" i="5"/>
  <c r="D137" i="5"/>
  <c r="C137" i="5" l="1"/>
  <c r="D138" i="4"/>
  <c r="D138" i="24"/>
  <c r="P137" i="4"/>
  <c r="N137" i="4" s="1"/>
  <c r="G137" i="24"/>
  <c r="P137" i="24"/>
  <c r="N137" i="24" s="1"/>
  <c r="J137" i="24"/>
  <c r="H137" i="24" s="1"/>
  <c r="J137" i="4"/>
  <c r="H137" i="4" s="1"/>
  <c r="F137" i="24"/>
  <c r="F137" i="4"/>
  <c r="G136" i="24"/>
  <c r="E136" i="24"/>
  <c r="C136" i="24"/>
  <c r="E136" i="4"/>
  <c r="C136" i="4"/>
  <c r="D136" i="23"/>
  <c r="C136" i="23"/>
  <c r="D136" i="5"/>
  <c r="C136" i="5"/>
  <c r="E136" i="23" l="1"/>
  <c r="E136" i="5"/>
  <c r="P136" i="24"/>
  <c r="N136" i="24" s="1"/>
  <c r="G136" i="4"/>
  <c r="D137" i="24"/>
  <c r="D137" i="4"/>
  <c r="J136" i="24"/>
  <c r="H136" i="24" s="1"/>
  <c r="J136" i="4"/>
  <c r="H136" i="4" s="1"/>
  <c r="P136" i="4"/>
  <c r="N136" i="4" s="1"/>
  <c r="F136" i="24"/>
  <c r="F136" i="4"/>
  <c r="E135" i="24"/>
  <c r="C135" i="24"/>
  <c r="G135" i="4"/>
  <c r="E135" i="4"/>
  <c r="C135" i="4"/>
  <c r="E135" i="23"/>
  <c r="D135" i="23"/>
  <c r="C135" i="23"/>
  <c r="E135" i="5"/>
  <c r="D135" i="5"/>
  <c r="C135" i="5"/>
  <c r="P135" i="24" l="1"/>
  <c r="N135" i="24" s="1"/>
  <c r="G135" i="24"/>
  <c r="P135" i="4"/>
  <c r="N135" i="4" s="1"/>
  <c r="J135" i="4"/>
  <c r="H135" i="4" s="1"/>
  <c r="D136" i="24"/>
  <c r="D136" i="4"/>
  <c r="J135" i="24"/>
  <c r="H135" i="24" s="1"/>
  <c r="F135" i="24"/>
  <c r="F135" i="4"/>
  <c r="E134" i="24"/>
  <c r="G134" i="4"/>
  <c r="E134" i="4"/>
  <c r="C134" i="4"/>
  <c r="E134" i="23"/>
  <c r="E134" i="5"/>
  <c r="D134" i="5"/>
  <c r="C134" i="5"/>
  <c r="D134" i="23" l="1"/>
  <c r="C134" i="23"/>
  <c r="C134" i="24"/>
  <c r="D135" i="24"/>
  <c r="D135" i="4"/>
  <c r="P134" i="24"/>
  <c r="N134" i="24" s="1"/>
  <c r="P134" i="4"/>
  <c r="N134" i="4" s="1"/>
  <c r="J134" i="24"/>
  <c r="H134" i="24" s="1"/>
  <c r="J134" i="4"/>
  <c r="H134" i="4" s="1"/>
  <c r="G134" i="24"/>
  <c r="F134" i="24"/>
  <c r="F134" i="4"/>
  <c r="G133" i="24"/>
  <c r="F133" i="24"/>
  <c r="E133" i="24"/>
  <c r="C133" i="24"/>
  <c r="G133" i="4"/>
  <c r="F133" i="4"/>
  <c r="E133" i="4"/>
  <c r="D133" i="23"/>
  <c r="C133" i="23"/>
  <c r="D133" i="5"/>
  <c r="C133" i="5"/>
  <c r="E133" i="5" l="1"/>
  <c r="C133" i="4"/>
  <c r="D134" i="24"/>
  <c r="D134" i="4"/>
  <c r="J133" i="24"/>
  <c r="H133" i="24" s="1"/>
  <c r="P133" i="24"/>
  <c r="N133" i="24" s="1"/>
  <c r="J133" i="4"/>
  <c r="H133" i="4" s="1"/>
  <c r="P133" i="4"/>
  <c r="N133" i="4" s="1"/>
  <c r="E133" i="23"/>
  <c r="G132" i="24"/>
  <c r="F132" i="24"/>
  <c r="C132" i="24"/>
  <c r="G132" i="4"/>
  <c r="F132" i="4"/>
  <c r="E132" i="23"/>
  <c r="D132" i="23"/>
  <c r="E132" i="5"/>
  <c r="D132" i="5"/>
  <c r="C132" i="5"/>
  <c r="C132" i="23" l="1"/>
  <c r="E132" i="4"/>
  <c r="E132" i="24"/>
  <c r="D133" i="24"/>
  <c r="D133" i="4"/>
  <c r="J132" i="4"/>
  <c r="H132" i="4" s="1"/>
  <c r="C132" i="4"/>
  <c r="J132" i="24"/>
  <c r="H132" i="24" s="1"/>
  <c r="P132" i="4"/>
  <c r="N132" i="4" s="1"/>
  <c r="P132" i="24"/>
  <c r="N132" i="24" s="1"/>
  <c r="E131" i="24"/>
  <c r="C131" i="24"/>
  <c r="G131" i="4"/>
  <c r="E131" i="23"/>
  <c r="D131" i="23"/>
  <c r="E131" i="5"/>
  <c r="C131" i="5"/>
  <c r="C131" i="23" l="1"/>
  <c r="D131" i="5"/>
  <c r="C131" i="4"/>
  <c r="D132" i="4"/>
  <c r="G131" i="24"/>
  <c r="P131" i="24"/>
  <c r="N131" i="24" s="1"/>
  <c r="D132" i="24"/>
  <c r="P131" i="4"/>
  <c r="N131" i="4" s="1"/>
  <c r="J131" i="4"/>
  <c r="H131" i="4" s="1"/>
  <c r="E131" i="4"/>
  <c r="J131" i="24"/>
  <c r="H131" i="24" s="1"/>
  <c r="F131" i="24"/>
  <c r="F131" i="4"/>
  <c r="E130" i="24"/>
  <c r="C130" i="24"/>
  <c r="F130" i="4"/>
  <c r="E130" i="23"/>
  <c r="D130" i="23"/>
  <c r="C130" i="23"/>
  <c r="D130" i="5"/>
  <c r="C130" i="5"/>
  <c r="C130" i="4" l="1"/>
  <c r="G130" i="4"/>
  <c r="D131" i="4"/>
  <c r="P130" i="4"/>
  <c r="N130" i="4" s="1"/>
  <c r="D131" i="24"/>
  <c r="P130" i="24"/>
  <c r="N130" i="24" s="1"/>
  <c r="E130" i="4"/>
  <c r="G130" i="24"/>
  <c r="E130" i="5"/>
  <c r="J130" i="4"/>
  <c r="H130" i="4" s="1"/>
  <c r="J130" i="24"/>
  <c r="H130" i="24" s="1"/>
  <c r="F130" i="24"/>
  <c r="G129" i="24"/>
  <c r="E129" i="24"/>
  <c r="C129" i="24"/>
  <c r="F129" i="4"/>
  <c r="E129" i="4"/>
  <c r="C129" i="4"/>
  <c r="E129" i="23"/>
  <c r="D129" i="23"/>
  <c r="D129" i="5"/>
  <c r="G129" i="4" l="1"/>
  <c r="F129" i="24"/>
  <c r="C129" i="5"/>
  <c r="C129" i="23"/>
  <c r="E129" i="5"/>
  <c r="D130" i="24"/>
  <c r="D130" i="4"/>
  <c r="P129" i="24"/>
  <c r="N129" i="24" s="1"/>
  <c r="J129" i="4"/>
  <c r="H129" i="4" s="1"/>
  <c r="J129" i="24"/>
  <c r="H129" i="24" s="1"/>
  <c r="P129" i="4"/>
  <c r="N129" i="4" s="1"/>
  <c r="G128" i="24"/>
  <c r="C128" i="24"/>
  <c r="E128" i="4"/>
  <c r="C128" i="4"/>
  <c r="E128" i="23"/>
  <c r="D128" i="23"/>
  <c r="C128" i="5"/>
  <c r="E128" i="5"/>
  <c r="D128" i="5"/>
  <c r="C128" i="23" l="1"/>
  <c r="P128" i="24"/>
  <c r="N128" i="24" s="1"/>
  <c r="P128" i="4"/>
  <c r="N128" i="4" s="1"/>
  <c r="D129" i="24"/>
  <c r="J128" i="4"/>
  <c r="H128" i="4" s="1"/>
  <c r="E128" i="24"/>
  <c r="J128" i="24"/>
  <c r="H128" i="24" s="1"/>
  <c r="G128" i="4"/>
  <c r="D129" i="4"/>
  <c r="F128" i="24"/>
  <c r="F128" i="4"/>
  <c r="E127" i="24"/>
  <c r="C127" i="24"/>
  <c r="G127" i="24"/>
  <c r="E127" i="4"/>
  <c r="C127" i="4"/>
  <c r="E127" i="23"/>
  <c r="C127" i="23"/>
  <c r="E127" i="5"/>
  <c r="D127" i="5"/>
  <c r="C127" i="5"/>
  <c r="P127" i="4" l="1"/>
  <c r="N127" i="4" s="1"/>
  <c r="D128" i="24"/>
  <c r="D127" i="23"/>
  <c r="D128" i="4"/>
  <c r="P127" i="24"/>
  <c r="N127" i="24" s="1"/>
  <c r="J127" i="4"/>
  <c r="G127" i="4"/>
  <c r="J127" i="24"/>
  <c r="H127" i="24" s="1"/>
  <c r="F127" i="24"/>
  <c r="H127" i="4"/>
  <c r="F127" i="4"/>
  <c r="G126" i="24"/>
  <c r="E126" i="24"/>
  <c r="E126" i="4"/>
  <c r="C126" i="4"/>
  <c r="D126" i="23"/>
  <c r="C126" i="23"/>
  <c r="C126" i="5"/>
  <c r="E126" i="5" l="1"/>
  <c r="D126" i="5"/>
  <c r="G126" i="4"/>
  <c r="E126" i="23"/>
  <c r="C126" i="24"/>
  <c r="J126" i="24"/>
  <c r="H126" i="24" s="1"/>
  <c r="J126" i="4"/>
  <c r="H126" i="4" s="1"/>
  <c r="D127" i="4"/>
  <c r="P126" i="4"/>
  <c r="N126" i="4" s="1"/>
  <c r="P126" i="24"/>
  <c r="N126" i="24" s="1"/>
  <c r="D127" i="24"/>
  <c r="F126" i="24"/>
  <c r="F126" i="4"/>
  <c r="E125" i="24"/>
  <c r="C125" i="24"/>
  <c r="G125" i="4"/>
  <c r="F125" i="4"/>
  <c r="C125" i="4"/>
  <c r="D125" i="23"/>
  <c r="D125" i="5"/>
  <c r="C125" i="23" l="1"/>
  <c r="E125" i="4"/>
  <c r="E125" i="23"/>
  <c r="G125" i="24"/>
  <c r="C125" i="5"/>
  <c r="E125" i="5"/>
  <c r="D126" i="24"/>
  <c r="P125" i="24"/>
  <c r="N125" i="24" s="1"/>
  <c r="D126" i="4"/>
  <c r="P125" i="4"/>
  <c r="N125" i="4" s="1"/>
  <c r="J125" i="24"/>
  <c r="H125" i="24" s="1"/>
  <c r="J125" i="4"/>
  <c r="H125" i="4" s="1"/>
  <c r="F125" i="24"/>
  <c r="C124" i="4" l="1"/>
  <c r="D125" i="4"/>
  <c r="D125" i="24"/>
  <c r="G124" i="24"/>
  <c r="E124" i="23"/>
  <c r="J124" i="24"/>
  <c r="H124" i="24" s="1"/>
  <c r="E124" i="5"/>
  <c r="C124" i="23"/>
  <c r="E124" i="4"/>
  <c r="C124" i="24"/>
  <c r="D124" i="23"/>
  <c r="F124" i="4"/>
  <c r="C124" i="5"/>
  <c r="J124" i="4"/>
  <c r="F124" i="24"/>
  <c r="D124" i="5"/>
  <c r="P124" i="4"/>
  <c r="N124" i="4" s="1"/>
  <c r="P124" i="24"/>
  <c r="N124" i="24" s="1"/>
  <c r="G124" i="4"/>
  <c r="E124" i="24"/>
  <c r="G123" i="24" l="1"/>
  <c r="D124" i="4"/>
  <c r="C123" i="23"/>
  <c r="C123" i="5"/>
  <c r="D123" i="5"/>
  <c r="E123" i="23"/>
  <c r="G123" i="4"/>
  <c r="E123" i="24"/>
  <c r="C123" i="4"/>
  <c r="H124" i="4"/>
  <c r="E123" i="5"/>
  <c r="C123" i="24"/>
  <c r="D124" i="24"/>
  <c r="P123" i="4"/>
  <c r="N123" i="4" s="1"/>
  <c r="D123" i="23"/>
  <c r="P123" i="24"/>
  <c r="N123" i="24" s="1"/>
  <c r="E123" i="4"/>
  <c r="J123" i="4"/>
  <c r="J123" i="24"/>
  <c r="H123" i="24" s="1"/>
  <c r="F123" i="24"/>
  <c r="F123" i="4"/>
  <c r="D123" i="4" l="1"/>
  <c r="C122" i="4"/>
  <c r="D122" i="23"/>
  <c r="E122" i="24"/>
  <c r="G122" i="4"/>
  <c r="H123" i="4"/>
  <c r="D123" i="24"/>
  <c r="E122" i="23"/>
  <c r="F122" i="24"/>
  <c r="C122" i="5"/>
  <c r="D122" i="5"/>
  <c r="C122" i="23"/>
  <c r="J122" i="24"/>
  <c r="H122" i="24" s="1"/>
  <c r="G122" i="24"/>
  <c r="P122" i="4"/>
  <c r="N122" i="4" s="1"/>
  <c r="C122" i="24"/>
  <c r="P122" i="24"/>
  <c r="N122" i="24" s="1"/>
  <c r="J122" i="4"/>
  <c r="H122" i="4" s="1"/>
  <c r="E122" i="5"/>
  <c r="F122" i="4"/>
  <c r="E122" i="4"/>
  <c r="D122" i="4" l="1"/>
  <c r="D122" i="24"/>
  <c r="C121" i="4"/>
  <c r="E121" i="23"/>
  <c r="E121" i="5" l="1"/>
  <c r="D121" i="5"/>
  <c r="C121" i="23"/>
  <c r="G121" i="24"/>
  <c r="E121" i="4"/>
  <c r="G121" i="4"/>
  <c r="E121" i="24"/>
  <c r="C121" i="24"/>
  <c r="D121" i="23"/>
  <c r="P121" i="4"/>
  <c r="N121" i="4" s="1"/>
  <c r="F121" i="24"/>
  <c r="C121" i="5"/>
  <c r="P121" i="24"/>
  <c r="N121" i="24" s="1"/>
  <c r="J121" i="4"/>
  <c r="H121" i="4" s="1"/>
  <c r="J121" i="24"/>
  <c r="F121" i="4"/>
  <c r="D121" i="4" l="1"/>
  <c r="D121" i="24"/>
  <c r="H121" i="24"/>
  <c r="C120" i="4"/>
  <c r="C120" i="5" l="1"/>
  <c r="E120" i="4"/>
  <c r="C120" i="24"/>
  <c r="D120" i="23"/>
  <c r="E120" i="5"/>
  <c r="D120" i="5"/>
  <c r="E120" i="24"/>
  <c r="G120" i="24"/>
  <c r="G120" i="4"/>
  <c r="C120" i="23"/>
  <c r="E120" i="23"/>
  <c r="P120" i="4"/>
  <c r="N120" i="4" s="1"/>
  <c r="J120" i="4"/>
  <c r="H120" i="4" s="1"/>
  <c r="P120" i="24"/>
  <c r="N120" i="24" s="1"/>
  <c r="J120" i="24"/>
  <c r="H120" i="24" s="1"/>
  <c r="F120" i="24"/>
  <c r="F120" i="4"/>
  <c r="C119" i="5" l="1"/>
  <c r="D119" i="23"/>
  <c r="G119" i="24"/>
  <c r="C119" i="4"/>
  <c r="E119" i="4"/>
  <c r="E119" i="24"/>
  <c r="C119" i="23"/>
  <c r="E119" i="5"/>
  <c r="G119" i="4"/>
  <c r="D119" i="5"/>
  <c r="D120" i="4"/>
  <c r="E119" i="23"/>
  <c r="P119" i="4"/>
  <c r="N119" i="4" s="1"/>
  <c r="P119" i="24"/>
  <c r="N119" i="24" s="1"/>
  <c r="C119" i="24"/>
  <c r="J119" i="24"/>
  <c r="D120" i="24"/>
  <c r="J119" i="4"/>
  <c r="F119" i="24"/>
  <c r="F119" i="4"/>
  <c r="D118" i="23" l="1"/>
  <c r="E118" i="24"/>
  <c r="C118" i="23"/>
  <c r="C118" i="4"/>
  <c r="E118" i="4"/>
  <c r="D119" i="4"/>
  <c r="E118" i="5"/>
  <c r="H119" i="4"/>
  <c r="D119" i="24"/>
  <c r="C118" i="24"/>
  <c r="E118" i="23"/>
  <c r="C118" i="5"/>
  <c r="P118" i="24"/>
  <c r="N118" i="24" s="1"/>
  <c r="H119" i="24"/>
  <c r="D118" i="5"/>
  <c r="P118" i="4"/>
  <c r="N118" i="4" s="1"/>
  <c r="J118" i="24"/>
  <c r="G118" i="24"/>
  <c r="G118" i="4"/>
  <c r="J118" i="4"/>
  <c r="F118" i="24"/>
  <c r="F118" i="4"/>
  <c r="C117" i="24"/>
  <c r="F117" i="4"/>
  <c r="D117" i="23" l="1"/>
  <c r="E117" i="24"/>
  <c r="D117" i="5"/>
  <c r="G117" i="4"/>
  <c r="G117" i="24"/>
  <c r="D118" i="4"/>
  <c r="C117" i="5"/>
  <c r="C117" i="4"/>
  <c r="E117" i="5"/>
  <c r="E117" i="4"/>
  <c r="C117" i="23"/>
  <c r="D118" i="24"/>
  <c r="H118" i="24"/>
  <c r="H118" i="4"/>
  <c r="E117" i="23"/>
  <c r="P117" i="4"/>
  <c r="N117" i="4" s="1"/>
  <c r="P117" i="24"/>
  <c r="N117" i="24" s="1"/>
  <c r="J117" i="24"/>
  <c r="H117" i="24" s="1"/>
  <c r="F117" i="24"/>
  <c r="J117" i="4"/>
  <c r="C116" i="5" l="1"/>
  <c r="D116" i="5"/>
  <c r="C116" i="23"/>
  <c r="C116" i="4"/>
  <c r="E116" i="4"/>
  <c r="E116" i="24"/>
  <c r="E116" i="5"/>
  <c r="D116" i="23"/>
  <c r="C116" i="24"/>
  <c r="E116" i="23"/>
  <c r="P116" i="24"/>
  <c r="N116" i="24" s="1"/>
  <c r="P116" i="4"/>
  <c r="N116" i="4" s="1"/>
  <c r="G116" i="24"/>
  <c r="G116" i="4"/>
  <c r="D117" i="24"/>
  <c r="J116" i="24"/>
  <c r="D117" i="4"/>
  <c r="H117" i="4"/>
  <c r="J116" i="4"/>
  <c r="F116" i="24"/>
  <c r="F116" i="4"/>
  <c r="C115" i="24"/>
  <c r="C115" i="23"/>
  <c r="E115" i="5"/>
  <c r="E115" i="4" l="1"/>
  <c r="E115" i="23"/>
  <c r="G115" i="24"/>
  <c r="C115" i="4"/>
  <c r="D116" i="24"/>
  <c r="C115" i="5"/>
  <c r="E115" i="24"/>
  <c r="D115" i="23"/>
  <c r="D116" i="4"/>
  <c r="H116" i="4"/>
  <c r="H116" i="24"/>
  <c r="D115" i="5"/>
  <c r="P115" i="24"/>
  <c r="N115" i="24" s="1"/>
  <c r="P115" i="4"/>
  <c r="N115" i="4" s="1"/>
  <c r="J115" i="4"/>
  <c r="H115" i="4" s="1"/>
  <c r="G115" i="4"/>
  <c r="J115" i="24"/>
  <c r="F115" i="24"/>
  <c r="F115" i="4"/>
  <c r="G114" i="24" l="1"/>
  <c r="C114" i="5"/>
  <c r="D114" i="23"/>
  <c r="C114" i="24"/>
  <c r="E114" i="23"/>
  <c r="E114" i="24"/>
  <c r="E114" i="5"/>
  <c r="D114" i="5"/>
  <c r="C114" i="23"/>
  <c r="E114" i="4"/>
  <c r="D115" i="24"/>
  <c r="C114" i="4"/>
  <c r="H115" i="24"/>
  <c r="D115" i="4"/>
  <c r="G114" i="4"/>
  <c r="P114" i="4"/>
  <c r="N114" i="4" s="1"/>
  <c r="P114" i="24"/>
  <c r="N114" i="24" s="1"/>
  <c r="J114" i="4"/>
  <c r="H114" i="4" s="1"/>
  <c r="J114" i="24"/>
  <c r="H114" i="24" s="1"/>
  <c r="F114" i="24"/>
  <c r="F114" i="4"/>
  <c r="D113" i="5"/>
  <c r="C113" i="4" l="1"/>
  <c r="D113" i="23"/>
  <c r="E113" i="23"/>
  <c r="G113" i="4"/>
  <c r="F113" i="24"/>
  <c r="G113" i="24"/>
  <c r="C113" i="24"/>
  <c r="E113" i="24"/>
  <c r="E113" i="5"/>
  <c r="E113" i="4"/>
  <c r="C113" i="5"/>
  <c r="C113" i="23"/>
  <c r="P113" i="4"/>
  <c r="N113" i="4" s="1"/>
  <c r="D114" i="4"/>
  <c r="J113" i="24"/>
  <c r="H113" i="24" s="1"/>
  <c r="D114" i="24"/>
  <c r="P113" i="24"/>
  <c r="J113" i="4"/>
  <c r="F113" i="4"/>
  <c r="G112" i="24"/>
  <c r="C112" i="5" l="1"/>
  <c r="C112" i="4"/>
  <c r="D112" i="23"/>
  <c r="E112" i="4"/>
  <c r="E112" i="5"/>
  <c r="E112" i="24"/>
  <c r="C112" i="23"/>
  <c r="C112" i="24"/>
  <c r="E112" i="23"/>
  <c r="D113" i="4"/>
  <c r="D112" i="5"/>
  <c r="H113" i="4"/>
  <c r="P112" i="24"/>
  <c r="N112" i="24" s="1"/>
  <c r="D113" i="24"/>
  <c r="N113" i="24"/>
  <c r="P112" i="4"/>
  <c r="N112" i="4" s="1"/>
  <c r="G112" i="4"/>
  <c r="J112" i="4"/>
  <c r="J112" i="24"/>
  <c r="H112" i="24" s="1"/>
  <c r="F112" i="24"/>
  <c r="F112" i="4"/>
  <c r="D111" i="5" l="1"/>
  <c r="E111" i="4"/>
  <c r="D111" i="23"/>
  <c r="E111" i="5"/>
  <c r="C111" i="4"/>
  <c r="G111" i="24"/>
  <c r="C111" i="23"/>
  <c r="C111" i="24"/>
  <c r="E111" i="23"/>
  <c r="C111" i="5"/>
  <c r="D112" i="4"/>
  <c r="D112" i="24"/>
  <c r="H112" i="4"/>
  <c r="E111" i="24"/>
  <c r="P111" i="4"/>
  <c r="N111" i="4" s="1"/>
  <c r="P111" i="24"/>
  <c r="N111" i="24" s="1"/>
  <c r="G111" i="4"/>
  <c r="J111" i="4"/>
  <c r="H111" i="4" s="1"/>
  <c r="J111" i="24"/>
  <c r="H111" i="24" s="1"/>
  <c r="F111" i="24"/>
  <c r="F111" i="4"/>
  <c r="G110" i="4" l="1"/>
  <c r="E110" i="5"/>
  <c r="C110" i="23"/>
  <c r="C110" i="24"/>
  <c r="C110" i="4"/>
  <c r="C110" i="5"/>
  <c r="E110" i="23"/>
  <c r="D110" i="23"/>
  <c r="D110" i="5"/>
  <c r="E110" i="4"/>
  <c r="D111" i="24"/>
  <c r="D111" i="4"/>
  <c r="P110" i="4"/>
  <c r="N110" i="4" s="1"/>
  <c r="G110" i="24"/>
  <c r="P110" i="24"/>
  <c r="N110" i="24" s="1"/>
  <c r="J110" i="4"/>
  <c r="E110" i="24"/>
  <c r="J110" i="24"/>
  <c r="H110" i="24" s="1"/>
  <c r="F110" i="24"/>
  <c r="F110" i="4"/>
  <c r="G109" i="24" l="1"/>
  <c r="C109" i="24"/>
  <c r="E109" i="4"/>
  <c r="D109" i="23"/>
  <c r="E109" i="23"/>
  <c r="C109" i="23"/>
  <c r="C109" i="5"/>
  <c r="D110" i="4"/>
  <c r="D109" i="5"/>
  <c r="D110" i="24"/>
  <c r="H110" i="4"/>
  <c r="E109" i="24"/>
  <c r="E109" i="5"/>
  <c r="P109" i="24"/>
  <c r="N109" i="24" s="1"/>
  <c r="C109" i="4"/>
  <c r="G109" i="4"/>
  <c r="P109" i="4"/>
  <c r="N109" i="4" s="1"/>
  <c r="J109" i="4"/>
  <c r="H109" i="4" s="1"/>
  <c r="J109" i="24"/>
  <c r="F109" i="24"/>
  <c r="F109" i="4"/>
  <c r="C108" i="23" l="1"/>
  <c r="C108" i="5"/>
  <c r="C108" i="24"/>
  <c r="E108" i="24"/>
  <c r="E108" i="5"/>
  <c r="C108" i="4"/>
  <c r="D108" i="5"/>
  <c r="D108" i="23"/>
  <c r="D109" i="24"/>
  <c r="E108" i="4"/>
  <c r="G108" i="24"/>
  <c r="D109" i="4"/>
  <c r="H109" i="24"/>
  <c r="E108" i="23"/>
  <c r="P108" i="4"/>
  <c r="N108" i="4" s="1"/>
  <c r="P108" i="24"/>
  <c r="N108" i="24" s="1"/>
  <c r="J108" i="4"/>
  <c r="G108" i="4"/>
  <c r="J108" i="24"/>
  <c r="H108" i="24" s="1"/>
  <c r="F108" i="24"/>
  <c r="F108" i="4"/>
  <c r="E107" i="24"/>
  <c r="C107" i="23"/>
  <c r="C107" i="24" l="1"/>
  <c r="G107" i="4"/>
  <c r="C107" i="5"/>
  <c r="C107" i="4"/>
  <c r="D107" i="23"/>
  <c r="E107" i="5"/>
  <c r="E107" i="4"/>
  <c r="D107" i="5"/>
  <c r="D108" i="4"/>
  <c r="E107" i="23"/>
  <c r="D108" i="24"/>
  <c r="H108" i="4"/>
  <c r="G107" i="24"/>
  <c r="P107" i="4"/>
  <c r="N107" i="4" s="1"/>
  <c r="P107" i="24"/>
  <c r="N107" i="24" s="1"/>
  <c r="J107" i="4"/>
  <c r="H107" i="4" s="1"/>
  <c r="J107" i="24"/>
  <c r="F107" i="24"/>
  <c r="F107" i="4"/>
  <c r="D107" i="4" l="1"/>
  <c r="D107" i="24"/>
  <c r="H107" i="24"/>
  <c r="F106" i="24"/>
  <c r="G106" i="4"/>
  <c r="F106" i="4"/>
  <c r="G106" i="24" l="1"/>
  <c r="C106" i="23"/>
  <c r="C106" i="5"/>
  <c r="D106" i="23"/>
  <c r="C106" i="24"/>
  <c r="E106" i="4"/>
  <c r="E106" i="5"/>
  <c r="D106" i="5"/>
  <c r="E106" i="23"/>
  <c r="J106" i="4"/>
  <c r="H106" i="4" s="1"/>
  <c r="P106" i="4"/>
  <c r="N106" i="4" s="1"/>
  <c r="J106" i="24"/>
  <c r="P106" i="24"/>
  <c r="N106" i="24" s="1"/>
  <c r="C106" i="4"/>
  <c r="E106" i="24"/>
  <c r="D106" i="24" l="1"/>
  <c r="H106" i="24"/>
  <c r="D106" i="4"/>
  <c r="F105" i="24"/>
  <c r="G105" i="4" l="1"/>
  <c r="C105" i="5"/>
  <c r="C105" i="24"/>
  <c r="D105" i="23"/>
  <c r="E105" i="4"/>
  <c r="G105" i="24"/>
  <c r="C105" i="23"/>
  <c r="E105" i="23"/>
  <c r="D105" i="5"/>
  <c r="E105" i="24"/>
  <c r="E105" i="5"/>
  <c r="J105" i="4"/>
  <c r="H105" i="4" s="1"/>
  <c r="P105" i="4"/>
  <c r="N105" i="4" s="1"/>
  <c r="J105" i="24"/>
  <c r="H105" i="24" s="1"/>
  <c r="P105" i="24"/>
  <c r="N105" i="24" s="1"/>
  <c r="C105" i="4"/>
  <c r="F105" i="4"/>
  <c r="C104" i="24" l="1"/>
  <c r="E104" i="24"/>
  <c r="E104" i="23"/>
  <c r="C104" i="4"/>
  <c r="G104" i="4"/>
  <c r="F104" i="24"/>
  <c r="G104" i="24"/>
  <c r="E104" i="4"/>
  <c r="E104" i="5"/>
  <c r="F104" i="4"/>
  <c r="D104" i="5"/>
  <c r="D104" i="23"/>
  <c r="C104" i="5"/>
  <c r="C104" i="23"/>
  <c r="D105" i="4"/>
  <c r="D105" i="24"/>
  <c r="J104" i="4"/>
  <c r="H104" i="4" s="1"/>
  <c r="P104" i="4"/>
  <c r="N104" i="4" s="1"/>
  <c r="J104" i="24"/>
  <c r="H104" i="24" s="1"/>
  <c r="P104" i="24"/>
  <c r="N104" i="24" s="1"/>
  <c r="E103" i="4" l="1"/>
  <c r="F103" i="4"/>
  <c r="E103" i="24"/>
  <c r="C103" i="5"/>
  <c r="D103" i="5"/>
  <c r="D103" i="23"/>
  <c r="E103" i="5"/>
  <c r="C103" i="24"/>
  <c r="C103" i="4"/>
  <c r="G103" i="24"/>
  <c r="G103" i="4"/>
  <c r="C103" i="23"/>
  <c r="D104" i="4"/>
  <c r="F103" i="24"/>
  <c r="E103" i="23"/>
  <c r="D104" i="24"/>
  <c r="J103" i="4"/>
  <c r="H103" i="4" s="1"/>
  <c r="P103" i="4"/>
  <c r="N103" i="4" s="1"/>
  <c r="J103" i="24"/>
  <c r="H103" i="24" s="1"/>
  <c r="P103" i="24"/>
  <c r="G102" i="4" l="1"/>
  <c r="F102" i="24"/>
  <c r="C102" i="24"/>
  <c r="E102" i="23"/>
  <c r="C102" i="5"/>
  <c r="C102" i="4"/>
  <c r="E102" i="4"/>
  <c r="C102" i="23"/>
  <c r="E102" i="24"/>
  <c r="F102" i="4"/>
  <c r="E102" i="5"/>
  <c r="D102" i="5"/>
  <c r="G102" i="24"/>
  <c r="D102" i="23"/>
  <c r="D103" i="4"/>
  <c r="J102" i="4"/>
  <c r="H102" i="4" s="1"/>
  <c r="P102" i="4"/>
  <c r="N102" i="4" s="1"/>
  <c r="D103" i="24"/>
  <c r="N103" i="24"/>
  <c r="J102" i="24"/>
  <c r="H102" i="24" s="1"/>
  <c r="P102" i="24"/>
  <c r="N102" i="24" s="1"/>
  <c r="G101" i="24"/>
  <c r="E101" i="5" l="1"/>
  <c r="C101" i="24"/>
  <c r="F101" i="4"/>
  <c r="E101" i="24"/>
  <c r="D101" i="23"/>
  <c r="G101" i="4"/>
  <c r="C101" i="4"/>
  <c r="F101" i="24"/>
  <c r="D101" i="5"/>
  <c r="E101" i="4"/>
  <c r="E101" i="23"/>
  <c r="C101" i="5"/>
  <c r="C101" i="23"/>
  <c r="D102" i="4"/>
  <c r="J101" i="24"/>
  <c r="H101" i="24" s="1"/>
  <c r="J101" i="4"/>
  <c r="H101" i="4" s="1"/>
  <c r="P101" i="4"/>
  <c r="N101" i="4" s="1"/>
  <c r="P101" i="24"/>
  <c r="N101" i="24" s="1"/>
  <c r="D102" i="24"/>
  <c r="E100" i="24"/>
  <c r="E100" i="23" l="1"/>
  <c r="G100" i="24"/>
  <c r="F100" i="24"/>
  <c r="C100" i="4"/>
  <c r="E100" i="5"/>
  <c r="C100" i="24"/>
  <c r="F100" i="4"/>
  <c r="D100" i="5"/>
  <c r="D100" i="23"/>
  <c r="C100" i="5"/>
  <c r="C100" i="23"/>
  <c r="D101" i="4"/>
  <c r="D101" i="24"/>
  <c r="J100" i="24"/>
  <c r="H100" i="24" s="1"/>
  <c r="P100" i="24"/>
  <c r="N100" i="24" s="1"/>
  <c r="P100" i="4"/>
  <c r="N100" i="4" s="1"/>
  <c r="G100" i="4"/>
  <c r="E100" i="4"/>
  <c r="J100" i="4"/>
  <c r="H100" i="4" s="1"/>
  <c r="C99" i="23"/>
  <c r="E99" i="24" l="1"/>
  <c r="C99" i="4"/>
  <c r="E99" i="4"/>
  <c r="E99" i="5"/>
  <c r="F99" i="24"/>
  <c r="C99" i="5"/>
  <c r="D99" i="5"/>
  <c r="E99" i="23"/>
  <c r="D99" i="23"/>
  <c r="C99" i="24"/>
  <c r="F99" i="4"/>
  <c r="G99" i="24"/>
  <c r="G99" i="4"/>
  <c r="D100" i="24"/>
  <c r="J99" i="4"/>
  <c r="H99" i="4" s="1"/>
  <c r="D100" i="4"/>
  <c r="J99" i="24"/>
  <c r="H99" i="24" s="1"/>
  <c r="P99" i="4"/>
  <c r="N99" i="4" s="1"/>
  <c r="P99" i="24"/>
  <c r="F98" i="24"/>
  <c r="E98" i="24"/>
  <c r="F98" i="4" l="1"/>
  <c r="E98" i="5"/>
  <c r="C98" i="23"/>
  <c r="D98" i="5"/>
  <c r="G98" i="24"/>
  <c r="E98" i="23"/>
  <c r="C98" i="5"/>
  <c r="C98" i="24"/>
  <c r="D98" i="23"/>
  <c r="D99" i="24"/>
  <c r="D99" i="4"/>
  <c r="N99" i="24"/>
  <c r="J98" i="4"/>
  <c r="H98" i="4" s="1"/>
  <c r="P98" i="4"/>
  <c r="N98" i="4" s="1"/>
  <c r="J98" i="24"/>
  <c r="H98" i="24" s="1"/>
  <c r="P98" i="24"/>
  <c r="G98" i="4"/>
  <c r="C98" i="4"/>
  <c r="E98" i="4"/>
  <c r="D97" i="5" l="1"/>
  <c r="E97" i="4"/>
  <c r="F97" i="24"/>
  <c r="E97" i="5"/>
  <c r="D97" i="23"/>
  <c r="C97" i="23"/>
  <c r="G97" i="4"/>
  <c r="C97" i="5"/>
  <c r="F97" i="4"/>
  <c r="E97" i="23"/>
  <c r="D98" i="4"/>
  <c r="J97" i="24"/>
  <c r="H97" i="24" s="1"/>
  <c r="D98" i="24"/>
  <c r="J97" i="4"/>
  <c r="H97" i="4" s="1"/>
  <c r="P97" i="4"/>
  <c r="N97" i="4" s="1"/>
  <c r="C97" i="4"/>
  <c r="N98" i="24"/>
  <c r="C97" i="24"/>
  <c r="P97" i="24"/>
  <c r="G97" i="24"/>
  <c r="E97" i="24"/>
  <c r="G96" i="24"/>
  <c r="F96" i="24" l="1"/>
  <c r="E96" i="23"/>
  <c r="F96" i="4"/>
  <c r="C96" i="4"/>
  <c r="E96" i="5"/>
  <c r="D96" i="23"/>
  <c r="C96" i="24"/>
  <c r="E96" i="24"/>
  <c r="D96" i="5"/>
  <c r="C96" i="23"/>
  <c r="C96" i="5"/>
  <c r="D97" i="24"/>
  <c r="G96" i="4"/>
  <c r="N97" i="24"/>
  <c r="D97" i="4"/>
  <c r="J96" i="4"/>
  <c r="H96" i="4" s="1"/>
  <c r="P96" i="4"/>
  <c r="N96" i="4" s="1"/>
  <c r="J96" i="24"/>
  <c r="H96" i="24" s="1"/>
  <c r="P96" i="24"/>
  <c r="N96" i="24" s="1"/>
  <c r="E96" i="4"/>
  <c r="F95" i="24"/>
  <c r="F95" i="4" l="1"/>
  <c r="E95" i="24"/>
  <c r="C95" i="23"/>
  <c r="C95" i="4"/>
  <c r="D95" i="5"/>
  <c r="C95" i="24"/>
  <c r="E95" i="4"/>
  <c r="G95" i="24"/>
  <c r="D95" i="23"/>
  <c r="G95" i="4"/>
  <c r="E95" i="5"/>
  <c r="E95" i="23"/>
  <c r="C95" i="5"/>
  <c r="D96" i="4"/>
  <c r="J95" i="24"/>
  <c r="H95" i="24" s="1"/>
  <c r="P95" i="24"/>
  <c r="N95" i="24" s="1"/>
  <c r="D96" i="24"/>
  <c r="J95" i="4"/>
  <c r="H95" i="4" s="1"/>
  <c r="P95" i="4"/>
  <c r="E94" i="23" l="1"/>
  <c r="F94" i="4"/>
  <c r="D94" i="5"/>
  <c r="C94" i="23"/>
  <c r="E94" i="4"/>
  <c r="C94" i="24"/>
  <c r="E94" i="24"/>
  <c r="F94" i="24"/>
  <c r="G94" i="4"/>
  <c r="C94" i="4"/>
  <c r="D94" i="23"/>
  <c r="G94" i="24"/>
  <c r="E94" i="5"/>
  <c r="C94" i="5"/>
  <c r="J94" i="4"/>
  <c r="H94" i="4" s="1"/>
  <c r="D95" i="4"/>
  <c r="P94" i="4"/>
  <c r="N95" i="4"/>
  <c r="D95" i="24"/>
  <c r="J94" i="24"/>
  <c r="H94" i="24" s="1"/>
  <c r="P94" i="24"/>
  <c r="N94" i="24" s="1"/>
  <c r="E93" i="23" l="1"/>
  <c r="F93" i="24"/>
  <c r="D93" i="5"/>
  <c r="E93" i="4"/>
  <c r="C93" i="24"/>
  <c r="G93" i="24"/>
  <c r="E93" i="24"/>
  <c r="D93" i="23"/>
  <c r="C93" i="23"/>
  <c r="C93" i="5"/>
  <c r="E93" i="5"/>
  <c r="D94" i="4"/>
  <c r="N94" i="4"/>
  <c r="P93" i="4"/>
  <c r="N93" i="4" s="1"/>
  <c r="G93" i="4"/>
  <c r="C93" i="4"/>
  <c r="J93" i="4"/>
  <c r="F93" i="4"/>
  <c r="J93" i="24"/>
  <c r="H93" i="24" s="1"/>
  <c r="P93" i="24"/>
  <c r="N93" i="24" s="1"/>
  <c r="D94" i="24"/>
  <c r="G92" i="24"/>
  <c r="F92" i="4" l="1"/>
  <c r="E92" i="24"/>
  <c r="F92" i="24"/>
  <c r="C92" i="4"/>
  <c r="E92" i="4"/>
  <c r="C92" i="24"/>
  <c r="D92" i="5"/>
  <c r="E92" i="23"/>
  <c r="C92" i="5"/>
  <c r="E92" i="5"/>
  <c r="D92" i="23"/>
  <c r="C92" i="23"/>
  <c r="G92" i="4"/>
  <c r="D93" i="4"/>
  <c r="D93" i="24"/>
  <c r="H93" i="4"/>
  <c r="J92" i="24"/>
  <c r="H92" i="24" s="1"/>
  <c r="P92" i="24"/>
  <c r="N92" i="24" s="1"/>
  <c r="J92" i="4"/>
  <c r="H92" i="4" s="1"/>
  <c r="P92" i="4"/>
  <c r="F91" i="24"/>
  <c r="D91" i="23" l="1"/>
  <c r="C91" i="24"/>
  <c r="E91" i="23"/>
  <c r="F91" i="4"/>
  <c r="C91" i="5"/>
  <c r="D91" i="5"/>
  <c r="E91" i="5"/>
  <c r="C91" i="23"/>
  <c r="E91" i="24"/>
  <c r="G91" i="24"/>
  <c r="J91" i="4"/>
  <c r="H91" i="4" s="1"/>
  <c r="D92" i="24"/>
  <c r="D92" i="4"/>
  <c r="N92" i="4"/>
  <c r="J91" i="24"/>
  <c r="H91" i="24" s="1"/>
  <c r="P91" i="24"/>
  <c r="N91" i="24" s="1"/>
  <c r="P91" i="4"/>
  <c r="N91" i="4" s="1"/>
  <c r="G91" i="4"/>
  <c r="C91" i="4"/>
  <c r="E91" i="4"/>
  <c r="C90" i="5" l="1"/>
  <c r="C90" i="23"/>
  <c r="C90" i="4"/>
  <c r="C90" i="24"/>
  <c r="E90" i="24"/>
  <c r="G90" i="4"/>
  <c r="F90" i="24"/>
  <c r="G90" i="24"/>
  <c r="E90" i="5"/>
  <c r="D90" i="23"/>
  <c r="E90" i="4"/>
  <c r="F90" i="4"/>
  <c r="E90" i="23"/>
  <c r="D90" i="5"/>
  <c r="D91" i="24"/>
  <c r="D91" i="4"/>
  <c r="J90" i="24"/>
  <c r="H90" i="24" s="1"/>
  <c r="P90" i="24"/>
  <c r="J90" i="4"/>
  <c r="H90" i="4" s="1"/>
  <c r="P90" i="4"/>
  <c r="N90" i="4" s="1"/>
  <c r="D89" i="5" l="1"/>
  <c r="C89" i="4"/>
  <c r="E89" i="5"/>
  <c r="F89" i="24"/>
  <c r="C89" i="23"/>
  <c r="E89" i="4"/>
  <c r="G89" i="4"/>
  <c r="C89" i="5"/>
  <c r="D89" i="23"/>
  <c r="F89" i="4"/>
  <c r="E89" i="23"/>
  <c r="D90" i="24"/>
  <c r="N90" i="24"/>
  <c r="D90" i="4"/>
  <c r="J89" i="4"/>
  <c r="H89" i="4" s="1"/>
  <c r="P89" i="4"/>
  <c r="N89" i="4" s="1"/>
  <c r="J89" i="24"/>
  <c r="H89" i="24" s="1"/>
  <c r="P89" i="24"/>
  <c r="N89" i="24" s="1"/>
  <c r="C89" i="24"/>
  <c r="G89" i="24"/>
  <c r="E89" i="24"/>
  <c r="D89" i="24" l="1"/>
  <c r="D89" i="4"/>
  <c r="F88" i="4" l="1"/>
  <c r="E88" i="24"/>
  <c r="C88" i="24"/>
  <c r="G88" i="4"/>
  <c r="G88" i="24"/>
  <c r="C88" i="5"/>
  <c r="C88" i="23"/>
  <c r="C88" i="4"/>
  <c r="F88" i="24"/>
  <c r="D88" i="23"/>
  <c r="E88" i="4"/>
  <c r="E88" i="23"/>
  <c r="D88" i="5"/>
  <c r="E88" i="5"/>
  <c r="J88" i="24"/>
  <c r="H88" i="24" s="1"/>
  <c r="P88" i="24"/>
  <c r="N88" i="24" s="1"/>
  <c r="J88" i="4"/>
  <c r="H88" i="4" s="1"/>
  <c r="P88" i="4"/>
  <c r="N88" i="4" s="1"/>
  <c r="G87" i="24" l="1"/>
  <c r="C87" i="23"/>
  <c r="E87" i="5"/>
  <c r="F87" i="4"/>
  <c r="C87" i="24"/>
  <c r="G87" i="4"/>
  <c r="D87" i="23"/>
  <c r="F87" i="24"/>
  <c r="D87" i="5"/>
  <c r="E87" i="4"/>
  <c r="C87" i="5"/>
  <c r="E87" i="23"/>
  <c r="E87" i="24"/>
  <c r="D88" i="24"/>
  <c r="J87" i="4"/>
  <c r="H87" i="4" s="1"/>
  <c r="D88" i="4"/>
  <c r="J87" i="24"/>
  <c r="H87" i="24" s="1"/>
  <c r="P87" i="4"/>
  <c r="N87" i="4" s="1"/>
  <c r="C87" i="4"/>
  <c r="P87" i="24"/>
  <c r="G86" i="24"/>
  <c r="G86" i="4"/>
  <c r="E86" i="4" l="1"/>
  <c r="C86" i="5"/>
  <c r="C86" i="4"/>
  <c r="F86" i="4"/>
  <c r="C86" i="23"/>
  <c r="D86" i="23"/>
  <c r="E86" i="5"/>
  <c r="C86" i="24"/>
  <c r="E86" i="24"/>
  <c r="D86" i="5"/>
  <c r="F86" i="24"/>
  <c r="E86" i="23"/>
  <c r="D87" i="4"/>
  <c r="D87" i="24"/>
  <c r="J86" i="4"/>
  <c r="H86" i="4" s="1"/>
  <c r="N87" i="24"/>
  <c r="J86" i="24"/>
  <c r="H86" i="24" s="1"/>
  <c r="P86" i="24"/>
  <c r="N86" i="24" s="1"/>
  <c r="P86" i="4"/>
  <c r="F85" i="4" l="1"/>
  <c r="F85" i="24"/>
  <c r="E85" i="24"/>
  <c r="C85" i="24"/>
  <c r="C85" i="5"/>
  <c r="E85" i="23"/>
  <c r="G85" i="4"/>
  <c r="E85" i="5"/>
  <c r="D85" i="23"/>
  <c r="E85" i="4"/>
  <c r="C85" i="23"/>
  <c r="D85" i="5"/>
  <c r="G85" i="24"/>
  <c r="D86" i="4"/>
  <c r="J85" i="4"/>
  <c r="H85" i="4" s="1"/>
  <c r="P85" i="4"/>
  <c r="N85" i="4" s="1"/>
  <c r="D86" i="24"/>
  <c r="N86" i="4"/>
  <c r="C85" i="4"/>
  <c r="J85" i="24"/>
  <c r="H85" i="24" s="1"/>
  <c r="P85" i="24"/>
  <c r="N85" i="24" s="1"/>
  <c r="F84" i="24" l="1"/>
  <c r="E84" i="5"/>
  <c r="D84" i="23"/>
  <c r="E84" i="4"/>
  <c r="D84" i="5"/>
  <c r="C84" i="23"/>
  <c r="C84" i="5"/>
  <c r="E84" i="23"/>
  <c r="D85" i="4"/>
  <c r="D85" i="24"/>
  <c r="P84" i="4"/>
  <c r="N84" i="4" s="1"/>
  <c r="J84" i="24"/>
  <c r="H84" i="24" s="1"/>
  <c r="P84" i="24"/>
  <c r="N84" i="24" s="1"/>
  <c r="G84" i="4"/>
  <c r="C84" i="4"/>
  <c r="J84" i="4"/>
  <c r="F84" i="4"/>
  <c r="C84" i="24"/>
  <c r="G84" i="24"/>
  <c r="E84" i="24"/>
  <c r="F83" i="24" l="1"/>
  <c r="C83" i="4"/>
  <c r="D83" i="5"/>
  <c r="D83" i="23"/>
  <c r="C83" i="24"/>
  <c r="E83" i="4"/>
  <c r="E83" i="23"/>
  <c r="G83" i="24"/>
  <c r="G83" i="4"/>
  <c r="C83" i="23"/>
  <c r="F83" i="4"/>
  <c r="C83" i="5"/>
  <c r="E83" i="5"/>
  <c r="E83" i="24"/>
  <c r="D84" i="4"/>
  <c r="D84" i="24"/>
  <c r="J83" i="4"/>
  <c r="P83" i="4"/>
  <c r="N83" i="4" s="1"/>
  <c r="H84" i="4"/>
  <c r="J83" i="24"/>
  <c r="H83" i="24" s="1"/>
  <c r="P83" i="24"/>
  <c r="N83" i="24" s="1"/>
  <c r="C82" i="4" l="1"/>
  <c r="D82" i="23"/>
  <c r="E82" i="24"/>
  <c r="F82" i="24"/>
  <c r="D82" i="5"/>
  <c r="G82" i="4"/>
  <c r="G82" i="24"/>
  <c r="E82" i="5"/>
  <c r="C82" i="24"/>
  <c r="E82" i="23"/>
  <c r="E82" i="4"/>
  <c r="F82" i="4"/>
  <c r="C82" i="5"/>
  <c r="C82" i="23"/>
  <c r="D83" i="4"/>
  <c r="D83" i="24"/>
  <c r="H83" i="4"/>
  <c r="J82" i="24"/>
  <c r="H82" i="24" s="1"/>
  <c r="P82" i="24"/>
  <c r="N82" i="24" s="1"/>
  <c r="J82" i="4"/>
  <c r="H82" i="4" s="1"/>
  <c r="P82" i="4"/>
  <c r="N82" i="4" s="1"/>
  <c r="F81" i="24" l="1"/>
  <c r="E81" i="4"/>
  <c r="C81" i="24"/>
  <c r="F81" i="4"/>
  <c r="E81" i="24"/>
  <c r="C81" i="5"/>
  <c r="C81" i="23"/>
  <c r="C81" i="4"/>
  <c r="G81" i="24"/>
  <c r="G81" i="4"/>
  <c r="E81" i="5"/>
  <c r="D81" i="23"/>
  <c r="D81" i="5"/>
  <c r="E81" i="23"/>
  <c r="J81" i="24"/>
  <c r="H81" i="24" s="1"/>
  <c r="P81" i="24"/>
  <c r="N81" i="24" s="1"/>
  <c r="D82" i="24"/>
  <c r="J81" i="4"/>
  <c r="H81" i="4" s="1"/>
  <c r="P81" i="4"/>
  <c r="N81" i="4" s="1"/>
  <c r="D82" i="4"/>
  <c r="C80" i="23" l="1"/>
  <c r="C80" i="4"/>
  <c r="C80" i="24"/>
  <c r="F80" i="4"/>
  <c r="E80" i="24"/>
  <c r="G80" i="4"/>
  <c r="E80" i="4"/>
  <c r="E80" i="5"/>
  <c r="D80" i="23"/>
  <c r="E80" i="23"/>
  <c r="F80" i="24"/>
  <c r="C80" i="5"/>
  <c r="D80" i="5"/>
  <c r="G80" i="24"/>
  <c r="J80" i="4"/>
  <c r="H80" i="4" s="1"/>
  <c r="P80" i="4"/>
  <c r="N80" i="4" s="1"/>
  <c r="D81" i="4"/>
  <c r="D81" i="24"/>
  <c r="J80" i="24"/>
  <c r="H80" i="24" s="1"/>
  <c r="P80" i="24"/>
  <c r="N80" i="24" s="1"/>
  <c r="F79" i="4" l="1"/>
  <c r="E79" i="24"/>
  <c r="D79" i="5"/>
  <c r="E79" i="4"/>
  <c r="C79" i="24"/>
  <c r="D79" i="23"/>
  <c r="C79" i="4"/>
  <c r="F79" i="24"/>
  <c r="G79" i="24"/>
  <c r="C79" i="23"/>
  <c r="C79" i="5"/>
  <c r="E79" i="5"/>
  <c r="G79" i="4"/>
  <c r="E79" i="23"/>
  <c r="D80" i="4"/>
  <c r="J79" i="24"/>
  <c r="H79" i="24" s="1"/>
  <c r="P79" i="24"/>
  <c r="N79" i="24" s="1"/>
  <c r="D80" i="24"/>
  <c r="J79" i="4"/>
  <c r="P79" i="4"/>
  <c r="N79" i="4" s="1"/>
  <c r="F78" i="4" l="1"/>
  <c r="G78" i="4"/>
  <c r="G78" i="24"/>
  <c r="C78" i="4"/>
  <c r="E78" i="23"/>
  <c r="D78" i="23"/>
  <c r="E78" i="5"/>
  <c r="C78" i="23"/>
  <c r="C78" i="24"/>
  <c r="D78" i="5"/>
  <c r="C78" i="5"/>
  <c r="E78" i="4"/>
  <c r="F78" i="24"/>
  <c r="E78" i="24"/>
  <c r="J78" i="24"/>
  <c r="H78" i="24" s="1"/>
  <c r="P78" i="24"/>
  <c r="N78" i="24" s="1"/>
  <c r="D79" i="4"/>
  <c r="H79" i="4"/>
  <c r="D79" i="24"/>
  <c r="J78" i="4"/>
  <c r="H78" i="4" s="1"/>
  <c r="P78" i="4"/>
  <c r="N78" i="4" s="1"/>
  <c r="C77" i="4" l="1"/>
  <c r="D77" i="23"/>
  <c r="E77" i="4"/>
  <c r="C77" i="24"/>
  <c r="F77" i="4"/>
  <c r="F77" i="24"/>
  <c r="E77" i="5"/>
  <c r="C77" i="5"/>
  <c r="C77" i="23"/>
  <c r="G77" i="24"/>
  <c r="E77" i="24"/>
  <c r="D77" i="5"/>
  <c r="G77" i="4"/>
  <c r="E77" i="23"/>
  <c r="J77" i="24"/>
  <c r="H77" i="24" s="1"/>
  <c r="P77" i="24"/>
  <c r="N77" i="24" s="1"/>
  <c r="D78" i="24"/>
  <c r="J77" i="4"/>
  <c r="H77" i="4" s="1"/>
  <c r="P77" i="4"/>
  <c r="N77" i="4" s="1"/>
  <c r="D78" i="4"/>
  <c r="G76" i="24" l="1"/>
  <c r="C76" i="5"/>
  <c r="E76" i="4"/>
  <c r="F76" i="4"/>
  <c r="D76" i="5"/>
  <c r="C76" i="4"/>
  <c r="E76" i="5"/>
  <c r="E76" i="24"/>
  <c r="D76" i="23"/>
  <c r="F76" i="24"/>
  <c r="C76" i="23"/>
  <c r="C76" i="24"/>
  <c r="E76" i="23"/>
  <c r="G76" i="4"/>
  <c r="D77" i="24"/>
  <c r="D77" i="4"/>
  <c r="J76" i="24"/>
  <c r="H76" i="24" s="1"/>
  <c r="P76" i="24"/>
  <c r="N76" i="24" s="1"/>
  <c r="J76" i="4"/>
  <c r="H76" i="4" s="1"/>
  <c r="P76" i="4"/>
  <c r="N76" i="4" s="1"/>
  <c r="G75" i="24"/>
  <c r="F75" i="24" l="1"/>
  <c r="G75" i="4"/>
  <c r="E75" i="24"/>
  <c r="E75" i="5"/>
  <c r="C75" i="4"/>
  <c r="C75" i="24"/>
  <c r="F75" i="4"/>
  <c r="E75" i="4"/>
  <c r="E75" i="23"/>
  <c r="D75" i="23"/>
  <c r="D75" i="5"/>
  <c r="C75" i="23"/>
  <c r="C75" i="5"/>
  <c r="D76" i="24"/>
  <c r="D76" i="4"/>
  <c r="J75" i="4"/>
  <c r="H75" i="4" s="1"/>
  <c r="P75" i="4"/>
  <c r="N75" i="4" s="1"/>
  <c r="J75" i="24"/>
  <c r="H75" i="24" s="1"/>
  <c r="P75" i="24"/>
  <c r="N75" i="24" s="1"/>
  <c r="C74" i="4"/>
  <c r="D74" i="5"/>
  <c r="E74" i="4" l="1"/>
  <c r="C74" i="24"/>
  <c r="E74" i="23"/>
  <c r="F74" i="4"/>
  <c r="E74" i="24"/>
  <c r="F74" i="24"/>
  <c r="G74" i="4"/>
  <c r="C74" i="23"/>
  <c r="G74" i="24"/>
  <c r="E74" i="5"/>
  <c r="C74" i="5"/>
  <c r="D74" i="23"/>
  <c r="D75" i="4"/>
  <c r="J74" i="4"/>
  <c r="P74" i="4"/>
  <c r="N74" i="4" s="1"/>
  <c r="D75" i="24"/>
  <c r="J74" i="24"/>
  <c r="H74" i="24" s="1"/>
  <c r="P74" i="24"/>
  <c r="N74" i="24" s="1"/>
  <c r="G73" i="24" l="1"/>
  <c r="D73" i="5"/>
  <c r="C73" i="4"/>
  <c r="D73" i="23"/>
  <c r="F73" i="24"/>
  <c r="F73" i="4"/>
  <c r="C73" i="24"/>
  <c r="G73" i="4"/>
  <c r="C73" i="5"/>
  <c r="E73" i="23"/>
  <c r="E73" i="24"/>
  <c r="C73" i="23"/>
  <c r="E73" i="5"/>
  <c r="E73" i="4"/>
  <c r="D74" i="4"/>
  <c r="H74" i="4"/>
  <c r="D74" i="24"/>
  <c r="J73" i="4"/>
  <c r="H73" i="4" s="1"/>
  <c r="J73" i="24"/>
  <c r="H73" i="24" s="1"/>
  <c r="P73" i="24"/>
  <c r="N73" i="24" s="1"/>
  <c r="P73" i="4"/>
  <c r="G72" i="4" l="1"/>
  <c r="F72" i="24"/>
  <c r="C72" i="23"/>
  <c r="C72" i="4"/>
  <c r="D72" i="23"/>
  <c r="E72" i="4"/>
  <c r="F72" i="4"/>
  <c r="E72" i="24"/>
  <c r="C72" i="24"/>
  <c r="D72" i="5"/>
  <c r="G72" i="24"/>
  <c r="E72" i="5"/>
  <c r="C72" i="5"/>
  <c r="E72" i="23"/>
  <c r="P72" i="24"/>
  <c r="N72" i="24" s="1"/>
  <c r="D73" i="4"/>
  <c r="J72" i="4"/>
  <c r="H72" i="4" s="1"/>
  <c r="P72" i="4"/>
  <c r="N72" i="4" s="1"/>
  <c r="N73" i="4"/>
  <c r="J72" i="24"/>
  <c r="D73" i="24"/>
  <c r="G71" i="4" l="1"/>
  <c r="F71" i="4"/>
  <c r="E71" i="24"/>
  <c r="D71" i="5"/>
  <c r="D71" i="23"/>
  <c r="E71" i="4"/>
  <c r="C71" i="24"/>
  <c r="G71" i="24"/>
  <c r="C71" i="5"/>
  <c r="E71" i="5"/>
  <c r="F71" i="24"/>
  <c r="E71" i="23"/>
  <c r="D72" i="24"/>
  <c r="J71" i="4"/>
  <c r="H71" i="4" s="1"/>
  <c r="C71" i="23"/>
  <c r="C71" i="4"/>
  <c r="P71" i="24"/>
  <c r="N71" i="24" s="1"/>
  <c r="D72" i="4"/>
  <c r="H72" i="24"/>
  <c r="P71" i="4"/>
  <c r="N71" i="4" s="1"/>
  <c r="J71" i="24"/>
  <c r="G70" i="4" l="1"/>
  <c r="F70" i="24"/>
  <c r="C70" i="24"/>
  <c r="F70" i="4"/>
  <c r="E70" i="24"/>
  <c r="D70" i="5"/>
  <c r="G70" i="24"/>
  <c r="E70" i="4"/>
  <c r="E70" i="5"/>
  <c r="E70" i="23"/>
  <c r="C70" i="5"/>
  <c r="D70" i="23"/>
  <c r="C70" i="23"/>
  <c r="C70" i="4"/>
  <c r="D71" i="24"/>
  <c r="D71" i="4"/>
  <c r="J70" i="24"/>
  <c r="H70" i="24" s="1"/>
  <c r="P70" i="24"/>
  <c r="N70" i="24" s="1"/>
  <c r="H71" i="24"/>
  <c r="J70" i="4"/>
  <c r="H70" i="4" s="1"/>
  <c r="P70" i="4"/>
  <c r="N70" i="4" s="1"/>
  <c r="C69" i="5" l="1"/>
  <c r="C69" i="24"/>
  <c r="G69" i="4"/>
  <c r="F69" i="24"/>
  <c r="D69" i="23"/>
  <c r="F69" i="4"/>
  <c r="C69" i="23"/>
  <c r="E69" i="23"/>
  <c r="G69" i="24"/>
  <c r="C69" i="4"/>
  <c r="E69" i="4"/>
  <c r="E69" i="5"/>
  <c r="D69" i="5"/>
  <c r="E69" i="24"/>
  <c r="D70" i="24"/>
  <c r="J69" i="24"/>
  <c r="H69" i="24" s="1"/>
  <c r="P69" i="24"/>
  <c r="N69" i="24" s="1"/>
  <c r="D70" i="4"/>
  <c r="J69" i="4"/>
  <c r="H69" i="4" s="1"/>
  <c r="P69" i="4"/>
  <c r="D69" i="24" l="1"/>
  <c r="D69" i="4"/>
  <c r="N69" i="4"/>
  <c r="D68" i="5" l="1"/>
  <c r="E68" i="23"/>
  <c r="C68" i="23"/>
  <c r="E68" i="5"/>
  <c r="C68" i="5"/>
  <c r="D68" i="23"/>
  <c r="P68" i="24" l="1"/>
  <c r="N68" i="24" s="1"/>
  <c r="G68" i="24"/>
  <c r="E68" i="24"/>
  <c r="P68" i="4"/>
  <c r="N68" i="4" s="1"/>
  <c r="F68" i="4"/>
  <c r="C68" i="4"/>
  <c r="F68" i="24"/>
  <c r="C68" i="24"/>
  <c r="G68" i="4"/>
  <c r="E68" i="4"/>
  <c r="J68" i="24"/>
  <c r="J68" i="4"/>
  <c r="A6" i="31"/>
  <c r="G51" i="31" l="1"/>
  <c r="G48" i="31"/>
  <c r="G49" i="31"/>
  <c r="F28" i="31"/>
  <c r="F30" i="31"/>
  <c r="F32" i="31"/>
  <c r="C21" i="31"/>
  <c r="F44" i="31"/>
  <c r="F29" i="31"/>
  <c r="F31" i="31"/>
  <c r="F43" i="31"/>
  <c r="F42" i="31"/>
  <c r="C23" i="31"/>
  <c r="C22" i="31"/>
  <c r="C11" i="31"/>
  <c r="C13" i="31"/>
  <c r="C15" i="31"/>
  <c r="C18" i="31"/>
  <c r="F34" i="31"/>
  <c r="F36" i="31"/>
  <c r="F39" i="31"/>
  <c r="F40" i="31"/>
  <c r="C12" i="31"/>
  <c r="C14" i="31"/>
  <c r="C16" i="31"/>
  <c r="F33" i="31"/>
  <c r="F35" i="31"/>
  <c r="F37" i="31"/>
  <c r="F41" i="31"/>
  <c r="C20" i="31"/>
  <c r="C19" i="31"/>
  <c r="D68" i="24"/>
  <c r="H68" i="24"/>
  <c r="D68" i="4"/>
  <c r="H68" i="4"/>
  <c r="G22" i="31" l="1"/>
  <c r="F22" i="31"/>
  <c r="G21" i="31"/>
  <c r="F21" i="31"/>
  <c r="G23" i="31"/>
  <c r="F23" i="31"/>
  <c r="G20" i="31"/>
  <c r="F20" i="31"/>
  <c r="G14" i="31"/>
  <c r="F14" i="31"/>
  <c r="G18" i="31"/>
  <c r="F18" i="31"/>
  <c r="G13" i="31"/>
  <c r="F13" i="31"/>
  <c r="G19" i="31"/>
  <c r="F19" i="31"/>
  <c r="G16" i="31"/>
  <c r="F16" i="31"/>
  <c r="G12" i="31"/>
  <c r="F12" i="31"/>
  <c r="G15" i="31"/>
  <c r="F15" i="31"/>
  <c r="G11" i="31"/>
  <c r="F11" i="31"/>
  <c r="F61" i="24" l="1"/>
  <c r="G60" i="24" l="1"/>
  <c r="F43" i="24"/>
  <c r="F35" i="24"/>
  <c r="G34" i="24"/>
  <c r="F27" i="24"/>
  <c r="G26" i="24"/>
  <c r="F19" i="24"/>
  <c r="G18" i="24"/>
  <c r="F53" i="24"/>
  <c r="E11" i="5"/>
  <c r="D11" i="23"/>
  <c r="D11" i="5"/>
  <c r="G11" i="4"/>
  <c r="F25" i="4"/>
  <c r="G24" i="4"/>
  <c r="F17" i="4"/>
  <c r="G16" i="4"/>
  <c r="F11" i="24"/>
  <c r="E57" i="4"/>
  <c r="F48" i="4"/>
  <c r="G11" i="24"/>
  <c r="F57" i="24"/>
  <c r="F33" i="24"/>
  <c r="G32" i="24"/>
  <c r="F25" i="24"/>
  <c r="G24" i="24"/>
  <c r="F17" i="24"/>
  <c r="G16" i="24"/>
  <c r="F62" i="4"/>
  <c r="G61" i="4"/>
  <c r="E55" i="4"/>
  <c r="G53" i="4"/>
  <c r="F46" i="4"/>
  <c r="G45" i="4"/>
  <c r="F38" i="4"/>
  <c r="G37" i="4"/>
  <c r="F63" i="24"/>
  <c r="G62" i="24"/>
  <c r="G54" i="24"/>
  <c r="G67" i="4"/>
  <c r="E61" i="4"/>
  <c r="F60" i="4"/>
  <c r="G59" i="4"/>
  <c r="E53" i="4"/>
  <c r="G43" i="4"/>
  <c r="F36" i="4"/>
  <c r="G35" i="4"/>
  <c r="G58" i="24"/>
  <c r="E65" i="4"/>
  <c r="F56" i="4"/>
  <c r="F65" i="24"/>
  <c r="F49" i="24"/>
  <c r="C11" i="5"/>
  <c r="F29" i="4"/>
  <c r="F21" i="4"/>
  <c r="F52" i="4"/>
  <c r="F40" i="4"/>
  <c r="G30" i="4"/>
  <c r="G22" i="4"/>
  <c r="G14" i="4"/>
  <c r="C11" i="4"/>
  <c r="G51" i="4"/>
  <c r="G52" i="24"/>
  <c r="F45" i="24"/>
  <c r="G44" i="24"/>
  <c r="F37" i="24"/>
  <c r="F29" i="24"/>
  <c r="F27" i="4"/>
  <c r="G18" i="4"/>
  <c r="E11" i="23"/>
  <c r="F11" i="4"/>
  <c r="E67" i="4"/>
  <c r="E59" i="4"/>
  <c r="G57" i="4"/>
  <c r="E51" i="4"/>
  <c r="F50" i="4"/>
  <c r="F42" i="4"/>
  <c r="G41" i="4"/>
  <c r="F34" i="4"/>
  <c r="G33" i="4"/>
  <c r="F67" i="24"/>
  <c r="F64" i="4"/>
  <c r="G55" i="4"/>
  <c r="G47" i="4"/>
  <c r="G39" i="4"/>
  <c r="G56" i="24"/>
  <c r="G48" i="24"/>
  <c r="G46" i="24"/>
  <c r="G38" i="24"/>
  <c r="F31" i="24"/>
  <c r="G30" i="24"/>
  <c r="G22" i="24"/>
  <c r="F15" i="24"/>
  <c r="G14" i="24"/>
  <c r="G28" i="4"/>
  <c r="G20" i="4"/>
  <c r="G36" i="24"/>
  <c r="G28" i="24"/>
  <c r="F21" i="24"/>
  <c r="G20" i="24"/>
  <c r="F23" i="24"/>
  <c r="F54" i="4"/>
  <c r="F47" i="24"/>
  <c r="G66" i="24"/>
  <c r="F59" i="24"/>
  <c r="F55" i="24"/>
  <c r="F51" i="24"/>
  <c r="G42" i="24"/>
  <c r="G50" i="24"/>
  <c r="F44" i="4"/>
  <c r="G64" i="24"/>
  <c r="G63" i="4"/>
  <c r="C11" i="23"/>
  <c r="F19" i="4"/>
  <c r="F66" i="4"/>
  <c r="G65" i="4"/>
  <c r="F15" i="4"/>
  <c r="E63" i="4"/>
  <c r="F58" i="4"/>
  <c r="F23" i="4"/>
  <c r="G26" i="4"/>
  <c r="E21" i="31"/>
  <c r="E18" i="31"/>
  <c r="E13" i="31"/>
  <c r="E12" i="31"/>
  <c r="E16" i="31"/>
  <c r="E11" i="31"/>
  <c r="E14" i="31"/>
  <c r="E15" i="31"/>
  <c r="J11" i="24"/>
  <c r="H11" i="24" s="1"/>
  <c r="P11" i="24"/>
  <c r="J11" i="4"/>
  <c r="H11" i="4" s="1"/>
  <c r="P11" i="4"/>
  <c r="N11" i="4" s="1"/>
  <c r="P13" i="4"/>
  <c r="N13" i="4" s="1"/>
  <c r="P41" i="24"/>
  <c r="N41" i="24" s="1"/>
  <c r="C67" i="4"/>
  <c r="C57" i="4"/>
  <c r="C49" i="4"/>
  <c r="C41" i="4"/>
  <c r="C39" i="4"/>
  <c r="C30" i="4"/>
  <c r="C26" i="4"/>
  <c r="C22" i="4"/>
  <c r="C18" i="4"/>
  <c r="C14" i="24"/>
  <c r="C11" i="24"/>
  <c r="C60" i="24"/>
  <c r="C56" i="24"/>
  <c r="C54" i="24"/>
  <c r="C48" i="24"/>
  <c r="C46" i="24"/>
  <c r="C38" i="24"/>
  <c r="C34" i="24"/>
  <c r="C30" i="24"/>
  <c r="C28" i="24"/>
  <c r="C26" i="24"/>
  <c r="C24" i="24"/>
  <c r="C22" i="24"/>
  <c r="C20" i="24"/>
  <c r="C65" i="4"/>
  <c r="C63" i="4"/>
  <c r="C61" i="4"/>
  <c r="C59" i="4"/>
  <c r="C55" i="4"/>
  <c r="C53" i="4"/>
  <c r="C51" i="4"/>
  <c r="C47" i="4"/>
  <c r="C45" i="4"/>
  <c r="C43" i="4"/>
  <c r="C37" i="4"/>
  <c r="C35" i="4"/>
  <c r="C33" i="4"/>
  <c r="C28" i="4"/>
  <c r="C24" i="4"/>
  <c r="C20" i="4"/>
  <c r="C16" i="4"/>
  <c r="C14" i="4"/>
  <c r="C66" i="24"/>
  <c r="C64" i="24"/>
  <c r="C62" i="24"/>
  <c r="C58" i="24"/>
  <c r="C52" i="24"/>
  <c r="C50" i="24"/>
  <c r="C44" i="24"/>
  <c r="C42" i="24"/>
  <c r="C36" i="24"/>
  <c r="C32" i="24"/>
  <c r="C18" i="24"/>
  <c r="C16" i="24"/>
  <c r="J53" i="4"/>
  <c r="H53" i="4" s="1"/>
  <c r="G49" i="4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D19" i="5"/>
  <c r="D18" i="5"/>
  <c r="D17" i="5"/>
  <c r="D16" i="5"/>
  <c r="D15" i="5"/>
  <c r="D14" i="5"/>
  <c r="D13" i="5"/>
  <c r="D12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67" i="23"/>
  <c r="C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G48" i="4"/>
  <c r="E48" i="4"/>
  <c r="P47" i="4"/>
  <c r="N47" i="4" s="1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G31" i="4"/>
  <c r="E31" i="4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F13" i="4"/>
  <c r="C13" i="4"/>
  <c r="C66" i="4"/>
  <c r="J65" i="4"/>
  <c r="H65" i="4" s="1"/>
  <c r="G64" i="4"/>
  <c r="E64" i="4"/>
  <c r="C62" i="4"/>
  <c r="J61" i="4"/>
  <c r="H61" i="4" s="1"/>
  <c r="G60" i="4"/>
  <c r="E60" i="4"/>
  <c r="C58" i="4"/>
  <c r="J57" i="4"/>
  <c r="H57" i="4" s="1"/>
  <c r="G56" i="4"/>
  <c r="E56" i="4"/>
  <c r="C54" i="4"/>
  <c r="G52" i="4"/>
  <c r="E52" i="4"/>
  <c r="C48" i="4"/>
  <c r="F47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P32" i="4"/>
  <c r="N32" i="4" s="1"/>
  <c r="F32" i="4"/>
  <c r="C32" i="4"/>
  <c r="F31" i="4"/>
  <c r="C31" i="4"/>
  <c r="G29" i="4"/>
  <c r="E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C19" i="4"/>
  <c r="F18" i="4"/>
  <c r="G17" i="4"/>
  <c r="E17" i="4"/>
  <c r="P16" i="4"/>
  <c r="N16" i="4" s="1"/>
  <c r="C15" i="4"/>
  <c r="F14" i="4"/>
  <c r="G13" i="4"/>
  <c r="F12" i="4"/>
  <c r="C12" i="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P50" i="24"/>
  <c r="N50" i="24" s="1"/>
  <c r="C49" i="24"/>
  <c r="F48" i="24"/>
  <c r="G47" i="24"/>
  <c r="E47" i="24"/>
  <c r="P46" i="24"/>
  <c r="N46" i="24" s="1"/>
  <c r="C45" i="24"/>
  <c r="F44" i="24"/>
  <c r="G43" i="24"/>
  <c r="E43" i="24"/>
  <c r="P42" i="24"/>
  <c r="N42" i="24" s="1"/>
  <c r="F41" i="24"/>
  <c r="C41" i="24"/>
  <c r="F40" i="24"/>
  <c r="C40" i="24"/>
  <c r="P39" i="24"/>
  <c r="N39" i="24" s="1"/>
  <c r="G39" i="24"/>
  <c r="E39" i="24"/>
  <c r="P38" i="24"/>
  <c r="N38" i="24" s="1"/>
  <c r="C37" i="24"/>
  <c r="F36" i="24"/>
  <c r="G35" i="24"/>
  <c r="E35" i="24"/>
  <c r="P34" i="24"/>
  <c r="N34" i="24" s="1"/>
  <c r="C33" i="24"/>
  <c r="F32" i="24"/>
  <c r="G31" i="24"/>
  <c r="E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J13" i="24"/>
  <c r="H13" i="24" s="1"/>
  <c r="C13" i="24"/>
  <c r="F12" i="24"/>
  <c r="C12" i="24"/>
  <c r="E13" i="4"/>
  <c r="P12" i="4"/>
  <c r="N12" i="4" s="1"/>
  <c r="G12" i="4"/>
  <c r="E12" i="4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F50" i="24"/>
  <c r="G49" i="24"/>
  <c r="P48" i="24"/>
  <c r="N48" i="24" s="1"/>
  <c r="C47" i="24"/>
  <c r="F46" i="24"/>
  <c r="G45" i="24"/>
  <c r="E45" i="24"/>
  <c r="P44" i="24"/>
  <c r="N44" i="24" s="1"/>
  <c r="C43" i="24"/>
  <c r="F42" i="24"/>
  <c r="G41" i="24"/>
  <c r="E41" i="24"/>
  <c r="P40" i="24"/>
  <c r="N40" i="24" s="1"/>
  <c r="G40" i="24"/>
  <c r="E40" i="24"/>
  <c r="F39" i="24"/>
  <c r="C39" i="24"/>
  <c r="F38" i="24"/>
  <c r="G37" i="24"/>
  <c r="E37" i="24"/>
  <c r="P36" i="24"/>
  <c r="N36" i="24" s="1"/>
  <c r="C35" i="24"/>
  <c r="F34" i="24"/>
  <c r="G33" i="24"/>
  <c r="E33" i="24"/>
  <c r="P32" i="24"/>
  <c r="N32" i="24" s="1"/>
  <c r="C31" i="24"/>
  <c r="G29" i="24"/>
  <c r="E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P13" i="24"/>
  <c r="N13" i="24" s="1"/>
  <c r="G13" i="24"/>
  <c r="E13" i="24"/>
  <c r="P12" i="24"/>
  <c r="N12" i="24" s="1"/>
  <c r="G12" i="24"/>
  <c r="E12" i="24"/>
  <c r="P67" i="24"/>
  <c r="N67" i="24" s="1"/>
  <c r="J66" i="24"/>
  <c r="E66" i="24"/>
  <c r="P65" i="24"/>
  <c r="N65" i="24" s="1"/>
  <c r="J64" i="24"/>
  <c r="E64" i="24"/>
  <c r="P63" i="24"/>
  <c r="N63" i="24" s="1"/>
  <c r="J62" i="24"/>
  <c r="D62" i="24" s="1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H56" i="24" s="1"/>
  <c r="E56" i="24"/>
  <c r="P55" i="24"/>
  <c r="N55" i="24" s="1"/>
  <c r="J54" i="24"/>
  <c r="E54" i="24"/>
  <c r="P53" i="24"/>
  <c r="N53" i="24" s="1"/>
  <c r="J52" i="24"/>
  <c r="E52" i="24"/>
  <c r="P51" i="24"/>
  <c r="N51" i="24" s="1"/>
  <c r="J50" i="24"/>
  <c r="E50" i="24"/>
  <c r="P49" i="24"/>
  <c r="N49" i="24" s="1"/>
  <c r="E49" i="24"/>
  <c r="J49" i="24"/>
  <c r="J67" i="24"/>
  <c r="J65" i="24"/>
  <c r="H65" i="24" s="1"/>
  <c r="J63" i="24"/>
  <c r="J61" i="24"/>
  <c r="J59" i="24"/>
  <c r="J57" i="24"/>
  <c r="J55" i="24"/>
  <c r="J53" i="24"/>
  <c r="H53" i="24" s="1"/>
  <c r="J51" i="24"/>
  <c r="J48" i="24"/>
  <c r="E48" i="24"/>
  <c r="P47" i="24"/>
  <c r="N47" i="24" s="1"/>
  <c r="J46" i="24"/>
  <c r="E46" i="24"/>
  <c r="P45" i="24"/>
  <c r="N45" i="24" s="1"/>
  <c r="J44" i="24"/>
  <c r="E44" i="24"/>
  <c r="P43" i="24"/>
  <c r="N43" i="24" s="1"/>
  <c r="J42" i="24"/>
  <c r="D42" i="24" s="1"/>
  <c r="E42" i="24"/>
  <c r="J40" i="24"/>
  <c r="J38" i="24"/>
  <c r="E38" i="24"/>
  <c r="P37" i="24"/>
  <c r="N37" i="24" s="1"/>
  <c r="J36" i="24"/>
  <c r="E36" i="24"/>
  <c r="P35" i="24"/>
  <c r="N35" i="24" s="1"/>
  <c r="J34" i="24"/>
  <c r="E34" i="24"/>
  <c r="P33" i="24"/>
  <c r="N33" i="24" s="1"/>
  <c r="J32" i="24"/>
  <c r="D32" i="24" s="1"/>
  <c r="E32" i="24"/>
  <c r="P31" i="24"/>
  <c r="N31" i="24" s="1"/>
  <c r="F30" i="24"/>
  <c r="J30" i="24"/>
  <c r="H30" i="24" s="1"/>
  <c r="J47" i="24"/>
  <c r="D47" i="24" s="1"/>
  <c r="J45" i="24"/>
  <c r="H45" i="24" s="1"/>
  <c r="J43" i="24"/>
  <c r="J41" i="24"/>
  <c r="J39" i="24"/>
  <c r="D39" i="24" s="1"/>
  <c r="J37" i="24"/>
  <c r="J35" i="24"/>
  <c r="H35" i="24" s="1"/>
  <c r="J33" i="24"/>
  <c r="J31" i="24"/>
  <c r="H31" i="24" s="1"/>
  <c r="P30" i="24"/>
  <c r="N30" i="24" s="1"/>
  <c r="E30" i="24"/>
  <c r="P29" i="24"/>
  <c r="N29" i="24" s="1"/>
  <c r="J28" i="24"/>
  <c r="E28" i="24"/>
  <c r="P27" i="24"/>
  <c r="N27" i="24" s="1"/>
  <c r="J26" i="24"/>
  <c r="E26" i="24"/>
  <c r="P25" i="24"/>
  <c r="N25" i="24" s="1"/>
  <c r="J24" i="24"/>
  <c r="H24" i="24" s="1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H16" i="24" s="1"/>
  <c r="E16" i="24"/>
  <c r="P15" i="24"/>
  <c r="N15" i="24" s="1"/>
  <c r="J14" i="24"/>
  <c r="E14" i="24"/>
  <c r="F13" i="24"/>
  <c r="J12" i="24"/>
  <c r="H12" i="24" s="1"/>
  <c r="J29" i="24"/>
  <c r="J27" i="24"/>
  <c r="D27" i="24" s="1"/>
  <c r="J25" i="24"/>
  <c r="J23" i="24"/>
  <c r="J21" i="24"/>
  <c r="J19" i="24"/>
  <c r="J17" i="24"/>
  <c r="J15" i="24"/>
  <c r="E11" i="24"/>
  <c r="P67" i="4"/>
  <c r="F67" i="4"/>
  <c r="J66" i="4"/>
  <c r="H66" i="4" s="1"/>
  <c r="P65" i="4"/>
  <c r="D65" i="4" s="1"/>
  <c r="F65" i="4"/>
  <c r="J64" i="4"/>
  <c r="H64" i="4" s="1"/>
  <c r="P63" i="4"/>
  <c r="F63" i="4"/>
  <c r="J62" i="4"/>
  <c r="H62" i="4" s="1"/>
  <c r="P61" i="4"/>
  <c r="F61" i="4"/>
  <c r="J60" i="4"/>
  <c r="H60" i="4" s="1"/>
  <c r="P59" i="4"/>
  <c r="F59" i="4"/>
  <c r="J58" i="4"/>
  <c r="H58" i="4" s="1"/>
  <c r="P57" i="4"/>
  <c r="F57" i="4"/>
  <c r="J56" i="4"/>
  <c r="H56" i="4" s="1"/>
  <c r="P55" i="4"/>
  <c r="F55" i="4"/>
  <c r="J54" i="4"/>
  <c r="H54" i="4" s="1"/>
  <c r="P53" i="4"/>
  <c r="F53" i="4"/>
  <c r="J52" i="4"/>
  <c r="H52" i="4" s="1"/>
  <c r="P51" i="4"/>
  <c r="F51" i="4"/>
  <c r="C50" i="4"/>
  <c r="P49" i="4"/>
  <c r="N49" i="4" s="1"/>
  <c r="E49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E50" i="4"/>
  <c r="J50" i="4"/>
  <c r="F49" i="4"/>
  <c r="J49" i="4"/>
  <c r="H49" i="4" s="1"/>
  <c r="P48" i="4"/>
  <c r="N48" i="4" s="1"/>
  <c r="J47" i="4"/>
  <c r="E47" i="4"/>
  <c r="P46" i="4"/>
  <c r="N46" i="4" s="1"/>
  <c r="J45" i="4"/>
  <c r="H45" i="4" s="1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D39" i="4" s="1"/>
  <c r="E39" i="4"/>
  <c r="P38" i="4"/>
  <c r="N38" i="4" s="1"/>
  <c r="J37" i="4"/>
  <c r="E37" i="4"/>
  <c r="P36" i="4"/>
  <c r="N36" i="4" s="1"/>
  <c r="J35" i="4"/>
  <c r="E35" i="4"/>
  <c r="P34" i="4"/>
  <c r="N34" i="4" s="1"/>
  <c r="J33" i="4"/>
  <c r="H33" i="4" s="1"/>
  <c r="E33" i="4"/>
  <c r="J31" i="4"/>
  <c r="H31" i="4" s="1"/>
  <c r="P30" i="4"/>
  <c r="N30" i="4" s="1"/>
  <c r="E30" i="4"/>
  <c r="J48" i="4"/>
  <c r="H48" i="4" s="1"/>
  <c r="J46" i="4"/>
  <c r="J44" i="4"/>
  <c r="H44" i="4" s="1"/>
  <c r="J42" i="4"/>
  <c r="J40" i="4"/>
  <c r="J38" i="4"/>
  <c r="J36" i="4"/>
  <c r="H36" i="4" s="1"/>
  <c r="J34" i="4"/>
  <c r="J32" i="4"/>
  <c r="H32" i="4" s="1"/>
  <c r="F30" i="4"/>
  <c r="J30" i="4"/>
  <c r="P29" i="4"/>
  <c r="N29" i="4" s="1"/>
  <c r="J28" i="4"/>
  <c r="E28" i="4"/>
  <c r="P27" i="4"/>
  <c r="N27" i="4" s="1"/>
  <c r="J26" i="4"/>
  <c r="E26" i="4"/>
  <c r="P25" i="4"/>
  <c r="N25" i="4" s="1"/>
  <c r="J24" i="4"/>
  <c r="H24" i="4" s="1"/>
  <c r="E24" i="4"/>
  <c r="P23" i="4"/>
  <c r="N23" i="4" s="1"/>
  <c r="J22" i="4"/>
  <c r="H22" i="4" s="1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H16" i="4" s="1"/>
  <c r="E16" i="4"/>
  <c r="P15" i="4"/>
  <c r="N15" i="4" s="1"/>
  <c r="J14" i="4"/>
  <c r="H14" i="4" s="1"/>
  <c r="E14" i="4"/>
  <c r="J12" i="4"/>
  <c r="H12" i="4" s="1"/>
  <c r="J29" i="4"/>
  <c r="J27" i="4"/>
  <c r="J25" i="4"/>
  <c r="H25" i="4" s="1"/>
  <c r="J23" i="4"/>
  <c r="J21" i="4"/>
  <c r="J19" i="4"/>
  <c r="J17" i="4"/>
  <c r="H17" i="4" s="1"/>
  <c r="J15" i="4"/>
  <c r="J13" i="4"/>
  <c r="E11" i="4"/>
  <c r="E45" i="5"/>
  <c r="C45" i="5"/>
  <c r="D19" i="24" l="1"/>
  <c r="D53" i="4"/>
  <c r="D18" i="24"/>
  <c r="D26" i="4"/>
  <c r="D34" i="24"/>
  <c r="D15" i="24"/>
  <c r="D23" i="24"/>
  <c r="D57" i="4"/>
  <c r="D43" i="24"/>
  <c r="D47" i="4"/>
  <c r="D18" i="4"/>
  <c r="D41" i="4"/>
  <c r="D30" i="4"/>
  <c r="D54" i="24"/>
  <c r="D26" i="24"/>
  <c r="D61" i="4"/>
  <c r="D48" i="24"/>
  <c r="D17" i="24"/>
  <c r="D25" i="24"/>
  <c r="D55" i="24"/>
  <c r="D21" i="24"/>
  <c r="D29" i="24"/>
  <c r="D51" i="24"/>
  <c r="D59" i="24"/>
  <c r="D67" i="24"/>
  <c r="D50" i="4"/>
  <c r="D49" i="24"/>
  <c r="E23" i="31"/>
  <c r="D11" i="24"/>
  <c r="E19" i="31"/>
  <c r="N11" i="24"/>
  <c r="D20" i="4"/>
  <c r="D28" i="4"/>
  <c r="D63" i="24"/>
  <c r="D37" i="4"/>
  <c r="D51" i="4"/>
  <c r="D55" i="4"/>
  <c r="D59" i="4"/>
  <c r="D63" i="4"/>
  <c r="D67" i="4"/>
  <c r="D20" i="24"/>
  <c r="D28" i="24"/>
  <c r="D50" i="24"/>
  <c r="D58" i="24"/>
  <c r="D66" i="24"/>
  <c r="D14" i="24"/>
  <c r="D22" i="24"/>
  <c r="D46" i="24"/>
  <c r="D36" i="24"/>
  <c r="D40" i="24"/>
  <c r="D52" i="24"/>
  <c r="D60" i="24"/>
  <c r="D33" i="24"/>
  <c r="D37" i="24"/>
  <c r="D15" i="4"/>
  <c r="D19" i="4"/>
  <c r="D23" i="4"/>
  <c r="D27" i="4"/>
  <c r="D34" i="4"/>
  <c r="D38" i="4"/>
  <c r="D42" i="4"/>
  <c r="D46" i="4"/>
  <c r="D13" i="4"/>
  <c r="D41" i="24"/>
  <c r="D11" i="4"/>
  <c r="H33" i="24"/>
  <c r="N59" i="4"/>
  <c r="H28" i="24"/>
  <c r="H39" i="24"/>
  <c r="H55" i="24"/>
  <c r="H60" i="24"/>
  <c r="H13" i="4"/>
  <c r="H15" i="4"/>
  <c r="H23" i="4"/>
  <c r="H39" i="4"/>
  <c r="H59" i="24"/>
  <c r="N53" i="4"/>
  <c r="N63" i="4"/>
  <c r="E20" i="31" s="1"/>
  <c r="H20" i="24"/>
  <c r="H41" i="24"/>
  <c r="H43" i="24"/>
  <c r="H34" i="4"/>
  <c r="H38" i="4"/>
  <c r="H42" i="4"/>
  <c r="H46" i="4"/>
  <c r="N57" i="4"/>
  <c r="H15" i="24"/>
  <c r="H19" i="24"/>
  <c r="H36" i="24"/>
  <c r="H42" i="24"/>
  <c r="H50" i="24"/>
  <c r="H62" i="24"/>
  <c r="H66" i="24"/>
  <c r="H37" i="4"/>
  <c r="H23" i="24"/>
  <c r="H27" i="24"/>
  <c r="H40" i="24"/>
  <c r="H46" i="24"/>
  <c r="H49" i="24"/>
  <c r="H18" i="4"/>
  <c r="H26" i="4"/>
  <c r="D17" i="4"/>
  <c r="D21" i="4"/>
  <c r="D25" i="4"/>
  <c r="D29" i="4"/>
  <c r="D16" i="4"/>
  <c r="D24" i="4"/>
  <c r="D32" i="4"/>
  <c r="D36" i="4"/>
  <c r="D40" i="4"/>
  <c r="D44" i="4"/>
  <c r="D48" i="4"/>
  <c r="D35" i="4"/>
  <c r="D43" i="4"/>
  <c r="D49" i="4"/>
  <c r="D12" i="24"/>
  <c r="D16" i="24"/>
  <c r="D24" i="24"/>
  <c r="D31" i="24"/>
  <c r="D35" i="24"/>
  <c r="D45" i="24"/>
  <c r="D38" i="24"/>
  <c r="D44" i="24"/>
  <c r="D53" i="24"/>
  <c r="D57" i="24"/>
  <c r="D61" i="24"/>
  <c r="D65" i="24"/>
  <c r="D56" i="24"/>
  <c r="D64" i="24"/>
  <c r="H17" i="24"/>
  <c r="H18" i="24"/>
  <c r="H32" i="24"/>
  <c r="H37" i="24"/>
  <c r="H44" i="24"/>
  <c r="H51" i="24"/>
  <c r="H52" i="24"/>
  <c r="H58" i="24"/>
  <c r="H63" i="24"/>
  <c r="E22" i="31" s="1"/>
  <c r="H64" i="24"/>
  <c r="H67" i="24"/>
  <c r="H20" i="4"/>
  <c r="H28" i="4"/>
  <c r="H35" i="4"/>
  <c r="H43" i="4"/>
  <c r="H47" i="4"/>
  <c r="N51" i="4"/>
  <c r="N55" i="4"/>
  <c r="N61" i="4"/>
  <c r="N65" i="4"/>
  <c r="H21" i="24"/>
  <c r="H22" i="24"/>
  <c r="H25" i="24"/>
  <c r="H26" i="24"/>
  <c r="H29" i="24"/>
  <c r="H34" i="24"/>
  <c r="H38" i="24"/>
  <c r="H47" i="24"/>
  <c r="H48" i="24"/>
  <c r="H54" i="24"/>
  <c r="H57" i="24"/>
  <c r="H61" i="24"/>
  <c r="H14" i="24"/>
  <c r="H19" i="4"/>
  <c r="H21" i="4"/>
  <c r="H27" i="4"/>
  <c r="H29" i="4"/>
  <c r="H30" i="4"/>
  <c r="H40" i="4"/>
  <c r="H41" i="4"/>
  <c r="H50" i="4"/>
  <c r="N67" i="4"/>
  <c r="D12" i="4"/>
  <c r="D14" i="4"/>
  <c r="D22" i="4"/>
  <c r="D31" i="4"/>
  <c r="D33" i="4"/>
  <c r="D45" i="4"/>
  <c r="D13" i="24"/>
  <c r="D30" i="24"/>
  <c r="D52" i="4"/>
  <c r="D54" i="4"/>
  <c r="D56" i="4"/>
  <c r="D58" i="4"/>
  <c r="D60" i="4"/>
  <c r="D62" i="4"/>
  <c r="D64" i="4"/>
  <c r="D66" i="4"/>
  <c r="E44" i="31" l="1"/>
  <c r="G44" i="31" s="1"/>
  <c r="E41" i="31"/>
  <c r="G41" i="31" s="1"/>
  <c r="E43" i="31"/>
  <c r="G43" i="31" s="1"/>
  <c r="E40" i="31"/>
  <c r="G40" i="31" s="1"/>
  <c r="E42" i="31"/>
  <c r="G42" i="31" s="1"/>
  <c r="E39" i="31"/>
  <c r="G39" i="31" s="1"/>
  <c r="E31" i="31" l="1"/>
  <c r="G31" i="31" s="1"/>
  <c r="E30" i="31"/>
  <c r="G30" i="31" s="1"/>
  <c r="E28" i="31"/>
  <c r="G28" i="31" s="1"/>
  <c r="E34" i="31"/>
  <c r="G34" i="31" s="1"/>
  <c r="B14" i="31"/>
  <c r="D14" i="31" s="1"/>
  <c r="B11" i="31"/>
  <c r="D11" i="31" s="1"/>
  <c r="B16" i="31"/>
  <c r="D16" i="31" s="1"/>
  <c r="B15" i="31"/>
  <c r="D15" i="31" s="1"/>
  <c r="B21" i="31"/>
  <c r="D21" i="31" s="1"/>
  <c r="B18" i="31"/>
  <c r="D18" i="31" s="1"/>
  <c r="B13" i="31"/>
  <c r="D13" i="31" s="1"/>
  <c r="B12" i="31"/>
  <c r="D12" i="31" s="1"/>
  <c r="E37" i="31"/>
  <c r="G37" i="31" s="1"/>
  <c r="E32" i="31"/>
  <c r="G32" i="31" s="1"/>
  <c r="E29" i="31"/>
  <c r="G29" i="31" s="1"/>
  <c r="E36" i="31"/>
  <c r="G36" i="31" s="1"/>
  <c r="E35" i="31"/>
  <c r="G35" i="31" s="1"/>
  <c r="E33" i="31"/>
  <c r="G33" i="31" s="1"/>
  <c r="B23" i="31" l="1"/>
  <c r="D23" i="31" s="1"/>
  <c r="B19" i="31" l="1"/>
  <c r="D19" i="31" s="1"/>
  <c r="B20" i="31"/>
  <c r="D20" i="31" s="1"/>
  <c r="B22" i="31"/>
  <c r="D22" i="31" s="1"/>
</calcChain>
</file>

<file path=xl/sharedStrings.xml><?xml version="1.0" encoding="utf-8"?>
<sst xmlns="http://schemas.openxmlformats.org/spreadsheetml/2006/main" count="2360" uniqueCount="271">
  <si>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</si>
  <si>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</si>
  <si>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</si>
  <si>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</si>
  <si>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</si>
  <si>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</si>
  <si>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</si>
  <si>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</si>
  <si>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</si>
  <si>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</si>
  <si>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</si>
  <si>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</si>
  <si>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</si>
  <si>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</si>
  <si>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</si>
  <si>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</si>
  <si>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</si>
  <si>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</si>
  <si>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</si>
  <si>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</si>
  <si>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</si>
  <si>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</si>
  <si>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</si>
  <si>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</si>
  <si>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</si>
  <si>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</si>
  <si>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</si>
  <si>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</si>
  <si>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</si>
  <si>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</si>
  <si>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</si>
  <si>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</si>
  <si>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</si>
  <si>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</si>
  <si>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</si>
  <si>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</si>
  <si>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</si>
  <si>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</si>
  <si>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</si>
  <si>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</si>
  <si>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</si>
  <si>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</si>
  <si>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</si>
  <si>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</si>
  <si>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</si>
  <si>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</si>
  <si>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</si>
  <si>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</si>
  <si>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</si>
  <si>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</si>
  <si>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</si>
  <si>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</si>
  <si>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</si>
  <si>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</si>
  <si>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</si>
  <si>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</si>
  <si>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</si>
  <si>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</si>
  <si>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</si>
  <si>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</si>
  <si>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</si>
  <si>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</si>
  <si>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</si>
  <si>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</si>
  <si>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</si>
  <si>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</si>
  <si>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</si>
  <si>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</si>
  <si>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</si>
  <si>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</si>
  <si>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</si>
  <si>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</si>
  <si>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</si>
  <si>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</si>
  <si>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</si>
  <si>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</si>
  <si>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</si>
  <si>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</si>
  <si>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</si>
  <si>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</si>
  <si>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</si>
  <si>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</si>
  <si>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</si>
  <si>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</si>
  <si>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</si>
  <si>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</si>
  <si>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</si>
  <si>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</si>
  <si>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</si>
  <si>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</si>
  <si>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</si>
  <si>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</si>
  <si>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</si>
  <si>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</si>
  <si>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</si>
  <si>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</si>
  <si>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</si>
  <si>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</si>
  <si>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</si>
  <si>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</si>
  <si>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</si>
  <si>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</si>
  <si>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</si>
  <si>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</si>
  <si>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</si>
  <si>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</si>
  <si>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</si>
  <si>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</si>
  <si>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</si>
  <si>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</si>
  <si>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</si>
  <si>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</si>
  <si>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</si>
  <si>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</si>
  <si>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</si>
  <si>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</si>
  <si>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</si>
  <si>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</si>
  <si>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</si>
  <si>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</si>
  <si>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</si>
  <si>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</si>
  <si>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</si>
  <si>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</si>
  <si>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</si>
  <si>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</si>
  <si>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</si>
  <si>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</si>
  <si>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</si>
  <si>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</si>
  <si>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</si>
  <si>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Волинської області</t>
  </si>
  <si>
    <t>Волинська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</si>
  <si>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</si>
  <si>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</si>
  <si>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ДГ</t>
  </si>
  <si>
    <t>Кредити ДГ у НВ</t>
  </si>
  <si>
    <t>Кредити ДГ у ІВ</t>
  </si>
  <si>
    <t>Депозити ДГ</t>
  </si>
  <si>
    <t>Депозити ДГ у НВ</t>
  </si>
  <si>
    <t>Депозити ДГ у ІВ</t>
  </si>
  <si>
    <t>% за кредитами ДГ</t>
  </si>
  <si>
    <t>% за кредитами ДГ у НВ</t>
  </si>
  <si>
    <t>% за кредитами ДГ у ІВ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</si>
  <si>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</si>
  <si>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</si>
  <si>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</si>
  <si>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</si>
  <si>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</si>
  <si>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</si>
  <si>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</si>
  <si>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</si>
  <si>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</si>
  <si>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</si>
  <si>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</si>
  <si>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</si>
  <si>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</si>
  <si>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</si>
  <si>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</si>
  <si>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</si>
  <si>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</si>
  <si>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</si>
  <si>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</si>
  <si>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</si>
  <si>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</si>
  <si>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</si>
  <si>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</si>
  <si>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</si>
  <si>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</si>
  <si>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</si>
  <si>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</si>
  <si>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</si>
  <si>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</si>
  <si>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Кредити НФК</t>
  </si>
  <si>
    <t>Кредити НФК у НВ</t>
  </si>
  <si>
    <t>Кредити НФК в ІВ</t>
  </si>
  <si>
    <t>Депозити НФК</t>
  </si>
  <si>
    <t>Депозити НФК у НВ</t>
  </si>
  <si>
    <t>Депозити НФК в ІВ</t>
  </si>
  <si>
    <t>% за кредитами НФК</t>
  </si>
  <si>
    <t>% за кредитами НФК у НВ</t>
  </si>
  <si>
    <t>% за кредитами НФК у ІВ</t>
  </si>
  <si>
    <t>% за депозитами НФК</t>
  </si>
  <si>
    <t>% за депозитами НФК у НВ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</si>
  <si>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</si>
  <si>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</si>
  <si>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</si>
  <si>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</si>
  <si>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</si>
  <si>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</si>
  <si>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</si>
  <si>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</si>
  <si>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</si>
  <si>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</si>
  <si>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</si>
  <si>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</si>
  <si>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</si>
  <si>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</si>
  <si>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</si>
  <si>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</si>
  <si>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</si>
  <si>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Банки-
юридичні особи, 
усього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</si>
  <si>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</si>
  <si>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</si>
  <si>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</si>
  <si>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</si>
  <si>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</si>
  <si>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</si>
  <si>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</si>
  <si>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</si>
  <si>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</si>
  <si>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</si>
  <si>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</si>
  <si>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</si>
  <si>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</si>
  <si>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</si>
  <si>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</si>
  <si>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</si>
  <si>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</si>
  <si>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</si>
  <si>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</si>
  <si>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</si>
  <si>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</si>
  <si>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</si>
  <si>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</si>
  <si>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</si>
  <si>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</si>
  <si>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</si>
  <si>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</si>
  <si>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</si>
  <si>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</si>
  <si>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</si>
  <si>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</si>
  <si>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</si>
  <si>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</si>
  <si>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</si>
  <si>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</si>
  <si>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</si>
  <si>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</si>
  <si>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</si>
  <si>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</si>
  <si>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</si>
  <si>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</si>
  <si>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</si>
  <si>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</si>
  <si>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</si>
  <si>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</si>
  <si>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</si>
  <si>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</si>
  <si>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</si>
  <si>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</si>
  <si>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</si>
  <si>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</si>
  <si>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</si>
  <si>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</si>
  <si>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</si>
  <si>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</si>
  <si>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</si>
  <si>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</si>
  <si>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</si>
  <si>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</si>
  <si>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</si>
  <si>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</si>
  <si>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</si>
  <si>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</si>
  <si>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</si>
  <si>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</si>
  <si>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</si>
  <si>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</si>
  <si>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Усього 62</t>
  </si>
  <si>
    <t>на 01.10.2024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</si>
</sst>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u/>
      <sz val="11"/>
      <color theme="10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8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6" fillId="0" borderId="0" xfId="12" applyFont="1" applyAlignment="1" applyProtection="1">
      <alignment horizontal="left"/>
      <protection hidden="1"/>
    </xf>
    <xf numFmtId="0" fontId="17" fillId="0" borderId="0" xfId="12" applyFont="1" applyAlignment="1" applyProtection="1">
      <alignment horizontal="left"/>
      <protection hidden="1"/>
    </xf>
    <xf numFmtId="164" fontId="18" fillId="0" borderId="0" xfId="2" applyNumberFormat="1" applyFont="1" applyFill="1"/>
    <xf numFmtId="1" fontId="18" fillId="0" borderId="0" xfId="2" applyNumberFormat="1" applyFont="1" applyFill="1"/>
    <xf numFmtId="166" fontId="20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18" fillId="0" borderId="2" xfId="3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/>
    </xf>
    <xf numFmtId="0" fontId="18" fillId="0" borderId="0" xfId="1" applyFont="1" applyFill="1" applyAlignment="1">
      <alignment horizontal="center" vertical="center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1" fontId="18" fillId="0" borderId="0" xfId="1" applyNumberFormat="1" applyFont="1" applyFill="1"/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 applyAlignment="1">
      <alignment vertical="center" wrapText="1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3" fontId="18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6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6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0" fontId="37" fillId="0" borderId="0" xfId="12" applyFont="1" applyFill="1" applyAlignment="1">
      <alignment vertical="top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 applyProtection="1"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3" fontId="18" fillId="0" borderId="0" xfId="2" applyNumberFormat="1" applyFont="1" applyFill="1"/>
    <xf numFmtId="3" fontId="18" fillId="0" borderId="0" xfId="1" applyNumberFormat="1" applyFont="1" applyBorder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1" fillId="0" borderId="0" xfId="7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0" fontId="18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35" fillId="0" borderId="0" xfId="1" applyNumberFormat="1" applyFont="1" applyBorder="1" applyAlignment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164" fontId="18" fillId="0" borderId="2" xfId="2" applyNumberFormat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/>
    <xf numFmtId="3" fontId="18" fillId="0" borderId="0" xfId="1" applyNumberFormat="1" applyFont="1" applyFill="1" applyAlignment="1">
      <alignment horizontal="right"/>
    </xf>
    <xf numFmtId="0" fontId="26" fillId="0" borderId="13" xfId="12" applyFont="1" applyBorder="1" applyAlignment="1">
      <alignment horizontal="left" wrapText="1" indent="1"/>
    </xf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0" fontId="18" fillId="0" borderId="2" xfId="8" applyFont="1" applyFill="1" applyBorder="1" applyAlignment="1">
      <alignment horizontal="center"/>
    </xf>
    <xf numFmtId="166" fontId="20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7" xfId="4" applyFont="1" applyFill="1" applyBorder="1" applyAlignment="1">
      <alignment horizontal="center" vertical="center" wrapText="1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149</v>
      </c>
    </row>
    <row r="2" spans="1:2" ht="19.5" customHeight="1">
      <c r="A2" s="3" t="s">
        <v>150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151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152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128</v>
      </c>
      <c r="E23" s="52"/>
    </row>
    <row r="24" spans="1:6">
      <c r="A24" s="150" t="s">
        <v>191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9.109375" style="21" customWidth="1"/>
    <col min="3" max="3" width="7.109375" style="21" customWidth="1"/>
    <col min="4" max="4" width="8.44140625" style="21" customWidth="1"/>
    <col min="5" max="9" width="7.109375" style="21" customWidth="1"/>
    <col min="10" max="10" width="8.33203125" style="21" customWidth="1"/>
    <col min="11" max="15" width="7.109375" style="21" customWidth="1"/>
    <col min="16" max="16" width="8.44140625" style="21" customWidth="1"/>
    <col min="17" max="19" width="7.109375" style="21" customWidth="1"/>
    <col min="20" max="16384" width="9.109375" style="21"/>
  </cols>
  <sheetData>
    <row r="1" spans="1:24">
      <c r="A1" s="10" t="s">
        <v>148</v>
      </c>
    </row>
    <row r="2" spans="1:24" ht="5.25" customHeight="1"/>
    <row r="3" spans="1:24" ht="27" customHeight="1">
      <c r="A3" s="220" t="s">
        <v>82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4" ht="12.75" customHeight="1">
      <c r="A4" s="207" t="s">
        <v>132</v>
      </c>
      <c r="B4" s="218"/>
      <c r="C4" s="218"/>
      <c r="D4" s="218"/>
      <c r="E4" s="218"/>
      <c r="F4" s="218"/>
    </row>
    <row r="5" spans="1:24" ht="12.75" customHeight="1">
      <c r="A5" s="40" t="s">
        <v>231</v>
      </c>
      <c r="B5" s="40"/>
      <c r="C5" s="40"/>
      <c r="D5" s="38"/>
      <c r="E5" s="38"/>
      <c r="F5" s="38"/>
    </row>
    <row r="6" spans="1:24" s="20" customFormat="1" ht="12.75" customHeight="1">
      <c r="A6" s="190" t="s">
        <v>0</v>
      </c>
      <c r="B6" s="179" t="s">
        <v>15</v>
      </c>
      <c r="C6" s="193" t="s">
        <v>7</v>
      </c>
      <c r="D6" s="193"/>
      <c r="E6" s="193"/>
      <c r="F6" s="193"/>
      <c r="G6" s="193"/>
      <c r="H6" s="22"/>
      <c r="I6" s="193" t="s">
        <v>2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</row>
    <row r="7" spans="1:24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4" s="20" customFormat="1" ht="88.5" customHeight="1">
      <c r="A8" s="192"/>
      <c r="B8" s="179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22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22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4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4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4" hidden="1" outlineLevel="1">
      <c r="A11" s="8">
        <v>40544</v>
      </c>
      <c r="B11" s="44">
        <v>727.60001726999985</v>
      </c>
      <c r="C11" s="44">
        <f>I11+O11</f>
        <v>441.94196269999998</v>
      </c>
      <c r="D11" s="44">
        <f>J11+P11</f>
        <v>285.65805456999999</v>
      </c>
      <c r="E11" s="44">
        <f>K11+Q11</f>
        <v>247.45846342999999</v>
      </c>
      <c r="F11" s="44">
        <f>L11+R11</f>
        <v>22.200781599999999</v>
      </c>
      <c r="G11" s="44">
        <f>M11+S11</f>
        <v>15.998809540000002</v>
      </c>
      <c r="H11" s="44">
        <f>SUM(I11:J11)</f>
        <v>565.36584567</v>
      </c>
      <c r="I11" s="44">
        <v>334.30496635999998</v>
      </c>
      <c r="J11" s="44">
        <f>SUM(K11:M11)</f>
        <v>231.06087930999996</v>
      </c>
      <c r="K11" s="44">
        <v>193.16461246999998</v>
      </c>
      <c r="L11" s="44">
        <v>21.934184469999998</v>
      </c>
      <c r="M11" s="44">
        <v>15.962082370000001</v>
      </c>
      <c r="N11" s="44">
        <f>SUM(O11:P11)</f>
        <v>162.2341716</v>
      </c>
      <c r="O11" s="44">
        <v>107.63699634</v>
      </c>
      <c r="P11" s="44">
        <f>SUM(Q11:S11)</f>
        <v>54.59717526</v>
      </c>
      <c r="Q11" s="44">
        <v>54.29385096</v>
      </c>
      <c r="R11" s="44">
        <v>0.26659713000000002</v>
      </c>
      <c r="S11" s="44">
        <v>3.6727170000000003E-2</v>
      </c>
      <c r="T11" s="44"/>
      <c r="U11" s="44"/>
      <c r="V11" s="44"/>
      <c r="W11" s="44"/>
      <c r="X11" s="44"/>
    </row>
    <row r="12" spans="1:24" hidden="1" outlineLevel="1">
      <c r="A12" s="8">
        <v>40575</v>
      </c>
      <c r="B12" s="44">
        <v>735.46030238000003</v>
      </c>
      <c r="C12" s="44">
        <f t="shared" ref="C12:C67" si="0">I12+O12</f>
        <v>434.59561808000001</v>
      </c>
      <c r="D12" s="44">
        <f t="shared" ref="D12:D67" si="1">J12+P12</f>
        <v>300.86468430000002</v>
      </c>
      <c r="E12" s="44">
        <f t="shared" ref="E12:E67" si="2">K12+Q12</f>
        <v>272.24390242999999</v>
      </c>
      <c r="F12" s="44">
        <f t="shared" ref="F12:F67" si="3">L12+R12</f>
        <v>18.1243315</v>
      </c>
      <c r="G12" s="44">
        <f t="shared" ref="G12:G67" si="4">M12+S12</f>
        <v>10.496450370000002</v>
      </c>
      <c r="H12" s="44">
        <f t="shared" ref="H12:H67" si="5">SUM(I12:J12)</f>
        <v>584.71431384000005</v>
      </c>
      <c r="I12" s="44">
        <v>338.26928564000002</v>
      </c>
      <c r="J12" s="44">
        <f t="shared" ref="J12:J67" si="6">SUM(K12:M12)</f>
        <v>246.44502820000002</v>
      </c>
      <c r="K12" s="44">
        <v>218.06772978000001</v>
      </c>
      <c r="L12" s="44">
        <v>17.890791610000001</v>
      </c>
      <c r="M12" s="44">
        <v>10.486506810000002</v>
      </c>
      <c r="N12" s="44">
        <f t="shared" ref="N12:N67" si="7">SUM(O12:P12)</f>
        <v>150.74598854000001</v>
      </c>
      <c r="O12" s="44">
        <v>96.326332440000002</v>
      </c>
      <c r="P12" s="44">
        <f t="shared" ref="P12:P67" si="8">SUM(Q12:S12)</f>
        <v>54.419656100000005</v>
      </c>
      <c r="Q12" s="44">
        <v>54.176172649999998</v>
      </c>
      <c r="R12" s="44">
        <v>0.23353989</v>
      </c>
      <c r="S12" s="44">
        <v>9.9435600000000006E-3</v>
      </c>
      <c r="T12" s="44"/>
      <c r="U12" s="44"/>
      <c r="V12" s="44"/>
      <c r="W12" s="44"/>
      <c r="X12" s="44"/>
    </row>
    <row r="13" spans="1:24" hidden="1" outlineLevel="1">
      <c r="A13" s="8">
        <v>40603</v>
      </c>
      <c r="B13" s="44">
        <v>630.05734041000005</v>
      </c>
      <c r="C13" s="44">
        <f t="shared" si="0"/>
        <v>382.40924617000002</v>
      </c>
      <c r="D13" s="44">
        <f t="shared" si="1"/>
        <v>247.64809423999998</v>
      </c>
      <c r="E13" s="44">
        <f t="shared" si="2"/>
        <v>219.29442225</v>
      </c>
      <c r="F13" s="44">
        <f t="shared" si="3"/>
        <v>17.95155716</v>
      </c>
      <c r="G13" s="44">
        <f t="shared" si="4"/>
        <v>10.40211483</v>
      </c>
      <c r="H13" s="44">
        <f t="shared" si="5"/>
        <v>475.38218675999997</v>
      </c>
      <c r="I13" s="44">
        <v>285.26094432000002</v>
      </c>
      <c r="J13" s="44">
        <f t="shared" si="6"/>
        <v>190.12124243999997</v>
      </c>
      <c r="K13" s="44">
        <v>162.07637652</v>
      </c>
      <c r="L13" s="44">
        <v>17.671143560000001</v>
      </c>
      <c r="M13" s="44">
        <v>10.37372236</v>
      </c>
      <c r="N13" s="44">
        <f t="shared" si="7"/>
        <v>154.67515365000003</v>
      </c>
      <c r="O13" s="44">
        <v>97.14830185000001</v>
      </c>
      <c r="P13" s="44">
        <f t="shared" si="8"/>
        <v>57.526851800000003</v>
      </c>
      <c r="Q13" s="44">
        <v>57.21804573</v>
      </c>
      <c r="R13" s="44">
        <v>0.28041359999999999</v>
      </c>
      <c r="S13" s="44">
        <v>2.839247E-2</v>
      </c>
      <c r="T13" s="44"/>
      <c r="U13" s="44"/>
      <c r="V13" s="44"/>
      <c r="W13" s="44"/>
      <c r="X13" s="44"/>
    </row>
    <row r="14" spans="1:24" hidden="1" outlineLevel="1">
      <c r="A14" s="8">
        <v>40634</v>
      </c>
      <c r="B14" s="44">
        <v>645.82005363000007</v>
      </c>
      <c r="C14" s="44">
        <f t="shared" si="0"/>
        <v>418.12495389000003</v>
      </c>
      <c r="D14" s="44">
        <f t="shared" si="1"/>
        <v>227.69509974000002</v>
      </c>
      <c r="E14" s="44">
        <f t="shared" si="2"/>
        <v>186.15787</v>
      </c>
      <c r="F14" s="44">
        <f t="shared" si="3"/>
        <v>31.089321679999998</v>
      </c>
      <c r="G14" s="44">
        <f t="shared" si="4"/>
        <v>10.447908060000001</v>
      </c>
      <c r="H14" s="44">
        <f t="shared" si="5"/>
        <v>529.11900772000001</v>
      </c>
      <c r="I14" s="44">
        <v>333.91018591</v>
      </c>
      <c r="J14" s="44">
        <f t="shared" si="6"/>
        <v>195.20882181000002</v>
      </c>
      <c r="K14" s="44">
        <v>153.96259892</v>
      </c>
      <c r="L14" s="44">
        <v>30.808471949999998</v>
      </c>
      <c r="M14" s="44">
        <v>10.437750940000001</v>
      </c>
      <c r="N14" s="44">
        <f t="shared" si="7"/>
        <v>116.70104591</v>
      </c>
      <c r="O14" s="44">
        <v>84.214767980000005</v>
      </c>
      <c r="P14" s="44">
        <f t="shared" si="8"/>
        <v>32.48627793</v>
      </c>
      <c r="Q14" s="44">
        <v>32.195271079999998</v>
      </c>
      <c r="R14" s="44">
        <v>0.28084973000000002</v>
      </c>
      <c r="S14" s="44">
        <v>1.015712E-2</v>
      </c>
      <c r="T14" s="44"/>
      <c r="U14" s="44"/>
      <c r="V14" s="44"/>
      <c r="W14" s="44"/>
      <c r="X14" s="44"/>
    </row>
    <row r="15" spans="1:24" hidden="1" outlineLevel="1">
      <c r="A15" s="8">
        <v>40664</v>
      </c>
      <c r="B15" s="44">
        <v>660.76856313999997</v>
      </c>
      <c r="C15" s="44">
        <f t="shared" si="0"/>
        <v>442.38657569000003</v>
      </c>
      <c r="D15" s="44">
        <f t="shared" si="1"/>
        <v>218.38198744999997</v>
      </c>
      <c r="E15" s="44">
        <f t="shared" si="2"/>
        <v>190.85636825</v>
      </c>
      <c r="F15" s="44">
        <f t="shared" si="3"/>
        <v>17.14951842</v>
      </c>
      <c r="G15" s="44">
        <f t="shared" si="4"/>
        <v>10.37610078</v>
      </c>
      <c r="H15" s="44">
        <f t="shared" si="5"/>
        <v>524.74852007000004</v>
      </c>
      <c r="I15" s="44">
        <v>342.50582076000001</v>
      </c>
      <c r="J15" s="44">
        <f t="shared" si="6"/>
        <v>182.24269930999998</v>
      </c>
      <c r="K15" s="44">
        <v>155.05947137999999</v>
      </c>
      <c r="L15" s="44">
        <v>16.868198960000001</v>
      </c>
      <c r="M15" s="44">
        <v>10.31502897</v>
      </c>
      <c r="N15" s="44">
        <f t="shared" si="7"/>
        <v>136.02004307000001</v>
      </c>
      <c r="O15" s="44">
        <v>99.880754930000009</v>
      </c>
      <c r="P15" s="44">
        <f t="shared" si="8"/>
        <v>36.139288139999998</v>
      </c>
      <c r="Q15" s="44">
        <v>35.796896869999998</v>
      </c>
      <c r="R15" s="44">
        <v>0.28131946000000002</v>
      </c>
      <c r="S15" s="44">
        <v>6.1071809999999997E-2</v>
      </c>
      <c r="T15" s="44"/>
      <c r="U15" s="44"/>
      <c r="V15" s="44"/>
      <c r="W15" s="44"/>
      <c r="X15" s="44"/>
    </row>
    <row r="16" spans="1:24" hidden="1" outlineLevel="1">
      <c r="A16" s="8">
        <v>40695</v>
      </c>
      <c r="B16" s="44">
        <v>671.14705160000017</v>
      </c>
      <c r="C16" s="44">
        <f t="shared" si="0"/>
        <v>446.62978275</v>
      </c>
      <c r="D16" s="44">
        <f t="shared" si="1"/>
        <v>224.51726885000002</v>
      </c>
      <c r="E16" s="44">
        <f t="shared" si="2"/>
        <v>196.41754731</v>
      </c>
      <c r="F16" s="44">
        <f t="shared" si="3"/>
        <v>17.71639549</v>
      </c>
      <c r="G16" s="44">
        <f t="shared" si="4"/>
        <v>10.383326050000001</v>
      </c>
      <c r="H16" s="44">
        <f t="shared" si="5"/>
        <v>532.66698706000011</v>
      </c>
      <c r="I16" s="44">
        <v>346.09676941000004</v>
      </c>
      <c r="J16" s="44">
        <f t="shared" si="6"/>
        <v>186.57021765000002</v>
      </c>
      <c r="K16" s="44">
        <v>158.75814668000001</v>
      </c>
      <c r="L16" s="44">
        <v>17.434761630000001</v>
      </c>
      <c r="M16" s="44">
        <v>10.37730934</v>
      </c>
      <c r="N16" s="44">
        <f t="shared" si="7"/>
        <v>138.48006454</v>
      </c>
      <c r="O16" s="44">
        <v>100.53301334</v>
      </c>
      <c r="P16" s="44">
        <f t="shared" si="8"/>
        <v>37.947051199999997</v>
      </c>
      <c r="Q16" s="44">
        <v>37.65940063</v>
      </c>
      <c r="R16" s="44">
        <v>0.28163386000000001</v>
      </c>
      <c r="S16" s="44">
        <v>6.0167099999999998E-3</v>
      </c>
      <c r="T16" s="44"/>
      <c r="U16" s="44"/>
      <c r="V16" s="44"/>
      <c r="W16" s="44"/>
      <c r="X16" s="44"/>
    </row>
    <row r="17" spans="1:24" hidden="1" outlineLevel="1">
      <c r="A17" s="8">
        <v>40725</v>
      </c>
      <c r="B17" s="44">
        <v>771.57421084999999</v>
      </c>
      <c r="C17" s="44">
        <f t="shared" si="0"/>
        <v>485.50385736000004</v>
      </c>
      <c r="D17" s="44">
        <f t="shared" si="1"/>
        <v>286.07035349</v>
      </c>
      <c r="E17" s="44">
        <f t="shared" si="2"/>
        <v>256.42963269000001</v>
      </c>
      <c r="F17" s="44">
        <f t="shared" si="3"/>
        <v>19.252590470000005</v>
      </c>
      <c r="G17" s="44">
        <f t="shared" si="4"/>
        <v>10.388130330000001</v>
      </c>
      <c r="H17" s="44">
        <f t="shared" si="5"/>
        <v>613.14784636000002</v>
      </c>
      <c r="I17" s="44">
        <v>373.62380825000002</v>
      </c>
      <c r="J17" s="44">
        <f t="shared" si="6"/>
        <v>239.52403810999999</v>
      </c>
      <c r="K17" s="44">
        <v>210.63479839999999</v>
      </c>
      <c r="L17" s="44">
        <v>18.533363450000003</v>
      </c>
      <c r="M17" s="44">
        <v>10.35587626</v>
      </c>
      <c r="N17" s="44">
        <f t="shared" si="7"/>
        <v>158.42636449</v>
      </c>
      <c r="O17" s="44">
        <v>111.88004911</v>
      </c>
      <c r="P17" s="44">
        <f t="shared" si="8"/>
        <v>46.546315379999996</v>
      </c>
      <c r="Q17" s="44">
        <v>45.794834289999997</v>
      </c>
      <c r="R17" s="44">
        <v>0.71922702000000005</v>
      </c>
      <c r="S17" s="44">
        <v>3.2254069999999996E-2</v>
      </c>
      <c r="T17" s="44"/>
      <c r="U17" s="44"/>
      <c r="V17" s="44"/>
      <c r="W17" s="44"/>
      <c r="X17" s="44"/>
    </row>
    <row r="18" spans="1:24" hidden="1" outlineLevel="1">
      <c r="A18" s="8">
        <v>40756</v>
      </c>
      <c r="B18" s="44">
        <v>746.56622923999987</v>
      </c>
      <c r="C18" s="44">
        <f t="shared" si="0"/>
        <v>500.70238842999998</v>
      </c>
      <c r="D18" s="44">
        <f t="shared" si="1"/>
        <v>245.86384081000003</v>
      </c>
      <c r="E18" s="44">
        <f t="shared" si="2"/>
        <v>224.27206761000002</v>
      </c>
      <c r="F18" s="44">
        <f t="shared" si="3"/>
        <v>20.859010139999999</v>
      </c>
      <c r="G18" s="44">
        <f t="shared" si="4"/>
        <v>0.73276306000000002</v>
      </c>
      <c r="H18" s="44">
        <f t="shared" si="5"/>
        <v>580.05450171000007</v>
      </c>
      <c r="I18" s="44">
        <v>377.67045287999997</v>
      </c>
      <c r="J18" s="44">
        <f t="shared" si="6"/>
        <v>202.38404883000004</v>
      </c>
      <c r="K18" s="44">
        <v>181.10672812000001</v>
      </c>
      <c r="L18" s="44">
        <v>20.576871109999999</v>
      </c>
      <c r="M18" s="44">
        <v>0.70044960000000001</v>
      </c>
      <c r="N18" s="44">
        <f t="shared" si="7"/>
        <v>166.51172753</v>
      </c>
      <c r="O18" s="44">
        <v>123.03193555</v>
      </c>
      <c r="P18" s="44">
        <f t="shared" si="8"/>
        <v>43.479791979999995</v>
      </c>
      <c r="Q18" s="44">
        <v>43.165339489999994</v>
      </c>
      <c r="R18" s="44">
        <v>0.28213903000000001</v>
      </c>
      <c r="S18" s="44">
        <v>3.2313460000000002E-2</v>
      </c>
      <c r="T18" s="44"/>
      <c r="U18" s="44"/>
      <c r="V18" s="44"/>
      <c r="W18" s="44"/>
      <c r="X18" s="44"/>
    </row>
    <row r="19" spans="1:24" hidden="1" outlineLevel="1">
      <c r="A19" s="8">
        <v>40787</v>
      </c>
      <c r="B19" s="44">
        <v>729.26823560999992</v>
      </c>
      <c r="C19" s="44">
        <f t="shared" si="0"/>
        <v>477.09704617</v>
      </c>
      <c r="D19" s="44">
        <f t="shared" si="1"/>
        <v>252.17118944000003</v>
      </c>
      <c r="E19" s="44">
        <f t="shared" si="2"/>
        <v>242.41779791000002</v>
      </c>
      <c r="F19" s="44">
        <f t="shared" si="3"/>
        <v>9.0205121699999999</v>
      </c>
      <c r="G19" s="44">
        <f t="shared" si="4"/>
        <v>0.73287936000000009</v>
      </c>
      <c r="H19" s="44">
        <f t="shared" si="5"/>
        <v>557.73660287999996</v>
      </c>
      <c r="I19" s="44">
        <v>344.62869990999997</v>
      </c>
      <c r="J19" s="44">
        <f t="shared" si="6"/>
        <v>213.10790297000003</v>
      </c>
      <c r="K19" s="44">
        <v>203.66895697000001</v>
      </c>
      <c r="L19" s="44">
        <v>8.7380615600000002</v>
      </c>
      <c r="M19" s="44">
        <v>0.70088444000000005</v>
      </c>
      <c r="N19" s="44">
        <f t="shared" si="7"/>
        <v>171.53163273000001</v>
      </c>
      <c r="O19" s="44">
        <v>132.46834626</v>
      </c>
      <c r="P19" s="44">
        <f t="shared" si="8"/>
        <v>39.063286470000001</v>
      </c>
      <c r="Q19" s="44">
        <v>38.748840940000001</v>
      </c>
      <c r="R19" s="44">
        <v>0.28245060999999999</v>
      </c>
      <c r="S19" s="44">
        <v>3.1994919999999996E-2</v>
      </c>
      <c r="T19" s="44"/>
      <c r="U19" s="44"/>
      <c r="V19" s="44"/>
      <c r="W19" s="44"/>
      <c r="X19" s="44"/>
    </row>
    <row r="20" spans="1:24" hidden="1" outlineLevel="1">
      <c r="A20" s="8">
        <v>40817</v>
      </c>
      <c r="B20" s="44">
        <v>798.85741211000004</v>
      </c>
      <c r="C20" s="44">
        <f t="shared" si="0"/>
        <v>542.78196279000008</v>
      </c>
      <c r="D20" s="44">
        <f t="shared" si="1"/>
        <v>256.07544932000002</v>
      </c>
      <c r="E20" s="44">
        <f t="shared" si="2"/>
        <v>246.20400771000001</v>
      </c>
      <c r="F20" s="44">
        <f t="shared" si="3"/>
        <v>9.2080301500000008</v>
      </c>
      <c r="G20" s="44">
        <f t="shared" si="4"/>
        <v>0.66341146000000006</v>
      </c>
      <c r="H20" s="44">
        <f t="shared" si="5"/>
        <v>641.14664860000005</v>
      </c>
      <c r="I20" s="44">
        <v>422.23591828000002</v>
      </c>
      <c r="J20" s="44">
        <f t="shared" si="6"/>
        <v>218.91073032</v>
      </c>
      <c r="K20" s="44">
        <v>209.35441008000001</v>
      </c>
      <c r="L20" s="44">
        <v>8.9251497700000009</v>
      </c>
      <c r="M20" s="44">
        <v>0.63117047000000004</v>
      </c>
      <c r="N20" s="44">
        <f t="shared" si="7"/>
        <v>157.71076350999999</v>
      </c>
      <c r="O20" s="44">
        <v>120.54604451</v>
      </c>
      <c r="P20" s="44">
        <f t="shared" si="8"/>
        <v>37.164719000000005</v>
      </c>
      <c r="Q20" s="44">
        <v>36.849597630000005</v>
      </c>
      <c r="R20" s="44">
        <v>0.28288037999999999</v>
      </c>
      <c r="S20" s="44">
        <v>3.2240989999999997E-2</v>
      </c>
      <c r="T20" s="44"/>
      <c r="U20" s="44"/>
      <c r="V20" s="44"/>
      <c r="W20" s="44"/>
      <c r="X20" s="44"/>
    </row>
    <row r="21" spans="1:24" hidden="1" outlineLevel="1">
      <c r="A21" s="8">
        <v>40848</v>
      </c>
      <c r="B21" s="44">
        <v>780.3630697000001</v>
      </c>
      <c r="C21" s="44">
        <f t="shared" si="0"/>
        <v>508.39136831000008</v>
      </c>
      <c r="D21" s="44">
        <f t="shared" si="1"/>
        <v>271.97170138999996</v>
      </c>
      <c r="E21" s="44">
        <f t="shared" si="2"/>
        <v>264.38416923</v>
      </c>
      <c r="F21" s="44">
        <f t="shared" si="3"/>
        <v>6.9283985899999996</v>
      </c>
      <c r="G21" s="44">
        <f t="shared" si="4"/>
        <v>0.65913357000000006</v>
      </c>
      <c r="H21" s="44">
        <f t="shared" si="5"/>
        <v>626.56983076999995</v>
      </c>
      <c r="I21" s="44">
        <v>404.13179647000004</v>
      </c>
      <c r="J21" s="44">
        <f t="shared" si="6"/>
        <v>222.43803429999997</v>
      </c>
      <c r="K21" s="44">
        <v>215.00601718999999</v>
      </c>
      <c r="L21" s="44">
        <v>6.8046962999999998</v>
      </c>
      <c r="M21" s="44">
        <v>0.62732081000000006</v>
      </c>
      <c r="N21" s="44">
        <f t="shared" si="7"/>
        <v>153.79323893</v>
      </c>
      <c r="O21" s="44">
        <v>104.25957184000001</v>
      </c>
      <c r="P21" s="44">
        <f t="shared" si="8"/>
        <v>49.533667090000002</v>
      </c>
      <c r="Q21" s="44">
        <v>49.378152040000003</v>
      </c>
      <c r="R21" s="44">
        <v>0.12370229000000001</v>
      </c>
      <c r="S21" s="44">
        <v>3.1812759999999995E-2</v>
      </c>
      <c r="T21" s="44"/>
      <c r="U21" s="44"/>
      <c r="V21" s="44"/>
      <c r="W21" s="44"/>
      <c r="X21" s="44"/>
    </row>
    <row r="22" spans="1:24" hidden="1" outlineLevel="1">
      <c r="A22" s="8">
        <v>40878</v>
      </c>
      <c r="B22" s="44">
        <v>931.29615669000009</v>
      </c>
      <c r="C22" s="44">
        <f t="shared" si="0"/>
        <v>632.84302276000005</v>
      </c>
      <c r="D22" s="44">
        <f t="shared" si="1"/>
        <v>298.45313393000004</v>
      </c>
      <c r="E22" s="44">
        <f t="shared" si="2"/>
        <v>290.34839657999999</v>
      </c>
      <c r="F22" s="44">
        <f t="shared" si="3"/>
        <v>7.4556002000000001</v>
      </c>
      <c r="G22" s="44">
        <f t="shared" si="4"/>
        <v>0.64913715000000005</v>
      </c>
      <c r="H22" s="44">
        <f t="shared" si="5"/>
        <v>787.11401426000009</v>
      </c>
      <c r="I22" s="44">
        <v>548.87233805000005</v>
      </c>
      <c r="J22" s="44">
        <f t="shared" si="6"/>
        <v>238.24167621000001</v>
      </c>
      <c r="K22" s="44">
        <v>230.24335883000001</v>
      </c>
      <c r="L22" s="44">
        <v>7.37554657</v>
      </c>
      <c r="M22" s="44">
        <v>0.62277081000000001</v>
      </c>
      <c r="N22" s="44">
        <f t="shared" si="7"/>
        <v>144.18214243</v>
      </c>
      <c r="O22" s="44">
        <v>83.97068471</v>
      </c>
      <c r="P22" s="44">
        <f t="shared" si="8"/>
        <v>60.211457720000006</v>
      </c>
      <c r="Q22" s="44">
        <v>60.105037750000001</v>
      </c>
      <c r="R22" s="44">
        <v>8.0053630000000001E-2</v>
      </c>
      <c r="S22" s="44">
        <v>2.6366339999999999E-2</v>
      </c>
      <c r="T22" s="44"/>
      <c r="U22" s="44"/>
      <c r="V22" s="44"/>
      <c r="W22" s="44"/>
      <c r="X22" s="44"/>
    </row>
    <row r="23" spans="1:24" hidden="1" outlineLevel="1">
      <c r="A23" s="8">
        <v>40909</v>
      </c>
      <c r="B23" s="44">
        <v>733.91613919999998</v>
      </c>
      <c r="C23" s="44">
        <f t="shared" si="0"/>
        <v>435.00877492000001</v>
      </c>
      <c r="D23" s="44">
        <f t="shared" si="1"/>
        <v>298.90736428000002</v>
      </c>
      <c r="E23" s="44">
        <f t="shared" si="2"/>
        <v>291.69819593</v>
      </c>
      <c r="F23" s="44">
        <f t="shared" si="3"/>
        <v>6.5507560700000003</v>
      </c>
      <c r="G23" s="44">
        <f t="shared" si="4"/>
        <v>0.65841228000000007</v>
      </c>
      <c r="H23" s="44">
        <f t="shared" si="5"/>
        <v>589.68433508999999</v>
      </c>
      <c r="I23" s="44">
        <v>351.72484777</v>
      </c>
      <c r="J23" s="44">
        <f t="shared" si="6"/>
        <v>237.95948731999999</v>
      </c>
      <c r="K23" s="44">
        <v>230.82855850999999</v>
      </c>
      <c r="L23" s="44">
        <v>6.4988825400000003</v>
      </c>
      <c r="M23" s="44">
        <v>0.63204627000000002</v>
      </c>
      <c r="N23" s="44">
        <f t="shared" si="7"/>
        <v>144.23180410999998</v>
      </c>
      <c r="O23" s="44">
        <v>83.283927149999997</v>
      </c>
      <c r="P23" s="44">
        <f t="shared" si="8"/>
        <v>60.947876960000002</v>
      </c>
      <c r="Q23" s="44">
        <v>60.869637420000004</v>
      </c>
      <c r="R23" s="44">
        <v>5.1873530000000001E-2</v>
      </c>
      <c r="S23" s="44">
        <v>2.6366009999999999E-2</v>
      </c>
      <c r="T23" s="44"/>
      <c r="U23" s="44"/>
      <c r="V23" s="44"/>
      <c r="W23" s="44"/>
      <c r="X23" s="44"/>
    </row>
    <row r="24" spans="1:24" hidden="1" outlineLevel="1">
      <c r="A24" s="8">
        <v>40940</v>
      </c>
      <c r="B24" s="44">
        <v>799.25369023999997</v>
      </c>
      <c r="C24" s="44">
        <f t="shared" si="0"/>
        <v>497.49696176999998</v>
      </c>
      <c r="D24" s="44">
        <f t="shared" si="1"/>
        <v>301.75672846999998</v>
      </c>
      <c r="E24" s="44">
        <f t="shared" si="2"/>
        <v>294.53760625999996</v>
      </c>
      <c r="F24" s="44">
        <f t="shared" si="3"/>
        <v>6.5606854900000009</v>
      </c>
      <c r="G24" s="44">
        <f t="shared" si="4"/>
        <v>0.65843672000000009</v>
      </c>
      <c r="H24" s="44">
        <f t="shared" si="5"/>
        <v>624.09354736</v>
      </c>
      <c r="I24" s="44">
        <v>391.55062002</v>
      </c>
      <c r="J24" s="44">
        <f t="shared" si="6"/>
        <v>232.54292733999998</v>
      </c>
      <c r="K24" s="44">
        <v>225.41660882999997</v>
      </c>
      <c r="L24" s="44">
        <v>6.4942379000000008</v>
      </c>
      <c r="M24" s="44">
        <v>0.63208061000000004</v>
      </c>
      <c r="N24" s="44">
        <f t="shared" si="7"/>
        <v>175.16014287999997</v>
      </c>
      <c r="O24" s="44">
        <v>105.94634175</v>
      </c>
      <c r="P24" s="44">
        <f t="shared" si="8"/>
        <v>69.213801129999979</v>
      </c>
      <c r="Q24" s="44">
        <v>69.120997429999989</v>
      </c>
      <c r="R24" s="44">
        <v>6.6447590000000001E-2</v>
      </c>
      <c r="S24" s="44">
        <v>2.6356109999999999E-2</v>
      </c>
      <c r="T24" s="44"/>
      <c r="U24" s="44"/>
      <c r="V24" s="44"/>
      <c r="W24" s="44"/>
      <c r="X24" s="44"/>
    </row>
    <row r="25" spans="1:24" hidden="1" outlineLevel="1">
      <c r="A25" s="8">
        <v>40969</v>
      </c>
      <c r="B25" s="44">
        <v>776.93920380000009</v>
      </c>
      <c r="C25" s="44">
        <f t="shared" si="0"/>
        <v>421.25952935999999</v>
      </c>
      <c r="D25" s="44">
        <f t="shared" si="1"/>
        <v>355.67967443999999</v>
      </c>
      <c r="E25" s="44">
        <f t="shared" si="2"/>
        <v>348.73173983000004</v>
      </c>
      <c r="F25" s="44">
        <f t="shared" si="3"/>
        <v>6.3131627599999991</v>
      </c>
      <c r="G25" s="44">
        <f t="shared" si="4"/>
        <v>0.63477185000000014</v>
      </c>
      <c r="H25" s="44">
        <f t="shared" si="5"/>
        <v>615.07884919999992</v>
      </c>
      <c r="I25" s="44">
        <v>317.27697386</v>
      </c>
      <c r="J25" s="44">
        <f t="shared" si="6"/>
        <v>297.80187533999998</v>
      </c>
      <c r="K25" s="44">
        <v>290.94708442000001</v>
      </c>
      <c r="L25" s="44">
        <v>6.2463751799999994</v>
      </c>
      <c r="M25" s="44">
        <v>0.60841574000000009</v>
      </c>
      <c r="N25" s="44">
        <f t="shared" si="7"/>
        <v>161.86035459999999</v>
      </c>
      <c r="O25" s="44">
        <v>103.9825555</v>
      </c>
      <c r="P25" s="44">
        <f t="shared" si="8"/>
        <v>57.877799100000004</v>
      </c>
      <c r="Q25" s="44">
        <v>57.784655409999999</v>
      </c>
      <c r="R25" s="44">
        <v>6.6787579999999999E-2</v>
      </c>
      <c r="S25" s="44">
        <v>2.6356109999999999E-2</v>
      </c>
      <c r="T25" s="44"/>
      <c r="U25" s="44"/>
      <c r="V25" s="44"/>
      <c r="W25" s="44"/>
      <c r="X25" s="44"/>
    </row>
    <row r="26" spans="1:24" hidden="1" outlineLevel="1">
      <c r="A26" s="8">
        <v>41000</v>
      </c>
      <c r="B26" s="44">
        <v>853.40548379999996</v>
      </c>
      <c r="C26" s="44">
        <f t="shared" si="0"/>
        <v>443.16941776000004</v>
      </c>
      <c r="D26" s="44">
        <f t="shared" si="1"/>
        <v>410.23606603999997</v>
      </c>
      <c r="E26" s="44">
        <f t="shared" si="2"/>
        <v>373.34259034000002</v>
      </c>
      <c r="F26" s="44">
        <f t="shared" si="3"/>
        <v>34.18269944</v>
      </c>
      <c r="G26" s="44">
        <f t="shared" si="4"/>
        <v>2.7107762599999998</v>
      </c>
      <c r="H26" s="44">
        <f t="shared" si="5"/>
        <v>703.53370796000002</v>
      </c>
      <c r="I26" s="44">
        <v>343.75562496000003</v>
      </c>
      <c r="J26" s="44">
        <f t="shared" si="6"/>
        <v>359.77808299999998</v>
      </c>
      <c r="K26" s="44">
        <v>322.97812812000001</v>
      </c>
      <c r="L26" s="44">
        <v>34.11554529</v>
      </c>
      <c r="M26" s="44">
        <v>2.68440959</v>
      </c>
      <c r="N26" s="44">
        <f t="shared" si="7"/>
        <v>149.87177584</v>
      </c>
      <c r="O26" s="44">
        <v>99.413792799999996</v>
      </c>
      <c r="P26" s="44">
        <f t="shared" si="8"/>
        <v>50.457983040000002</v>
      </c>
      <c r="Q26" s="44">
        <v>50.36446222</v>
      </c>
      <c r="R26" s="44">
        <v>6.7154149999999996E-2</v>
      </c>
      <c r="S26" s="44">
        <v>2.6366669999999998E-2</v>
      </c>
      <c r="T26" s="44"/>
      <c r="U26" s="44"/>
      <c r="V26" s="44"/>
      <c r="W26" s="44"/>
      <c r="X26" s="44"/>
    </row>
    <row r="27" spans="1:24" hidden="1" outlineLevel="1">
      <c r="A27" s="8">
        <v>41030</v>
      </c>
      <c r="B27" s="44">
        <v>981.30027230999997</v>
      </c>
      <c r="C27" s="44">
        <f t="shared" si="0"/>
        <v>520.79092369</v>
      </c>
      <c r="D27" s="44">
        <f t="shared" si="1"/>
        <v>460.50934861999997</v>
      </c>
      <c r="E27" s="44">
        <f t="shared" si="2"/>
        <v>303.72758182999996</v>
      </c>
      <c r="F27" s="44">
        <f t="shared" si="3"/>
        <v>154.06950754000002</v>
      </c>
      <c r="G27" s="44">
        <f t="shared" si="4"/>
        <v>2.7122592499999998</v>
      </c>
      <c r="H27" s="44">
        <f t="shared" si="5"/>
        <v>624.16463818</v>
      </c>
      <c r="I27" s="44">
        <v>328.41899423000001</v>
      </c>
      <c r="J27" s="44">
        <f t="shared" si="6"/>
        <v>295.74564394999999</v>
      </c>
      <c r="K27" s="44">
        <v>258.94396076999999</v>
      </c>
      <c r="L27" s="44">
        <v>34.11842369</v>
      </c>
      <c r="M27" s="44">
        <v>2.6832594899999997</v>
      </c>
      <c r="N27" s="44">
        <f t="shared" si="7"/>
        <v>357.13563412999997</v>
      </c>
      <c r="O27" s="44">
        <v>192.37192945999999</v>
      </c>
      <c r="P27" s="44">
        <f t="shared" si="8"/>
        <v>164.76370467000001</v>
      </c>
      <c r="Q27" s="44">
        <v>44.783621060000002</v>
      </c>
      <c r="R27" s="44">
        <v>119.95108385</v>
      </c>
      <c r="S27" s="44">
        <v>2.8999759999999999E-2</v>
      </c>
      <c r="T27" s="44"/>
      <c r="U27" s="44"/>
      <c r="V27" s="44"/>
      <c r="W27" s="44"/>
      <c r="X27" s="44"/>
    </row>
    <row r="28" spans="1:24" hidden="1" outlineLevel="1">
      <c r="A28" s="8">
        <v>41061</v>
      </c>
      <c r="B28" s="44">
        <v>892.90400493000004</v>
      </c>
      <c r="C28" s="44">
        <f t="shared" si="0"/>
        <v>470.64247798000002</v>
      </c>
      <c r="D28" s="44">
        <f t="shared" si="1"/>
        <v>422.26152694999996</v>
      </c>
      <c r="E28" s="44">
        <f t="shared" si="2"/>
        <v>233.73622451</v>
      </c>
      <c r="F28" s="44">
        <f t="shared" si="3"/>
        <v>185.81230212</v>
      </c>
      <c r="G28" s="44">
        <f t="shared" si="4"/>
        <v>2.7130003199999999</v>
      </c>
      <c r="H28" s="44">
        <f t="shared" si="5"/>
        <v>589.45061955999995</v>
      </c>
      <c r="I28" s="44">
        <v>367.33839360000002</v>
      </c>
      <c r="J28" s="44">
        <f t="shared" si="6"/>
        <v>222.11222595999999</v>
      </c>
      <c r="K28" s="44">
        <v>185.49101665000001</v>
      </c>
      <c r="L28" s="44">
        <v>33.93458424</v>
      </c>
      <c r="M28" s="44">
        <v>2.6866250699999998</v>
      </c>
      <c r="N28" s="44">
        <f t="shared" si="7"/>
        <v>303.45338536999998</v>
      </c>
      <c r="O28" s="44">
        <v>103.30408438000001</v>
      </c>
      <c r="P28" s="44">
        <f t="shared" si="8"/>
        <v>200.14930099</v>
      </c>
      <c r="Q28" s="44">
        <v>48.245207859999994</v>
      </c>
      <c r="R28" s="44">
        <v>151.87771788000001</v>
      </c>
      <c r="S28" s="44">
        <v>2.6375249999999999E-2</v>
      </c>
      <c r="T28" s="44"/>
      <c r="U28" s="44"/>
      <c r="V28" s="44"/>
      <c r="W28" s="44"/>
      <c r="X28" s="44"/>
    </row>
    <row r="29" spans="1:24" hidden="1" outlineLevel="1">
      <c r="A29" s="8">
        <v>41091</v>
      </c>
      <c r="B29" s="44">
        <v>1021.49621201</v>
      </c>
      <c r="C29" s="44">
        <f t="shared" si="0"/>
        <v>611.13590856999997</v>
      </c>
      <c r="D29" s="44">
        <f t="shared" si="1"/>
        <v>410.36030344</v>
      </c>
      <c r="E29" s="44">
        <f t="shared" si="2"/>
        <v>221.55127786</v>
      </c>
      <c r="F29" s="44">
        <f t="shared" si="3"/>
        <v>186.16208506999999</v>
      </c>
      <c r="G29" s="44">
        <f t="shared" si="4"/>
        <v>2.6469405099999994</v>
      </c>
      <c r="H29" s="44">
        <f t="shared" si="5"/>
        <v>658.62337186000002</v>
      </c>
      <c r="I29" s="44">
        <v>443.56640639</v>
      </c>
      <c r="J29" s="44">
        <f t="shared" si="6"/>
        <v>215.05696546999999</v>
      </c>
      <c r="K29" s="44">
        <v>178.16161690999999</v>
      </c>
      <c r="L29" s="44">
        <v>34.274784949999997</v>
      </c>
      <c r="M29" s="44">
        <v>2.6205636099999996</v>
      </c>
      <c r="N29" s="44">
        <f t="shared" si="7"/>
        <v>362.87284015</v>
      </c>
      <c r="O29" s="44">
        <v>167.56950218</v>
      </c>
      <c r="P29" s="44">
        <f t="shared" si="8"/>
        <v>195.30333797</v>
      </c>
      <c r="Q29" s="44">
        <v>43.38966095</v>
      </c>
      <c r="R29" s="44">
        <v>151.88730011999999</v>
      </c>
      <c r="S29" s="44">
        <v>2.6376900000000002E-2</v>
      </c>
      <c r="T29" s="44"/>
      <c r="U29" s="44"/>
      <c r="V29" s="44"/>
      <c r="W29" s="44"/>
      <c r="X29" s="44"/>
    </row>
    <row r="30" spans="1:24" hidden="1" outlineLevel="1">
      <c r="A30" s="8">
        <v>41122</v>
      </c>
      <c r="B30" s="44">
        <v>946.07724553000003</v>
      </c>
      <c r="C30" s="44">
        <f t="shared" si="0"/>
        <v>513.82405042000005</v>
      </c>
      <c r="D30" s="44">
        <f t="shared" si="1"/>
        <v>432.25319510999998</v>
      </c>
      <c r="E30" s="44">
        <f t="shared" si="2"/>
        <v>232.09022037</v>
      </c>
      <c r="F30" s="44">
        <f t="shared" si="3"/>
        <v>197.5146268</v>
      </c>
      <c r="G30" s="44">
        <f t="shared" si="4"/>
        <v>2.6483479399999994</v>
      </c>
      <c r="H30" s="44">
        <f t="shared" si="5"/>
        <v>633.52434875000006</v>
      </c>
      <c r="I30" s="44">
        <v>403.43746785000002</v>
      </c>
      <c r="J30" s="44">
        <f t="shared" si="6"/>
        <v>230.08688090000001</v>
      </c>
      <c r="K30" s="44">
        <v>182.70776351000001</v>
      </c>
      <c r="L30" s="44">
        <v>44.757146349999999</v>
      </c>
      <c r="M30" s="44">
        <v>2.6219710399999996</v>
      </c>
      <c r="N30" s="44">
        <f t="shared" si="7"/>
        <v>312.55289677999997</v>
      </c>
      <c r="O30" s="44">
        <v>110.38658257</v>
      </c>
      <c r="P30" s="44">
        <f t="shared" si="8"/>
        <v>202.16631421</v>
      </c>
      <c r="Q30" s="44">
        <v>49.382456860000005</v>
      </c>
      <c r="R30" s="44">
        <v>152.75748045</v>
      </c>
      <c r="S30" s="44">
        <v>2.6376900000000002E-2</v>
      </c>
      <c r="T30" s="44"/>
      <c r="U30" s="44"/>
      <c r="V30" s="44"/>
      <c r="W30" s="44"/>
      <c r="X30" s="44"/>
    </row>
    <row r="31" spans="1:24" hidden="1" outlineLevel="1">
      <c r="A31" s="8">
        <v>41153</v>
      </c>
      <c r="B31" s="44">
        <v>888.80809973999999</v>
      </c>
      <c r="C31" s="44">
        <f t="shared" si="0"/>
        <v>461.52873925999995</v>
      </c>
      <c r="D31" s="44">
        <f t="shared" si="1"/>
        <v>427.27936047999998</v>
      </c>
      <c r="E31" s="44">
        <f t="shared" si="2"/>
        <v>259.33064625999998</v>
      </c>
      <c r="F31" s="44">
        <f t="shared" si="3"/>
        <v>165.32057904999999</v>
      </c>
      <c r="G31" s="44">
        <f t="shared" si="4"/>
        <v>2.6281351699999997</v>
      </c>
      <c r="H31" s="44">
        <f t="shared" si="5"/>
        <v>553.84327474999998</v>
      </c>
      <c r="I31" s="44">
        <v>300.72897763999998</v>
      </c>
      <c r="J31" s="44">
        <f t="shared" si="6"/>
        <v>253.11429711</v>
      </c>
      <c r="K31" s="44">
        <v>205.62053644</v>
      </c>
      <c r="L31" s="44">
        <v>44.892002399999996</v>
      </c>
      <c r="M31" s="44">
        <v>2.6017582699999999</v>
      </c>
      <c r="N31" s="44">
        <f t="shared" si="7"/>
        <v>334.96482499000001</v>
      </c>
      <c r="O31" s="44">
        <v>160.79976162</v>
      </c>
      <c r="P31" s="44">
        <f t="shared" si="8"/>
        <v>174.16506336999998</v>
      </c>
      <c r="Q31" s="44">
        <v>53.71010982</v>
      </c>
      <c r="R31" s="44">
        <v>120.42857665</v>
      </c>
      <c r="S31" s="44">
        <v>2.6376900000000002E-2</v>
      </c>
      <c r="T31" s="44"/>
      <c r="U31" s="44"/>
      <c r="V31" s="44"/>
      <c r="W31" s="44"/>
      <c r="X31" s="44"/>
    </row>
    <row r="32" spans="1:24" hidden="1" outlineLevel="1">
      <c r="A32" s="8">
        <v>41183</v>
      </c>
      <c r="B32" s="44">
        <v>945.09869991999994</v>
      </c>
      <c r="C32" s="44">
        <f t="shared" si="0"/>
        <v>555.53430313000001</v>
      </c>
      <c r="D32" s="44">
        <f t="shared" si="1"/>
        <v>389.56439679000005</v>
      </c>
      <c r="E32" s="44">
        <f t="shared" si="2"/>
        <v>235.51948920000001</v>
      </c>
      <c r="F32" s="44">
        <f t="shared" si="3"/>
        <v>151.51969559</v>
      </c>
      <c r="G32" s="44">
        <f t="shared" si="4"/>
        <v>2.5252119999999998</v>
      </c>
      <c r="H32" s="44">
        <f t="shared" si="5"/>
        <v>627.39155249999999</v>
      </c>
      <c r="I32" s="44">
        <v>394.07472625999998</v>
      </c>
      <c r="J32" s="44">
        <f t="shared" si="6"/>
        <v>233.31682624000001</v>
      </c>
      <c r="K32" s="44">
        <v>199.73769626000001</v>
      </c>
      <c r="L32" s="44">
        <v>31.08029488</v>
      </c>
      <c r="M32" s="44">
        <v>2.4988351</v>
      </c>
      <c r="N32" s="44">
        <f t="shared" si="7"/>
        <v>317.70714742000001</v>
      </c>
      <c r="O32" s="44">
        <v>161.45957687000001</v>
      </c>
      <c r="P32" s="44">
        <f t="shared" si="8"/>
        <v>156.24757055000001</v>
      </c>
      <c r="Q32" s="44">
        <v>35.781792940000003</v>
      </c>
      <c r="R32" s="44">
        <v>120.43940071</v>
      </c>
      <c r="S32" s="44">
        <v>2.6376900000000002E-2</v>
      </c>
      <c r="T32" s="44"/>
      <c r="U32" s="44"/>
      <c r="V32" s="44"/>
      <c r="W32" s="44"/>
      <c r="X32" s="44"/>
    </row>
    <row r="33" spans="1:24" hidden="1" outlineLevel="1">
      <c r="A33" s="8">
        <v>41214</v>
      </c>
      <c r="B33" s="44">
        <v>827.18065289999981</v>
      </c>
      <c r="C33" s="44">
        <f t="shared" si="0"/>
        <v>520.77056076999997</v>
      </c>
      <c r="D33" s="44">
        <f t="shared" si="1"/>
        <v>306.41009213000001</v>
      </c>
      <c r="E33" s="44">
        <f t="shared" si="2"/>
        <v>152.16642086000002</v>
      </c>
      <c r="F33" s="44">
        <f t="shared" si="3"/>
        <v>151.72575553999999</v>
      </c>
      <c r="G33" s="44">
        <f t="shared" si="4"/>
        <v>2.5179157299999999</v>
      </c>
      <c r="H33" s="44">
        <f t="shared" si="5"/>
        <v>516.08971164000002</v>
      </c>
      <c r="I33" s="44">
        <v>382.95187931999999</v>
      </c>
      <c r="J33" s="44">
        <f t="shared" si="6"/>
        <v>133.13783232</v>
      </c>
      <c r="K33" s="44">
        <v>99.370654479999999</v>
      </c>
      <c r="L33" s="44">
        <v>31.275639009999999</v>
      </c>
      <c r="M33" s="44">
        <v>2.4915388300000001</v>
      </c>
      <c r="N33" s="44">
        <f t="shared" si="7"/>
        <v>311.09094126000002</v>
      </c>
      <c r="O33" s="44">
        <v>137.81868144999999</v>
      </c>
      <c r="P33" s="44">
        <f t="shared" si="8"/>
        <v>173.27225981000001</v>
      </c>
      <c r="Q33" s="44">
        <v>52.795766380000003</v>
      </c>
      <c r="R33" s="44">
        <v>120.45011653</v>
      </c>
      <c r="S33" s="44">
        <v>2.6376900000000002E-2</v>
      </c>
      <c r="T33" s="44"/>
      <c r="U33" s="44"/>
      <c r="V33" s="44"/>
      <c r="W33" s="44"/>
      <c r="X33" s="44"/>
    </row>
    <row r="34" spans="1:24" hidden="1" outlineLevel="1">
      <c r="A34" s="8">
        <v>41244</v>
      </c>
      <c r="B34" s="44">
        <v>1089.7013049300001</v>
      </c>
      <c r="C34" s="44">
        <f t="shared" si="0"/>
        <v>644.78452999000001</v>
      </c>
      <c r="D34" s="44">
        <f t="shared" si="1"/>
        <v>444.91677494000004</v>
      </c>
      <c r="E34" s="44">
        <f t="shared" si="2"/>
        <v>248.62678821000003</v>
      </c>
      <c r="F34" s="44">
        <f t="shared" si="3"/>
        <v>163.77885461</v>
      </c>
      <c r="G34" s="44">
        <f t="shared" si="4"/>
        <v>32.511132119999999</v>
      </c>
      <c r="H34" s="44">
        <f t="shared" si="5"/>
        <v>775.99285512999995</v>
      </c>
      <c r="I34" s="44">
        <v>525.68688601999997</v>
      </c>
      <c r="J34" s="44">
        <f t="shared" si="6"/>
        <v>250.30596911000004</v>
      </c>
      <c r="K34" s="44">
        <v>174.51024888000001</v>
      </c>
      <c r="L34" s="44">
        <v>43.310965010000004</v>
      </c>
      <c r="M34" s="44">
        <v>32.484755219999997</v>
      </c>
      <c r="N34" s="44">
        <f t="shared" si="7"/>
        <v>313.70844980000004</v>
      </c>
      <c r="O34" s="44">
        <v>119.09764397000001</v>
      </c>
      <c r="P34" s="44">
        <f t="shared" si="8"/>
        <v>194.61080583</v>
      </c>
      <c r="Q34" s="44">
        <v>74.116539330000009</v>
      </c>
      <c r="R34" s="44">
        <v>120.46788960000001</v>
      </c>
      <c r="S34" s="44">
        <v>2.6376900000000002E-2</v>
      </c>
      <c r="T34" s="44"/>
      <c r="U34" s="44"/>
      <c r="V34" s="44"/>
      <c r="W34" s="44"/>
      <c r="X34" s="44"/>
    </row>
    <row r="35" spans="1:24" hidden="1" outlineLevel="1">
      <c r="A35" s="8">
        <v>41275</v>
      </c>
      <c r="B35" s="44">
        <v>911.51421320999998</v>
      </c>
      <c r="C35" s="44">
        <f t="shared" si="0"/>
        <v>526.91090523999992</v>
      </c>
      <c r="D35" s="44">
        <f t="shared" si="1"/>
        <v>384.60330797000006</v>
      </c>
      <c r="E35" s="44">
        <f t="shared" si="2"/>
        <v>190.20723728999999</v>
      </c>
      <c r="F35" s="44">
        <f t="shared" si="3"/>
        <v>162.23976044</v>
      </c>
      <c r="G35" s="44">
        <f t="shared" si="4"/>
        <v>32.156310240000003</v>
      </c>
      <c r="H35" s="44">
        <f t="shared" si="5"/>
        <v>625.33690418999993</v>
      </c>
      <c r="I35" s="44">
        <v>430.57787054999994</v>
      </c>
      <c r="J35" s="44">
        <f t="shared" si="6"/>
        <v>194.75903364000001</v>
      </c>
      <c r="K35" s="44">
        <v>120.88197830999999</v>
      </c>
      <c r="L35" s="44">
        <v>41.747121990000004</v>
      </c>
      <c r="M35" s="44">
        <v>32.129933340000001</v>
      </c>
      <c r="N35" s="44">
        <f t="shared" si="7"/>
        <v>286.17730902000005</v>
      </c>
      <c r="O35" s="44">
        <v>96.333034690000005</v>
      </c>
      <c r="P35" s="44">
        <f t="shared" si="8"/>
        <v>189.84427433000002</v>
      </c>
      <c r="Q35" s="44">
        <v>69.325258980000001</v>
      </c>
      <c r="R35" s="44">
        <v>120.49263845</v>
      </c>
      <c r="S35" s="44">
        <v>2.6376900000000002E-2</v>
      </c>
      <c r="T35" s="44"/>
      <c r="U35" s="44"/>
      <c r="V35" s="44"/>
      <c r="W35" s="44"/>
      <c r="X35" s="44"/>
    </row>
    <row r="36" spans="1:24" hidden="1" outlineLevel="1">
      <c r="A36" s="8">
        <v>41306</v>
      </c>
      <c r="B36" s="44">
        <v>1000.1174496100001</v>
      </c>
      <c r="C36" s="44">
        <f t="shared" si="0"/>
        <v>630.47831601999997</v>
      </c>
      <c r="D36" s="44">
        <f t="shared" si="1"/>
        <v>369.63913359000003</v>
      </c>
      <c r="E36" s="44">
        <f t="shared" si="2"/>
        <v>175.11006057999998</v>
      </c>
      <c r="F36" s="44">
        <f t="shared" si="3"/>
        <v>162.29081486999999</v>
      </c>
      <c r="G36" s="44">
        <f t="shared" si="4"/>
        <v>32.238258139999999</v>
      </c>
      <c r="H36" s="44">
        <f t="shared" si="5"/>
        <v>722.89085355999998</v>
      </c>
      <c r="I36" s="44">
        <v>537.34388156</v>
      </c>
      <c r="J36" s="44">
        <f t="shared" si="6"/>
        <v>185.54697199999998</v>
      </c>
      <c r="K36" s="44">
        <v>111.52935115</v>
      </c>
      <c r="L36" s="44">
        <v>41.863281859999994</v>
      </c>
      <c r="M36" s="44">
        <v>32.154338989999999</v>
      </c>
      <c r="N36" s="44">
        <f t="shared" si="7"/>
        <v>277.22659605000001</v>
      </c>
      <c r="O36" s="44">
        <v>93.134434460000008</v>
      </c>
      <c r="P36" s="44">
        <f t="shared" si="8"/>
        <v>184.09216159000002</v>
      </c>
      <c r="Q36" s="44">
        <v>63.580709429999999</v>
      </c>
      <c r="R36" s="44">
        <v>120.42753301</v>
      </c>
      <c r="S36" s="44">
        <v>8.3919149999999998E-2</v>
      </c>
      <c r="T36" s="44"/>
      <c r="U36" s="44"/>
      <c r="V36" s="44"/>
      <c r="W36" s="44"/>
      <c r="X36" s="44"/>
    </row>
    <row r="37" spans="1:24" hidden="1" outlineLevel="1">
      <c r="A37" s="8">
        <v>41334</v>
      </c>
      <c r="B37" s="44">
        <v>940.6565165400001</v>
      </c>
      <c r="C37" s="44">
        <f t="shared" si="0"/>
        <v>541.87644227999999</v>
      </c>
      <c r="D37" s="44">
        <f t="shared" si="1"/>
        <v>398.78007425999999</v>
      </c>
      <c r="E37" s="44">
        <f t="shared" si="2"/>
        <v>203.39527733</v>
      </c>
      <c r="F37" s="44">
        <f t="shared" si="3"/>
        <v>163.12504881000001</v>
      </c>
      <c r="G37" s="44">
        <f t="shared" si="4"/>
        <v>32.259748119999998</v>
      </c>
      <c r="H37" s="44">
        <f t="shared" si="5"/>
        <v>630.00009183999998</v>
      </c>
      <c r="I37" s="44">
        <v>453.16917882000001</v>
      </c>
      <c r="J37" s="44">
        <f t="shared" si="6"/>
        <v>176.83091302</v>
      </c>
      <c r="K37" s="44">
        <v>101.95656244</v>
      </c>
      <c r="L37" s="44">
        <v>42.69992087</v>
      </c>
      <c r="M37" s="44">
        <v>32.174429709999998</v>
      </c>
      <c r="N37" s="44">
        <f t="shared" si="7"/>
        <v>310.6564247</v>
      </c>
      <c r="O37" s="44">
        <v>88.707263459999993</v>
      </c>
      <c r="P37" s="44">
        <f t="shared" si="8"/>
        <v>221.94916124000002</v>
      </c>
      <c r="Q37" s="44">
        <v>101.43871489</v>
      </c>
      <c r="R37" s="44">
        <v>120.42512794</v>
      </c>
      <c r="S37" s="44">
        <v>8.5318410000000011E-2</v>
      </c>
      <c r="T37" s="44"/>
      <c r="U37" s="44"/>
      <c r="V37" s="44"/>
      <c r="W37" s="44"/>
      <c r="X37" s="44"/>
    </row>
    <row r="38" spans="1:24" hidden="1" outlineLevel="1">
      <c r="A38" s="8">
        <v>41365</v>
      </c>
      <c r="B38" s="44">
        <v>1029.3880783999998</v>
      </c>
      <c r="C38" s="44">
        <f t="shared" si="0"/>
        <v>593.56764954000005</v>
      </c>
      <c r="D38" s="44">
        <f t="shared" si="1"/>
        <v>435.82042885999999</v>
      </c>
      <c r="E38" s="44">
        <f t="shared" si="2"/>
        <v>253.69839275000001</v>
      </c>
      <c r="F38" s="44">
        <f t="shared" si="3"/>
        <v>149.87129898000001</v>
      </c>
      <c r="G38" s="44">
        <f t="shared" si="4"/>
        <v>32.250737130000005</v>
      </c>
      <c r="H38" s="44">
        <f t="shared" si="5"/>
        <v>701.38752077999993</v>
      </c>
      <c r="I38" s="44">
        <v>482.39327245999999</v>
      </c>
      <c r="J38" s="44">
        <f t="shared" si="6"/>
        <v>218.99424832</v>
      </c>
      <c r="K38" s="44">
        <v>157.40297179000001</v>
      </c>
      <c r="L38" s="44">
        <v>29.42381056</v>
      </c>
      <c r="M38" s="44">
        <v>32.167465970000002</v>
      </c>
      <c r="N38" s="44">
        <f t="shared" si="7"/>
        <v>328.00055762</v>
      </c>
      <c r="O38" s="44">
        <v>111.17437708</v>
      </c>
      <c r="P38" s="44">
        <f t="shared" si="8"/>
        <v>216.82618054000002</v>
      </c>
      <c r="Q38" s="44">
        <v>96.295420960000001</v>
      </c>
      <c r="R38" s="44">
        <v>120.44748842</v>
      </c>
      <c r="S38" s="44">
        <v>8.3271160000000011E-2</v>
      </c>
      <c r="T38" s="44"/>
      <c r="U38" s="44"/>
      <c r="V38" s="44"/>
      <c r="W38" s="44"/>
      <c r="X38" s="44"/>
    </row>
    <row r="39" spans="1:24" hidden="1" outlineLevel="1">
      <c r="A39" s="8">
        <v>41395</v>
      </c>
      <c r="B39" s="44">
        <v>879.77107325999998</v>
      </c>
      <c r="C39" s="44">
        <f t="shared" si="0"/>
        <v>488.55760880000003</v>
      </c>
      <c r="D39" s="44">
        <f t="shared" si="1"/>
        <v>391.21346446000001</v>
      </c>
      <c r="E39" s="44">
        <f t="shared" si="2"/>
        <v>207.57117210000001</v>
      </c>
      <c r="F39" s="44">
        <f t="shared" si="3"/>
        <v>151.36327765999999</v>
      </c>
      <c r="G39" s="44">
        <f t="shared" si="4"/>
        <v>32.279014699999998</v>
      </c>
      <c r="H39" s="44">
        <f t="shared" si="5"/>
        <v>571.86441021999997</v>
      </c>
      <c r="I39" s="44">
        <v>398.80815190999999</v>
      </c>
      <c r="J39" s="44">
        <f t="shared" si="6"/>
        <v>173.05625831</v>
      </c>
      <c r="K39" s="44">
        <v>109.94914096000001</v>
      </c>
      <c r="L39" s="44">
        <v>30.912940599999999</v>
      </c>
      <c r="M39" s="44">
        <v>32.194176749999997</v>
      </c>
      <c r="N39" s="44">
        <f t="shared" si="7"/>
        <v>307.90666304000001</v>
      </c>
      <c r="O39" s="44">
        <v>89.749456890000005</v>
      </c>
      <c r="P39" s="44">
        <f t="shared" si="8"/>
        <v>218.15720615000001</v>
      </c>
      <c r="Q39" s="44">
        <v>97.622031140000004</v>
      </c>
      <c r="R39" s="44">
        <v>120.45033706</v>
      </c>
      <c r="S39" s="44">
        <v>8.4837949999999995E-2</v>
      </c>
      <c r="T39" s="44"/>
      <c r="U39" s="44"/>
      <c r="V39" s="44"/>
      <c r="W39" s="44"/>
      <c r="X39" s="44"/>
    </row>
    <row r="40" spans="1:24" hidden="1" outlineLevel="1">
      <c r="A40" s="8">
        <v>41426</v>
      </c>
      <c r="B40" s="44">
        <v>872.69869729000015</v>
      </c>
      <c r="C40" s="44">
        <f t="shared" si="0"/>
        <v>479.51961578000004</v>
      </c>
      <c r="D40" s="44">
        <f t="shared" si="1"/>
        <v>393.17908151</v>
      </c>
      <c r="E40" s="44">
        <f t="shared" si="2"/>
        <v>208.88794632999998</v>
      </c>
      <c r="F40" s="44">
        <f t="shared" si="3"/>
        <v>151.9387739</v>
      </c>
      <c r="G40" s="44">
        <f t="shared" si="4"/>
        <v>32.352361279999997</v>
      </c>
      <c r="H40" s="44">
        <f t="shared" si="5"/>
        <v>574.56987418000006</v>
      </c>
      <c r="I40" s="44">
        <v>399.34270150000003</v>
      </c>
      <c r="J40" s="44">
        <f t="shared" si="6"/>
        <v>175.22717268</v>
      </c>
      <c r="K40" s="44">
        <v>111.48523406</v>
      </c>
      <c r="L40" s="44">
        <v>31.475779930000002</v>
      </c>
      <c r="M40" s="44">
        <v>32.266158689999997</v>
      </c>
      <c r="N40" s="44">
        <f t="shared" si="7"/>
        <v>298.12882310999998</v>
      </c>
      <c r="O40" s="44">
        <v>80.176914279999991</v>
      </c>
      <c r="P40" s="44">
        <f t="shared" si="8"/>
        <v>217.95190883000001</v>
      </c>
      <c r="Q40" s="44">
        <v>97.402712269999995</v>
      </c>
      <c r="R40" s="44">
        <v>120.46299397</v>
      </c>
      <c r="S40" s="44">
        <v>8.6202589999999996E-2</v>
      </c>
      <c r="T40" s="44"/>
      <c r="U40" s="44"/>
      <c r="V40" s="44"/>
      <c r="W40" s="44"/>
      <c r="X40" s="44"/>
    </row>
    <row r="41" spans="1:24" hidden="1" outlineLevel="1">
      <c r="A41" s="8">
        <v>41456</v>
      </c>
      <c r="B41" s="44">
        <v>940.35950746999993</v>
      </c>
      <c r="C41" s="44">
        <f t="shared" si="0"/>
        <v>580.25934098000005</v>
      </c>
      <c r="D41" s="44">
        <f t="shared" si="1"/>
        <v>360.10016648999999</v>
      </c>
      <c r="E41" s="44">
        <f t="shared" si="2"/>
        <v>175.98790973000001</v>
      </c>
      <c r="F41" s="44">
        <f t="shared" si="3"/>
        <v>151.782577</v>
      </c>
      <c r="G41" s="44">
        <f t="shared" si="4"/>
        <v>32.329679759999998</v>
      </c>
      <c r="H41" s="44">
        <f t="shared" si="5"/>
        <v>632.10675949999995</v>
      </c>
      <c r="I41" s="44">
        <v>471.05675701000001</v>
      </c>
      <c r="J41" s="44">
        <f t="shared" si="6"/>
        <v>161.05000249</v>
      </c>
      <c r="K41" s="44">
        <v>97.476450929999999</v>
      </c>
      <c r="L41" s="44">
        <v>31.328107230000001</v>
      </c>
      <c r="M41" s="44">
        <v>32.245444329999998</v>
      </c>
      <c r="N41" s="44">
        <f t="shared" si="7"/>
        <v>308.25274797000003</v>
      </c>
      <c r="O41" s="44">
        <v>109.20258396999999</v>
      </c>
      <c r="P41" s="44">
        <f t="shared" si="8"/>
        <v>199.05016400000002</v>
      </c>
      <c r="Q41" s="44">
        <v>78.5114588</v>
      </c>
      <c r="R41" s="44">
        <v>120.45446977</v>
      </c>
      <c r="S41" s="44">
        <v>8.423543E-2</v>
      </c>
      <c r="T41" s="44"/>
      <c r="U41" s="44"/>
      <c r="V41" s="44"/>
      <c r="W41" s="44"/>
      <c r="X41" s="44"/>
    </row>
    <row r="42" spans="1:24" hidden="1" outlineLevel="1">
      <c r="A42" s="8">
        <v>41487</v>
      </c>
      <c r="B42" s="44">
        <v>868.79627939000011</v>
      </c>
      <c r="C42" s="44">
        <f t="shared" si="0"/>
        <v>519.58754364000004</v>
      </c>
      <c r="D42" s="44">
        <f t="shared" si="1"/>
        <v>349.20873575000002</v>
      </c>
      <c r="E42" s="44">
        <f t="shared" si="2"/>
        <v>165.96974367000001</v>
      </c>
      <c r="F42" s="44">
        <f t="shared" si="3"/>
        <v>150.83270979</v>
      </c>
      <c r="G42" s="44">
        <f t="shared" si="4"/>
        <v>32.40628229</v>
      </c>
      <c r="H42" s="44">
        <f t="shared" si="5"/>
        <v>559.85165353000002</v>
      </c>
      <c r="I42" s="44">
        <v>406.16232673000002</v>
      </c>
      <c r="J42" s="44">
        <f t="shared" si="6"/>
        <v>153.6893268</v>
      </c>
      <c r="K42" s="44">
        <v>90.466913210000001</v>
      </c>
      <c r="L42" s="44">
        <v>30.901898110000001</v>
      </c>
      <c r="M42" s="44">
        <v>32.320515479999997</v>
      </c>
      <c r="N42" s="44">
        <f t="shared" si="7"/>
        <v>308.94462585999997</v>
      </c>
      <c r="O42" s="44">
        <v>113.42521690999999</v>
      </c>
      <c r="P42" s="44">
        <f t="shared" si="8"/>
        <v>195.51940895000001</v>
      </c>
      <c r="Q42" s="44">
        <v>75.502830459999998</v>
      </c>
      <c r="R42" s="44">
        <v>119.93081168000001</v>
      </c>
      <c r="S42" s="44">
        <v>8.5766809999999999E-2</v>
      </c>
      <c r="T42" s="44"/>
      <c r="U42" s="44"/>
      <c r="V42" s="44"/>
      <c r="W42" s="44"/>
      <c r="X42" s="44"/>
    </row>
    <row r="43" spans="1:24" hidden="1" outlineLevel="1">
      <c r="A43" s="8">
        <v>41518</v>
      </c>
      <c r="B43" s="44">
        <v>910.99030740000012</v>
      </c>
      <c r="C43" s="44">
        <f t="shared" si="0"/>
        <v>551.37268783000002</v>
      </c>
      <c r="D43" s="44">
        <f t="shared" si="1"/>
        <v>359.61761956999999</v>
      </c>
      <c r="E43" s="44">
        <f t="shared" si="2"/>
        <v>176.17807127999998</v>
      </c>
      <c r="F43" s="44">
        <f t="shared" si="3"/>
        <v>151.01966192</v>
      </c>
      <c r="G43" s="44">
        <f t="shared" si="4"/>
        <v>32.419886369999993</v>
      </c>
      <c r="H43" s="44">
        <f t="shared" si="5"/>
        <v>611.99890914000002</v>
      </c>
      <c r="I43" s="44">
        <v>452.73318671999999</v>
      </c>
      <c r="J43" s="44">
        <f t="shared" si="6"/>
        <v>159.26572241999997</v>
      </c>
      <c r="K43" s="44">
        <v>95.845640329999995</v>
      </c>
      <c r="L43" s="44">
        <v>31.087545069999997</v>
      </c>
      <c r="M43" s="44">
        <v>32.332537019999997</v>
      </c>
      <c r="N43" s="44">
        <f t="shared" si="7"/>
        <v>298.99139825999998</v>
      </c>
      <c r="O43" s="44">
        <v>98.639501109999998</v>
      </c>
      <c r="P43" s="44">
        <f t="shared" si="8"/>
        <v>200.35189715000001</v>
      </c>
      <c r="Q43" s="44">
        <v>80.332430950000003</v>
      </c>
      <c r="R43" s="44">
        <v>119.93211685</v>
      </c>
      <c r="S43" s="44">
        <v>8.7349349999999992E-2</v>
      </c>
      <c r="T43" s="44"/>
      <c r="U43" s="44"/>
      <c r="V43" s="44"/>
      <c r="W43" s="44"/>
      <c r="X43" s="44"/>
    </row>
    <row r="44" spans="1:24" hidden="1" outlineLevel="1">
      <c r="A44" s="8">
        <v>41548</v>
      </c>
      <c r="B44" s="44">
        <v>915.98760570000002</v>
      </c>
      <c r="C44" s="44">
        <f t="shared" si="0"/>
        <v>544.27155368000001</v>
      </c>
      <c r="D44" s="44">
        <f t="shared" si="1"/>
        <v>371.71605202000001</v>
      </c>
      <c r="E44" s="44">
        <f t="shared" si="2"/>
        <v>189.05301496000001</v>
      </c>
      <c r="F44" s="44">
        <f t="shared" si="3"/>
        <v>150.27239034999999</v>
      </c>
      <c r="G44" s="44">
        <f t="shared" si="4"/>
        <v>32.390646709999999</v>
      </c>
      <c r="H44" s="44">
        <f t="shared" si="5"/>
        <v>595.5520147499999</v>
      </c>
      <c r="I44" s="44">
        <v>436.85467999999997</v>
      </c>
      <c r="J44" s="44">
        <f t="shared" si="6"/>
        <v>158.69733474999998</v>
      </c>
      <c r="K44" s="44">
        <v>96.052277750000002</v>
      </c>
      <c r="L44" s="44">
        <v>30.338695600000001</v>
      </c>
      <c r="M44" s="44">
        <v>32.3063614</v>
      </c>
      <c r="N44" s="44">
        <f t="shared" si="7"/>
        <v>320.43559095000001</v>
      </c>
      <c r="O44" s="44">
        <v>107.41687368000001</v>
      </c>
      <c r="P44" s="44">
        <f t="shared" si="8"/>
        <v>213.01871727000002</v>
      </c>
      <c r="Q44" s="44">
        <v>93.000737210000011</v>
      </c>
      <c r="R44" s="44">
        <v>119.93369475</v>
      </c>
      <c r="S44" s="44">
        <v>8.4285310000000002E-2</v>
      </c>
      <c r="T44" s="44"/>
      <c r="U44" s="44"/>
      <c r="V44" s="44"/>
      <c r="W44" s="44"/>
      <c r="X44" s="44"/>
    </row>
    <row r="45" spans="1:24" hidden="1" outlineLevel="1">
      <c r="A45" s="8">
        <v>41579</v>
      </c>
      <c r="B45" s="44">
        <v>937.66319515999987</v>
      </c>
      <c r="C45" s="44">
        <f t="shared" si="0"/>
        <v>479.15362290999997</v>
      </c>
      <c r="D45" s="44">
        <f t="shared" si="1"/>
        <v>458.50957224999996</v>
      </c>
      <c r="E45" s="44">
        <f t="shared" si="2"/>
        <v>274.81459697999998</v>
      </c>
      <c r="F45" s="44">
        <f t="shared" si="3"/>
        <v>151.30178273000001</v>
      </c>
      <c r="G45" s="44">
        <f t="shared" si="4"/>
        <v>32.393192540000001</v>
      </c>
      <c r="H45" s="44">
        <f t="shared" si="5"/>
        <v>644.65888399999994</v>
      </c>
      <c r="I45" s="44">
        <v>396.46673041999998</v>
      </c>
      <c r="J45" s="44">
        <f t="shared" si="6"/>
        <v>248.19215357999997</v>
      </c>
      <c r="K45" s="44">
        <v>184.51692409999998</v>
      </c>
      <c r="L45" s="44">
        <v>31.366610080000001</v>
      </c>
      <c r="M45" s="44">
        <v>32.308619399999998</v>
      </c>
      <c r="N45" s="44">
        <f t="shared" si="7"/>
        <v>293.00431115999999</v>
      </c>
      <c r="O45" s="44">
        <v>82.686892489999991</v>
      </c>
      <c r="P45" s="44">
        <f t="shared" si="8"/>
        <v>210.31741867</v>
      </c>
      <c r="Q45" s="44">
        <v>90.297672879999993</v>
      </c>
      <c r="R45" s="44">
        <v>119.93517265</v>
      </c>
      <c r="S45" s="44">
        <v>8.4573140000000005E-2</v>
      </c>
      <c r="T45" s="44"/>
      <c r="U45" s="44"/>
      <c r="V45" s="44"/>
      <c r="W45" s="44"/>
      <c r="X45" s="44"/>
    </row>
    <row r="46" spans="1:24" hidden="1" outlineLevel="1">
      <c r="A46" s="8">
        <v>41609</v>
      </c>
      <c r="B46" s="44">
        <v>1233.2405245499999</v>
      </c>
      <c r="C46" s="44">
        <f t="shared" si="0"/>
        <v>591.72944606999999</v>
      </c>
      <c r="D46" s="44">
        <f t="shared" si="1"/>
        <v>641.51107848000004</v>
      </c>
      <c r="E46" s="44">
        <f t="shared" si="2"/>
        <v>458.40321693000004</v>
      </c>
      <c r="F46" s="44">
        <f t="shared" si="3"/>
        <v>150.71147865</v>
      </c>
      <c r="G46" s="44">
        <f t="shared" si="4"/>
        <v>32.396382899999999</v>
      </c>
      <c r="H46" s="44">
        <f t="shared" si="5"/>
        <v>945.05115619000003</v>
      </c>
      <c r="I46" s="44">
        <v>497.80714728999999</v>
      </c>
      <c r="J46" s="44">
        <f t="shared" si="6"/>
        <v>447.24400890000004</v>
      </c>
      <c r="K46" s="44">
        <v>384.15775367000003</v>
      </c>
      <c r="L46" s="44">
        <v>30.774772940000002</v>
      </c>
      <c r="M46" s="44">
        <v>32.311482290000001</v>
      </c>
      <c r="N46" s="44">
        <f t="shared" si="7"/>
        <v>288.18936836</v>
      </c>
      <c r="O46" s="44">
        <v>93.922298779999991</v>
      </c>
      <c r="P46" s="44">
        <f t="shared" si="8"/>
        <v>194.26706958000003</v>
      </c>
      <c r="Q46" s="44">
        <v>74.245463260000008</v>
      </c>
      <c r="R46" s="44">
        <v>119.93670571</v>
      </c>
      <c r="S46" s="44">
        <v>8.4900610000000001E-2</v>
      </c>
      <c r="T46" s="44"/>
      <c r="U46" s="44"/>
      <c r="V46" s="44"/>
      <c r="W46" s="44"/>
      <c r="X46" s="44"/>
    </row>
    <row r="47" spans="1:24" hidden="1" outlineLevel="1">
      <c r="A47" s="8">
        <v>41640</v>
      </c>
      <c r="B47" s="44">
        <v>1018.8620536200001</v>
      </c>
      <c r="C47" s="44">
        <f t="shared" si="0"/>
        <v>530.42005131999997</v>
      </c>
      <c r="D47" s="44">
        <f t="shared" si="1"/>
        <v>488.44200230000001</v>
      </c>
      <c r="E47" s="44">
        <f t="shared" si="2"/>
        <v>305.41901869000003</v>
      </c>
      <c r="F47" s="44">
        <f t="shared" si="3"/>
        <v>150.64678407</v>
      </c>
      <c r="G47" s="44">
        <f t="shared" si="4"/>
        <v>32.376199540000002</v>
      </c>
      <c r="H47" s="44">
        <f t="shared" si="5"/>
        <v>730.17662481000002</v>
      </c>
      <c r="I47" s="44">
        <v>437.69899480999999</v>
      </c>
      <c r="J47" s="44">
        <f t="shared" si="6"/>
        <v>292.47762999999998</v>
      </c>
      <c r="K47" s="44">
        <v>229.44953971000001</v>
      </c>
      <c r="L47" s="44">
        <v>30.737089099999999</v>
      </c>
      <c r="M47" s="44">
        <v>32.291001190000003</v>
      </c>
      <c r="N47" s="44">
        <f t="shared" si="7"/>
        <v>288.68542881000002</v>
      </c>
      <c r="O47" s="44">
        <v>92.721056509999997</v>
      </c>
      <c r="P47" s="44">
        <f t="shared" si="8"/>
        <v>195.96437230000001</v>
      </c>
      <c r="Q47" s="44">
        <v>75.969478979999991</v>
      </c>
      <c r="R47" s="44">
        <v>119.90969497</v>
      </c>
      <c r="S47" s="44">
        <v>8.5198350000000006E-2</v>
      </c>
      <c r="T47" s="44"/>
      <c r="U47" s="44"/>
      <c r="V47" s="44"/>
      <c r="W47" s="44"/>
      <c r="X47" s="44"/>
    </row>
    <row r="48" spans="1:24" hidden="1" outlineLevel="1">
      <c r="A48" s="8">
        <v>41671</v>
      </c>
      <c r="B48" s="44">
        <v>1056.2537324000002</v>
      </c>
      <c r="C48" s="44">
        <f t="shared" si="0"/>
        <v>630.05181044000005</v>
      </c>
      <c r="D48" s="44">
        <f t="shared" si="1"/>
        <v>426.20192195999999</v>
      </c>
      <c r="E48" s="44">
        <f t="shared" si="2"/>
        <v>213.29069883</v>
      </c>
      <c r="F48" s="44">
        <f t="shared" si="3"/>
        <v>180.51336594</v>
      </c>
      <c r="G48" s="44">
        <f t="shared" si="4"/>
        <v>32.397857190000003</v>
      </c>
      <c r="H48" s="44">
        <f t="shared" si="5"/>
        <v>697.00757737000004</v>
      </c>
      <c r="I48" s="44">
        <v>512.58874689000004</v>
      </c>
      <c r="J48" s="44">
        <f t="shared" si="6"/>
        <v>184.41883048</v>
      </c>
      <c r="K48" s="44">
        <v>121.4127299</v>
      </c>
      <c r="L48" s="44">
        <v>30.715035690000001</v>
      </c>
      <c r="M48" s="44">
        <v>32.291064890000001</v>
      </c>
      <c r="N48" s="44">
        <f t="shared" si="7"/>
        <v>359.24615503000001</v>
      </c>
      <c r="O48" s="44">
        <v>117.46306355</v>
      </c>
      <c r="P48" s="44">
        <f t="shared" si="8"/>
        <v>241.78309148</v>
      </c>
      <c r="Q48" s="44">
        <v>91.877968930000009</v>
      </c>
      <c r="R48" s="44">
        <v>149.79833024999999</v>
      </c>
      <c r="S48" s="44">
        <v>0.10679230000000001</v>
      </c>
      <c r="T48" s="44"/>
      <c r="U48" s="44"/>
      <c r="V48" s="44"/>
      <c r="W48" s="44"/>
      <c r="X48" s="44"/>
    </row>
    <row r="49" spans="1:24" hidden="1" outlineLevel="1">
      <c r="A49" s="8">
        <v>41699</v>
      </c>
      <c r="B49" s="44">
        <v>927.89610117999996</v>
      </c>
      <c r="C49" s="44">
        <f t="shared" si="0"/>
        <v>536.37066473999994</v>
      </c>
      <c r="D49" s="44">
        <f t="shared" si="1"/>
        <v>391.52543644000002</v>
      </c>
      <c r="E49" s="44">
        <f t="shared" si="2"/>
        <v>276.26927839000001</v>
      </c>
      <c r="F49" s="44">
        <f t="shared" si="3"/>
        <v>112.83632394</v>
      </c>
      <c r="G49" s="44">
        <f t="shared" si="4"/>
        <v>2.41983411</v>
      </c>
      <c r="H49" s="44">
        <f t="shared" si="5"/>
        <v>661.87249663</v>
      </c>
      <c r="I49" s="44">
        <v>417.45484832</v>
      </c>
      <c r="J49" s="44">
        <f t="shared" si="6"/>
        <v>244.41764831</v>
      </c>
      <c r="K49" s="44">
        <v>211.45942278000001</v>
      </c>
      <c r="L49" s="44">
        <v>30.65599366</v>
      </c>
      <c r="M49" s="44">
        <v>2.30223187</v>
      </c>
      <c r="N49" s="44">
        <f t="shared" si="7"/>
        <v>266.02360455000002</v>
      </c>
      <c r="O49" s="44">
        <v>118.91581642</v>
      </c>
      <c r="P49" s="44">
        <f t="shared" si="8"/>
        <v>147.10778813000002</v>
      </c>
      <c r="Q49" s="44">
        <v>64.80985561</v>
      </c>
      <c r="R49" s="44">
        <v>82.180330280000007</v>
      </c>
      <c r="S49" s="44">
        <v>0.11760224</v>
      </c>
      <c r="T49" s="44"/>
      <c r="U49" s="44"/>
      <c r="V49" s="44"/>
      <c r="W49" s="44"/>
      <c r="X49" s="44"/>
    </row>
    <row r="50" spans="1:24" hidden="1" outlineLevel="1">
      <c r="A50" s="8">
        <v>41730</v>
      </c>
      <c r="B50" s="44">
        <v>1106.0542493400001</v>
      </c>
      <c r="C50" s="44">
        <f t="shared" si="0"/>
        <v>571.10343460000001</v>
      </c>
      <c r="D50" s="44">
        <f t="shared" si="1"/>
        <v>534.95081473999994</v>
      </c>
      <c r="E50" s="44">
        <f t="shared" si="2"/>
        <v>416.10902770000001</v>
      </c>
      <c r="F50" s="44">
        <f t="shared" si="3"/>
        <v>116.41520453000001</v>
      </c>
      <c r="G50" s="44">
        <f t="shared" si="4"/>
        <v>2.4265825099999998</v>
      </c>
      <c r="H50" s="44">
        <f t="shared" si="5"/>
        <v>796.21896181</v>
      </c>
      <c r="I50" s="44">
        <v>461.05843604</v>
      </c>
      <c r="J50" s="44">
        <f t="shared" si="6"/>
        <v>335.16052576999999</v>
      </c>
      <c r="K50" s="44">
        <v>301.95365577000001</v>
      </c>
      <c r="L50" s="44">
        <v>30.903384199999998</v>
      </c>
      <c r="M50" s="44">
        <v>2.3034857999999998</v>
      </c>
      <c r="N50" s="44">
        <f t="shared" si="7"/>
        <v>309.83528753000002</v>
      </c>
      <c r="O50" s="44">
        <v>110.04499856000001</v>
      </c>
      <c r="P50" s="44">
        <f t="shared" si="8"/>
        <v>199.79028897000001</v>
      </c>
      <c r="Q50" s="44">
        <v>114.15537193</v>
      </c>
      <c r="R50" s="44">
        <v>85.511820330000006</v>
      </c>
      <c r="S50" s="44">
        <v>0.12309671</v>
      </c>
      <c r="T50" s="44"/>
      <c r="U50" s="44"/>
      <c r="V50" s="44"/>
      <c r="W50" s="44"/>
      <c r="X50" s="44"/>
    </row>
    <row r="51" spans="1:24" hidden="1" outlineLevel="1">
      <c r="A51" s="8">
        <v>41760</v>
      </c>
      <c r="B51" s="44">
        <v>959.97605670999997</v>
      </c>
      <c r="C51" s="44">
        <f t="shared" si="0"/>
        <v>536.99159609000003</v>
      </c>
      <c r="D51" s="44">
        <f t="shared" si="1"/>
        <v>422.98446061999994</v>
      </c>
      <c r="E51" s="44">
        <f t="shared" si="2"/>
        <v>417.52849363000001</v>
      </c>
      <c r="F51" s="44">
        <f t="shared" si="3"/>
        <v>3.0214502999999997</v>
      </c>
      <c r="G51" s="44">
        <f t="shared" si="4"/>
        <v>2.4345166900000001</v>
      </c>
      <c r="H51" s="44">
        <f t="shared" si="5"/>
        <v>729.53282760999991</v>
      </c>
      <c r="I51" s="44">
        <v>442.62406565999999</v>
      </c>
      <c r="J51" s="44">
        <f t="shared" si="6"/>
        <v>286.90876194999998</v>
      </c>
      <c r="K51" s="44">
        <v>281.60314613000003</v>
      </c>
      <c r="L51" s="44">
        <v>2.9989462699999998</v>
      </c>
      <c r="M51" s="44">
        <v>2.3066695500000001</v>
      </c>
      <c r="N51" s="44">
        <f t="shared" si="7"/>
        <v>230.44322909999997</v>
      </c>
      <c r="O51" s="44">
        <v>94.367530429999988</v>
      </c>
      <c r="P51" s="44">
        <f t="shared" si="8"/>
        <v>136.07569866999998</v>
      </c>
      <c r="Q51" s="44">
        <v>135.92534749999999</v>
      </c>
      <c r="R51" s="44">
        <v>2.2504030000000001E-2</v>
      </c>
      <c r="S51" s="44">
        <v>0.12784714</v>
      </c>
      <c r="T51" s="44"/>
      <c r="U51" s="44"/>
      <c r="V51" s="44"/>
      <c r="W51" s="44"/>
      <c r="X51" s="44"/>
    </row>
    <row r="52" spans="1:24" hidden="1" outlineLevel="1">
      <c r="A52" s="8">
        <v>41791</v>
      </c>
      <c r="B52" s="44">
        <v>1293.1983806200001</v>
      </c>
      <c r="C52" s="44">
        <f t="shared" si="0"/>
        <v>661.73331561999998</v>
      </c>
      <c r="D52" s="44">
        <f t="shared" si="1"/>
        <v>631.46506499999998</v>
      </c>
      <c r="E52" s="44">
        <f t="shared" si="2"/>
        <v>627.49281602999997</v>
      </c>
      <c r="F52" s="44">
        <f t="shared" si="3"/>
        <v>1.5355384300000001</v>
      </c>
      <c r="G52" s="44">
        <f t="shared" si="4"/>
        <v>2.43671054</v>
      </c>
      <c r="H52" s="44">
        <f t="shared" si="5"/>
        <v>978.26997310000002</v>
      </c>
      <c r="I52" s="44">
        <v>489.90433495000002</v>
      </c>
      <c r="J52" s="44">
        <f t="shared" si="6"/>
        <v>488.36563815</v>
      </c>
      <c r="K52" s="44">
        <v>484.54502926999999</v>
      </c>
      <c r="L52" s="44">
        <v>1.5129441300000002</v>
      </c>
      <c r="M52" s="44">
        <v>2.3076647499999998</v>
      </c>
      <c r="N52" s="44">
        <f t="shared" si="7"/>
        <v>314.92840751999995</v>
      </c>
      <c r="O52" s="44">
        <v>171.82898066999999</v>
      </c>
      <c r="P52" s="44">
        <f t="shared" si="8"/>
        <v>143.09942684999999</v>
      </c>
      <c r="Q52" s="44">
        <v>142.94778675999999</v>
      </c>
      <c r="R52" s="44">
        <v>2.2594300000000001E-2</v>
      </c>
      <c r="S52" s="44">
        <v>0.12904578999999999</v>
      </c>
      <c r="T52" s="44"/>
      <c r="U52" s="44"/>
      <c r="V52" s="44"/>
      <c r="W52" s="44"/>
      <c r="X52" s="44"/>
    </row>
    <row r="53" spans="1:24" hidden="1" outlineLevel="1">
      <c r="A53" s="8">
        <v>41821</v>
      </c>
      <c r="B53" s="44">
        <v>1232.0993856099999</v>
      </c>
      <c r="C53" s="44">
        <f t="shared" si="0"/>
        <v>672.14748194000003</v>
      </c>
      <c r="D53" s="44">
        <f t="shared" si="1"/>
        <v>559.95190367000009</v>
      </c>
      <c r="E53" s="44">
        <f t="shared" si="2"/>
        <v>556.00629637999998</v>
      </c>
      <c r="F53" s="44">
        <f t="shared" si="3"/>
        <v>1.5028258399999999</v>
      </c>
      <c r="G53" s="44">
        <f t="shared" si="4"/>
        <v>2.44278145</v>
      </c>
      <c r="H53" s="44">
        <f t="shared" si="5"/>
        <v>910.69606524000005</v>
      </c>
      <c r="I53" s="44">
        <v>489.12496477000002</v>
      </c>
      <c r="J53" s="44">
        <f t="shared" si="6"/>
        <v>421.57110047000003</v>
      </c>
      <c r="K53" s="44">
        <v>417.78137504</v>
      </c>
      <c r="L53" s="44">
        <v>1.4798162799999999</v>
      </c>
      <c r="M53" s="44">
        <v>2.3099091500000002</v>
      </c>
      <c r="N53" s="44">
        <f t="shared" si="7"/>
        <v>321.40332036999996</v>
      </c>
      <c r="O53" s="44">
        <v>183.02251716999999</v>
      </c>
      <c r="P53" s="44">
        <f t="shared" si="8"/>
        <v>138.3808032</v>
      </c>
      <c r="Q53" s="44">
        <v>138.22492134000001</v>
      </c>
      <c r="R53" s="44">
        <v>2.3009559999999998E-2</v>
      </c>
      <c r="S53" s="44">
        <v>0.1328723</v>
      </c>
      <c r="T53" s="44"/>
      <c r="U53" s="44"/>
      <c r="V53" s="44"/>
      <c r="W53" s="44"/>
      <c r="X53" s="44"/>
    </row>
    <row r="54" spans="1:24" hidden="1" outlineLevel="1" collapsed="1">
      <c r="A54" s="8">
        <v>41852</v>
      </c>
      <c r="B54" s="44">
        <v>1254.9411065899999</v>
      </c>
      <c r="C54" s="44">
        <f t="shared" si="0"/>
        <v>712.81408802999999</v>
      </c>
      <c r="D54" s="44">
        <f t="shared" si="1"/>
        <v>542.1270185599999</v>
      </c>
      <c r="E54" s="44">
        <f t="shared" si="2"/>
        <v>538.17672634999997</v>
      </c>
      <c r="F54" s="44">
        <f t="shared" si="3"/>
        <v>1.64020173</v>
      </c>
      <c r="G54" s="44">
        <f t="shared" si="4"/>
        <v>2.3100904800000004</v>
      </c>
      <c r="H54" s="44">
        <f t="shared" si="5"/>
        <v>882.20136689999981</v>
      </c>
      <c r="I54" s="44">
        <v>512.32351054999992</v>
      </c>
      <c r="J54" s="44">
        <f t="shared" si="6"/>
        <v>369.87785634999994</v>
      </c>
      <c r="K54" s="44">
        <v>366.10381704999998</v>
      </c>
      <c r="L54" s="44">
        <v>1.6141932000000001</v>
      </c>
      <c r="M54" s="44">
        <v>2.1598461000000002</v>
      </c>
      <c r="N54" s="44">
        <f t="shared" si="7"/>
        <v>372.73973969000002</v>
      </c>
      <c r="O54" s="44">
        <v>200.49057748000001</v>
      </c>
      <c r="P54" s="44">
        <f t="shared" si="8"/>
        <v>172.24916221000001</v>
      </c>
      <c r="Q54" s="44">
        <v>172.07290929999999</v>
      </c>
      <c r="R54" s="44">
        <v>2.6008529999999998E-2</v>
      </c>
      <c r="S54" s="44">
        <v>0.15024438000000001</v>
      </c>
      <c r="T54" s="44"/>
      <c r="U54" s="44"/>
      <c r="V54" s="44"/>
      <c r="W54" s="44"/>
      <c r="X54" s="44"/>
    </row>
    <row r="55" spans="1:24" hidden="1" outlineLevel="1" collapsed="1">
      <c r="A55" s="8">
        <v>41883</v>
      </c>
      <c r="B55" s="44">
        <v>1091.1583767700001</v>
      </c>
      <c r="C55" s="44">
        <f t="shared" si="0"/>
        <v>660.1286540100001</v>
      </c>
      <c r="D55" s="44">
        <f t="shared" si="1"/>
        <v>431.02972276000003</v>
      </c>
      <c r="E55" s="44">
        <f t="shared" si="2"/>
        <v>426.79873142000002</v>
      </c>
      <c r="F55" s="44">
        <f t="shared" si="3"/>
        <v>1.9547697099999999</v>
      </c>
      <c r="G55" s="44">
        <f t="shared" si="4"/>
        <v>2.2762216299999998</v>
      </c>
      <c r="H55" s="44">
        <f t="shared" si="5"/>
        <v>809.05063200000006</v>
      </c>
      <c r="I55" s="44">
        <v>537.84334995000006</v>
      </c>
      <c r="J55" s="44">
        <f t="shared" si="6"/>
        <v>271.20728205</v>
      </c>
      <c r="K55" s="44">
        <v>267.14476141</v>
      </c>
      <c r="L55" s="44">
        <v>1.9301360999999999</v>
      </c>
      <c r="M55" s="44">
        <v>2.1323845399999999</v>
      </c>
      <c r="N55" s="44">
        <f t="shared" si="7"/>
        <v>282.10774477000001</v>
      </c>
      <c r="O55" s="44">
        <v>122.28530406</v>
      </c>
      <c r="P55" s="44">
        <f t="shared" si="8"/>
        <v>159.82244071000002</v>
      </c>
      <c r="Q55" s="44">
        <v>159.65397001000002</v>
      </c>
      <c r="R55" s="44">
        <v>2.463361E-2</v>
      </c>
      <c r="S55" s="44">
        <v>0.14383709</v>
      </c>
      <c r="T55" s="44"/>
      <c r="U55" s="44"/>
      <c r="V55" s="44"/>
      <c r="W55" s="44"/>
      <c r="X55" s="44"/>
    </row>
    <row r="56" spans="1:24" hidden="1" outlineLevel="1" collapsed="1">
      <c r="A56" s="8">
        <v>41913</v>
      </c>
      <c r="B56" s="44">
        <v>1016.2918708499999</v>
      </c>
      <c r="C56" s="44">
        <f t="shared" si="0"/>
        <v>648.35210527000004</v>
      </c>
      <c r="D56" s="44">
        <f t="shared" si="1"/>
        <v>367.93976557999997</v>
      </c>
      <c r="E56" s="44">
        <f t="shared" si="2"/>
        <v>363.33868675999997</v>
      </c>
      <c r="F56" s="44">
        <f t="shared" si="3"/>
        <v>2.3233439200000001</v>
      </c>
      <c r="G56" s="44">
        <f t="shared" si="4"/>
        <v>2.2777349</v>
      </c>
      <c r="H56" s="44">
        <f t="shared" si="5"/>
        <v>779.92034820999993</v>
      </c>
      <c r="I56" s="44">
        <v>499.68077991000001</v>
      </c>
      <c r="J56" s="44">
        <f t="shared" si="6"/>
        <v>280.23956829999997</v>
      </c>
      <c r="K56" s="44">
        <v>275.80779842999999</v>
      </c>
      <c r="L56" s="44">
        <v>2.2987056400000001</v>
      </c>
      <c r="M56" s="44">
        <v>2.13306423</v>
      </c>
      <c r="N56" s="44">
        <f t="shared" si="7"/>
        <v>236.37152264000002</v>
      </c>
      <c r="O56" s="44">
        <v>148.67132536</v>
      </c>
      <c r="P56" s="44">
        <f t="shared" si="8"/>
        <v>87.700197280000012</v>
      </c>
      <c r="Q56" s="44">
        <v>87.53088833000001</v>
      </c>
      <c r="R56" s="44">
        <v>2.4638279999999999E-2</v>
      </c>
      <c r="S56" s="44">
        <v>0.14467067</v>
      </c>
      <c r="T56" s="44"/>
      <c r="U56" s="44"/>
      <c r="V56" s="44"/>
      <c r="W56" s="44"/>
      <c r="X56" s="44"/>
    </row>
    <row r="57" spans="1:24" hidden="1" outlineLevel="1" collapsed="1">
      <c r="A57" s="8">
        <v>41944</v>
      </c>
      <c r="B57" s="44">
        <v>1366.1194827500003</v>
      </c>
      <c r="C57" s="44">
        <f t="shared" si="0"/>
        <v>925.07244549999996</v>
      </c>
      <c r="D57" s="44">
        <f t="shared" si="1"/>
        <v>441.04703724999996</v>
      </c>
      <c r="E57" s="44">
        <f t="shared" si="2"/>
        <v>436.32215515000001</v>
      </c>
      <c r="F57" s="44">
        <f t="shared" si="3"/>
        <v>2.42392137</v>
      </c>
      <c r="G57" s="44">
        <f t="shared" si="4"/>
        <v>2.3009607299999999</v>
      </c>
      <c r="H57" s="44">
        <f t="shared" si="5"/>
        <v>1077.3333076599999</v>
      </c>
      <c r="I57" s="44">
        <v>732.53312459999995</v>
      </c>
      <c r="J57" s="44">
        <f t="shared" si="6"/>
        <v>344.80018305999999</v>
      </c>
      <c r="K57" s="44">
        <v>340.27199028000001</v>
      </c>
      <c r="L57" s="44">
        <v>2.3953049100000001</v>
      </c>
      <c r="M57" s="44">
        <v>2.1328878699999998</v>
      </c>
      <c r="N57" s="44">
        <f t="shared" si="7"/>
        <v>288.78617508999997</v>
      </c>
      <c r="O57" s="44">
        <v>192.53932090000001</v>
      </c>
      <c r="P57" s="44">
        <f t="shared" si="8"/>
        <v>96.246854189999979</v>
      </c>
      <c r="Q57" s="44">
        <v>96.050164869999989</v>
      </c>
      <c r="R57" s="44">
        <v>2.861646E-2</v>
      </c>
      <c r="S57" s="44">
        <v>0.16807285999999999</v>
      </c>
      <c r="T57" s="44"/>
      <c r="U57" s="44"/>
      <c r="V57" s="44"/>
      <c r="W57" s="44"/>
      <c r="X57" s="44"/>
    </row>
    <row r="58" spans="1:24" hidden="1" outlineLevel="1" collapsed="1">
      <c r="A58" s="8">
        <v>41974</v>
      </c>
      <c r="B58" s="44">
        <v>1292.8310544499998</v>
      </c>
      <c r="C58" s="44">
        <f t="shared" si="0"/>
        <v>741.57894034000003</v>
      </c>
      <c r="D58" s="44">
        <f t="shared" si="1"/>
        <v>551.25211410999998</v>
      </c>
      <c r="E58" s="44">
        <f t="shared" si="2"/>
        <v>546.46247982</v>
      </c>
      <c r="F58" s="44">
        <f t="shared" si="3"/>
        <v>2.47800464</v>
      </c>
      <c r="G58" s="44">
        <f t="shared" si="4"/>
        <v>2.31162965</v>
      </c>
      <c r="H58" s="44">
        <f t="shared" si="5"/>
        <v>960.01693997999996</v>
      </c>
      <c r="I58" s="44">
        <v>504.04679145</v>
      </c>
      <c r="J58" s="44">
        <f t="shared" si="6"/>
        <v>455.97014852999996</v>
      </c>
      <c r="K58" s="44">
        <v>451.38866106999996</v>
      </c>
      <c r="L58" s="44">
        <v>2.44799597</v>
      </c>
      <c r="M58" s="44">
        <v>2.1334914899999999</v>
      </c>
      <c r="N58" s="44">
        <f t="shared" si="7"/>
        <v>332.81411446999999</v>
      </c>
      <c r="O58" s="44">
        <v>237.53214889</v>
      </c>
      <c r="P58" s="44">
        <f t="shared" si="8"/>
        <v>95.281965580000005</v>
      </c>
      <c r="Q58" s="44">
        <v>95.073818750000001</v>
      </c>
      <c r="R58" s="44">
        <v>3.0008670000000001E-2</v>
      </c>
      <c r="S58" s="44">
        <v>0.17813815999999999</v>
      </c>
      <c r="T58" s="44"/>
      <c r="U58" s="44"/>
      <c r="V58" s="44"/>
      <c r="W58" s="44"/>
      <c r="X58" s="44"/>
    </row>
    <row r="59" spans="1:24" hidden="1" outlineLevel="1" collapsed="1">
      <c r="A59" s="8">
        <v>42005</v>
      </c>
      <c r="B59" s="44">
        <v>1091.3849036199999</v>
      </c>
      <c r="C59" s="44">
        <f t="shared" si="0"/>
        <v>688.39700354999991</v>
      </c>
      <c r="D59" s="44">
        <f t="shared" si="1"/>
        <v>402.98790006999991</v>
      </c>
      <c r="E59" s="44">
        <f t="shared" si="2"/>
        <v>398.48415544999995</v>
      </c>
      <c r="F59" s="44">
        <f t="shared" si="3"/>
        <v>2.2274305499999998</v>
      </c>
      <c r="G59" s="44">
        <f t="shared" si="4"/>
        <v>2.2763140699999997</v>
      </c>
      <c r="H59" s="44">
        <f t="shared" si="5"/>
        <v>826.1293711699999</v>
      </c>
      <c r="I59" s="44">
        <v>515.44670600999996</v>
      </c>
      <c r="J59" s="44">
        <f t="shared" si="6"/>
        <v>310.68266515999994</v>
      </c>
      <c r="K59" s="44">
        <v>306.39331311999996</v>
      </c>
      <c r="L59" s="44">
        <v>2.1965271099999999</v>
      </c>
      <c r="M59" s="44">
        <v>2.0928249299999999</v>
      </c>
      <c r="N59" s="44">
        <f t="shared" si="7"/>
        <v>265.25553245000003</v>
      </c>
      <c r="O59" s="44">
        <v>172.95029754000001</v>
      </c>
      <c r="P59" s="44">
        <f t="shared" si="8"/>
        <v>92.305234909999996</v>
      </c>
      <c r="Q59" s="44">
        <v>92.090842329999987</v>
      </c>
      <c r="R59" s="44">
        <v>3.0903440000000001E-2</v>
      </c>
      <c r="S59" s="44">
        <v>0.18348914</v>
      </c>
      <c r="T59" s="44"/>
      <c r="U59" s="44"/>
      <c r="V59" s="44"/>
      <c r="W59" s="44"/>
      <c r="X59" s="44"/>
    </row>
    <row r="60" spans="1:24" hidden="1" outlineLevel="1" collapsed="1">
      <c r="A60" s="8">
        <v>42036</v>
      </c>
      <c r="B60" s="44">
        <v>1487.9268302500002</v>
      </c>
      <c r="C60" s="44">
        <f t="shared" si="0"/>
        <v>1003.8335329499999</v>
      </c>
      <c r="D60" s="44">
        <f t="shared" si="1"/>
        <v>484.09329730000002</v>
      </c>
      <c r="E60" s="44">
        <f t="shared" si="2"/>
        <v>479.70942990000003</v>
      </c>
      <c r="F60" s="44">
        <f t="shared" si="3"/>
        <v>1.97671923</v>
      </c>
      <c r="G60" s="44">
        <f t="shared" si="4"/>
        <v>2.4071481700000001</v>
      </c>
      <c r="H60" s="44">
        <f t="shared" si="5"/>
        <v>1049.3243230999999</v>
      </c>
      <c r="I60" s="44">
        <v>709.97604238999998</v>
      </c>
      <c r="J60" s="44">
        <f t="shared" si="6"/>
        <v>339.34828070999998</v>
      </c>
      <c r="K60" s="44">
        <v>335.33434301</v>
      </c>
      <c r="L60" s="44">
        <v>1.92365114</v>
      </c>
      <c r="M60" s="44">
        <v>2.09028656</v>
      </c>
      <c r="N60" s="44">
        <f t="shared" si="7"/>
        <v>438.60250714999995</v>
      </c>
      <c r="O60" s="44">
        <v>293.85749055999997</v>
      </c>
      <c r="P60" s="44">
        <f t="shared" si="8"/>
        <v>144.74501659000001</v>
      </c>
      <c r="Q60" s="44">
        <v>144.37508689000001</v>
      </c>
      <c r="R60" s="44">
        <v>5.3068089999999998E-2</v>
      </c>
      <c r="S60" s="44">
        <v>0.31686161000000002</v>
      </c>
      <c r="T60" s="44"/>
      <c r="U60" s="44"/>
      <c r="V60" s="44"/>
      <c r="W60" s="44"/>
      <c r="X60" s="44"/>
    </row>
    <row r="61" spans="1:24" hidden="1" outlineLevel="1" collapsed="1">
      <c r="A61" s="8">
        <v>42064</v>
      </c>
      <c r="B61" s="44">
        <v>1299.4150906899999</v>
      </c>
      <c r="C61" s="44">
        <f t="shared" si="0"/>
        <v>857.43537203999995</v>
      </c>
      <c r="D61" s="44">
        <f t="shared" si="1"/>
        <v>441.97971864999994</v>
      </c>
      <c r="E61" s="44">
        <f t="shared" si="2"/>
        <v>437.91094942999996</v>
      </c>
      <c r="F61" s="44">
        <f t="shared" si="3"/>
        <v>1.8993534699999999</v>
      </c>
      <c r="G61" s="44">
        <f t="shared" si="4"/>
        <v>2.1694157500000002</v>
      </c>
      <c r="H61" s="44">
        <f t="shared" si="5"/>
        <v>941.6617732499999</v>
      </c>
      <c r="I61" s="44">
        <v>626.40984032999995</v>
      </c>
      <c r="J61" s="44">
        <f t="shared" si="6"/>
        <v>315.25193291999994</v>
      </c>
      <c r="K61" s="44">
        <v>311.26052435999998</v>
      </c>
      <c r="L61" s="44">
        <v>1.8993534699999999</v>
      </c>
      <c r="M61" s="44">
        <v>2.0920550900000001</v>
      </c>
      <c r="N61" s="44">
        <f t="shared" si="7"/>
        <v>357.75331743999999</v>
      </c>
      <c r="O61" s="44">
        <v>231.02553171</v>
      </c>
      <c r="P61" s="44">
        <f t="shared" si="8"/>
        <v>126.72778573000001</v>
      </c>
      <c r="Q61" s="44">
        <v>126.65042507000001</v>
      </c>
      <c r="R61" s="44">
        <v>0</v>
      </c>
      <c r="S61" s="44">
        <v>7.7360659999999998E-2</v>
      </c>
      <c r="T61" s="44"/>
      <c r="U61" s="44"/>
      <c r="V61" s="44"/>
      <c r="W61" s="44"/>
      <c r="X61" s="44"/>
    </row>
    <row r="62" spans="1:24" hidden="1" outlineLevel="1" collapsed="1">
      <c r="A62" s="8">
        <v>42095</v>
      </c>
      <c r="B62" s="44">
        <v>1398.09889451</v>
      </c>
      <c r="C62" s="44">
        <f t="shared" si="0"/>
        <v>828.50966264999988</v>
      </c>
      <c r="D62" s="44">
        <f t="shared" si="1"/>
        <v>569.58923186000004</v>
      </c>
      <c r="E62" s="44">
        <f t="shared" si="2"/>
        <v>565.05031188999999</v>
      </c>
      <c r="F62" s="44">
        <f t="shared" si="3"/>
        <v>2.3780749700000001</v>
      </c>
      <c r="G62" s="44">
        <f t="shared" si="4"/>
        <v>2.1608450000000001</v>
      </c>
      <c r="H62" s="44">
        <f t="shared" si="5"/>
        <v>1024.57346661</v>
      </c>
      <c r="I62" s="44">
        <v>554.75969967999993</v>
      </c>
      <c r="J62" s="44">
        <f t="shared" si="6"/>
        <v>469.81376693000004</v>
      </c>
      <c r="K62" s="44">
        <v>465.34430151000004</v>
      </c>
      <c r="L62" s="44">
        <v>2.3780749700000001</v>
      </c>
      <c r="M62" s="44">
        <v>2.09139045</v>
      </c>
      <c r="N62" s="44">
        <f t="shared" si="7"/>
        <v>373.52542790000001</v>
      </c>
      <c r="O62" s="44">
        <v>273.74996297000001</v>
      </c>
      <c r="P62" s="44">
        <f t="shared" si="8"/>
        <v>99.775464929999998</v>
      </c>
      <c r="Q62" s="44">
        <v>99.706010379999995</v>
      </c>
      <c r="R62" s="44">
        <v>0</v>
      </c>
      <c r="S62" s="44">
        <v>6.9454550000000004E-2</v>
      </c>
      <c r="T62" s="44"/>
      <c r="U62" s="44"/>
      <c r="V62" s="44"/>
      <c r="W62" s="44"/>
      <c r="X62" s="44"/>
    </row>
    <row r="63" spans="1:24" hidden="1" outlineLevel="1" collapsed="1">
      <c r="A63" s="8">
        <v>42125</v>
      </c>
      <c r="B63" s="44">
        <v>1262.4123043700001</v>
      </c>
      <c r="C63" s="44">
        <f t="shared" si="0"/>
        <v>746.81324169000004</v>
      </c>
      <c r="D63" s="44">
        <f t="shared" si="1"/>
        <v>515.59906267999997</v>
      </c>
      <c r="E63" s="44">
        <f t="shared" si="2"/>
        <v>507.79778438</v>
      </c>
      <c r="F63" s="44">
        <f t="shared" si="3"/>
        <v>5.6394816399999996</v>
      </c>
      <c r="G63" s="44">
        <f t="shared" si="4"/>
        <v>2.1617966600000003</v>
      </c>
      <c r="H63" s="44">
        <f t="shared" si="5"/>
        <v>979.76219714000001</v>
      </c>
      <c r="I63" s="44">
        <v>571.23420750000002</v>
      </c>
      <c r="J63" s="44">
        <f t="shared" si="6"/>
        <v>408.52798963999999</v>
      </c>
      <c r="K63" s="44">
        <v>400.79617049000001</v>
      </c>
      <c r="L63" s="44">
        <v>5.6394816399999996</v>
      </c>
      <c r="M63" s="44">
        <v>2.0923375100000001</v>
      </c>
      <c r="N63" s="44">
        <f t="shared" si="7"/>
        <v>282.65010723</v>
      </c>
      <c r="O63" s="44">
        <v>175.57903418999999</v>
      </c>
      <c r="P63" s="44">
        <f t="shared" si="8"/>
        <v>107.07107304</v>
      </c>
      <c r="Q63" s="44">
        <v>107.00161389</v>
      </c>
      <c r="R63" s="44">
        <v>0</v>
      </c>
      <c r="S63" s="44">
        <v>6.9459149999999997E-2</v>
      </c>
      <c r="T63" s="44"/>
      <c r="U63" s="44"/>
      <c r="V63" s="44"/>
      <c r="W63" s="44"/>
      <c r="X63" s="44"/>
    </row>
    <row r="64" spans="1:24" hidden="1" outlineLevel="1" collapsed="1">
      <c r="A64" s="8">
        <v>42156</v>
      </c>
      <c r="B64" s="44">
        <v>1377.9919848899999</v>
      </c>
      <c r="C64" s="44">
        <f t="shared" si="0"/>
        <v>859.52191419999997</v>
      </c>
      <c r="D64" s="44">
        <f t="shared" si="1"/>
        <v>518.47007068999994</v>
      </c>
      <c r="E64" s="44">
        <f t="shared" si="2"/>
        <v>513.89747909999994</v>
      </c>
      <c r="F64" s="44">
        <f t="shared" si="3"/>
        <v>2.4118376399999999</v>
      </c>
      <c r="G64" s="44">
        <f t="shared" si="4"/>
        <v>2.1607539499999997</v>
      </c>
      <c r="H64" s="44">
        <f t="shared" si="5"/>
        <v>1115.7545805599998</v>
      </c>
      <c r="I64" s="44">
        <v>661.69049000999996</v>
      </c>
      <c r="J64" s="44">
        <f t="shared" si="6"/>
        <v>454.06409054999995</v>
      </c>
      <c r="K64" s="44">
        <v>449.56084963999996</v>
      </c>
      <c r="L64" s="44">
        <v>2.4118376399999999</v>
      </c>
      <c r="M64" s="44">
        <v>2.0914032699999998</v>
      </c>
      <c r="N64" s="44">
        <f t="shared" si="7"/>
        <v>262.23740433</v>
      </c>
      <c r="O64" s="44">
        <v>197.83142419000001</v>
      </c>
      <c r="P64" s="44">
        <f t="shared" si="8"/>
        <v>64.405980139999997</v>
      </c>
      <c r="Q64" s="44">
        <v>64.336629459999997</v>
      </c>
      <c r="R64" s="44">
        <v>0</v>
      </c>
      <c r="S64" s="44">
        <v>6.9350679999999998E-2</v>
      </c>
      <c r="T64" s="44"/>
      <c r="U64" s="44"/>
      <c r="V64" s="44"/>
      <c r="W64" s="44"/>
      <c r="X64" s="44"/>
    </row>
    <row r="65" spans="1:24" hidden="1" outlineLevel="1" collapsed="1">
      <c r="A65" s="8">
        <v>42186</v>
      </c>
      <c r="B65" s="44">
        <v>1231.8347222099999</v>
      </c>
      <c r="C65" s="44">
        <f t="shared" si="0"/>
        <v>753.85205389999999</v>
      </c>
      <c r="D65" s="44">
        <f t="shared" si="1"/>
        <v>477.98266831000001</v>
      </c>
      <c r="E65" s="44">
        <f t="shared" si="2"/>
        <v>473.38437999000001</v>
      </c>
      <c r="F65" s="44">
        <f t="shared" si="3"/>
        <v>2.4348897399999996</v>
      </c>
      <c r="G65" s="44">
        <f t="shared" si="4"/>
        <v>2.16339858</v>
      </c>
      <c r="H65" s="44">
        <f t="shared" si="5"/>
        <v>1025.50533176</v>
      </c>
      <c r="I65" s="44">
        <v>611.73287227000003</v>
      </c>
      <c r="J65" s="44">
        <f t="shared" si="6"/>
        <v>413.77245949000002</v>
      </c>
      <c r="K65" s="44">
        <v>409.25737651000003</v>
      </c>
      <c r="L65" s="44">
        <v>2.4230032599999998</v>
      </c>
      <c r="M65" s="44">
        <v>2.0920797200000001</v>
      </c>
      <c r="N65" s="44">
        <f t="shared" si="7"/>
        <v>206.32939045000001</v>
      </c>
      <c r="O65" s="44">
        <v>142.11918162999999</v>
      </c>
      <c r="P65" s="44">
        <f t="shared" si="8"/>
        <v>64.210208820000005</v>
      </c>
      <c r="Q65" s="44">
        <v>64.127003479999999</v>
      </c>
      <c r="R65" s="44">
        <v>1.188648E-2</v>
      </c>
      <c r="S65" s="44">
        <v>7.1318859999999998E-2</v>
      </c>
      <c r="T65" s="44"/>
      <c r="U65" s="44"/>
      <c r="V65" s="44"/>
      <c r="W65" s="44"/>
      <c r="X65" s="44"/>
    </row>
    <row r="66" spans="1:24" hidden="1" outlineLevel="1" collapsed="1">
      <c r="A66" s="8">
        <v>42217</v>
      </c>
      <c r="B66" s="44">
        <v>1401.6061939200001</v>
      </c>
      <c r="C66" s="44">
        <f t="shared" si="0"/>
        <v>831.29338570000004</v>
      </c>
      <c r="D66" s="44">
        <f t="shared" si="1"/>
        <v>570.31280822000008</v>
      </c>
      <c r="E66" s="44">
        <f t="shared" si="2"/>
        <v>565.71435019</v>
      </c>
      <c r="F66" s="44">
        <f t="shared" si="3"/>
        <v>2.2627131699999996</v>
      </c>
      <c r="G66" s="44">
        <f t="shared" si="4"/>
        <v>2.3357448600000001</v>
      </c>
      <c r="H66" s="44">
        <f t="shared" si="5"/>
        <v>1157.4142855800001</v>
      </c>
      <c r="I66" s="44">
        <v>662.93293176999998</v>
      </c>
      <c r="J66" s="44">
        <f t="shared" si="6"/>
        <v>494.48135381000003</v>
      </c>
      <c r="K66" s="44">
        <v>489.96445972999999</v>
      </c>
      <c r="L66" s="44">
        <v>2.2510611799999998</v>
      </c>
      <c r="M66" s="44">
        <v>2.2658328999999999</v>
      </c>
      <c r="N66" s="44">
        <f t="shared" si="7"/>
        <v>244.19190834</v>
      </c>
      <c r="O66" s="44">
        <v>168.36045393000001</v>
      </c>
      <c r="P66" s="44">
        <f t="shared" si="8"/>
        <v>75.831454409999992</v>
      </c>
      <c r="Q66" s="44">
        <v>75.749890459999989</v>
      </c>
      <c r="R66" s="44">
        <v>1.1651989999999999E-2</v>
      </c>
      <c r="S66" s="44">
        <v>6.9911959999999995E-2</v>
      </c>
      <c r="T66" s="44"/>
      <c r="U66" s="44"/>
      <c r="V66" s="44"/>
      <c r="W66" s="44"/>
      <c r="X66" s="44"/>
    </row>
    <row r="67" spans="1:24" hidden="1" outlineLevel="1" collapsed="1">
      <c r="A67" s="8">
        <v>42248</v>
      </c>
      <c r="B67" s="44">
        <v>1433.92332571</v>
      </c>
      <c r="C67" s="44">
        <f t="shared" si="0"/>
        <v>883.48442840999996</v>
      </c>
      <c r="D67" s="44">
        <f t="shared" si="1"/>
        <v>550.43889730000001</v>
      </c>
      <c r="E67" s="44">
        <f t="shared" si="2"/>
        <v>544.66159340000002</v>
      </c>
      <c r="F67" s="44">
        <f t="shared" si="3"/>
        <v>3.48995334</v>
      </c>
      <c r="G67" s="44">
        <f t="shared" si="4"/>
        <v>2.2873505599999997</v>
      </c>
      <c r="H67" s="44">
        <f t="shared" si="5"/>
        <v>1150.1973628199999</v>
      </c>
      <c r="I67" s="44">
        <v>683.81222339999999</v>
      </c>
      <c r="J67" s="44">
        <f t="shared" si="6"/>
        <v>466.38513941999997</v>
      </c>
      <c r="K67" s="44">
        <v>460.93191912999998</v>
      </c>
      <c r="L67" s="44">
        <v>3.2369106300000001</v>
      </c>
      <c r="M67" s="44">
        <v>2.2163096599999998</v>
      </c>
      <c r="N67" s="44">
        <f t="shared" si="7"/>
        <v>283.72596289000001</v>
      </c>
      <c r="O67" s="44">
        <v>199.67220501</v>
      </c>
      <c r="P67" s="44">
        <f t="shared" si="8"/>
        <v>84.053757880000006</v>
      </c>
      <c r="Q67" s="44">
        <v>83.729674270000004</v>
      </c>
      <c r="R67" s="44">
        <v>0.25304271</v>
      </c>
      <c r="S67" s="44">
        <v>7.1040900000000004E-2</v>
      </c>
      <c r="T67" s="44"/>
      <c r="U67" s="44"/>
      <c r="V67" s="44"/>
      <c r="W67" s="44"/>
      <c r="X67" s="44"/>
    </row>
    <row r="68" spans="1:24" hidden="1" outlineLevel="1" collapsed="1">
      <c r="A68" s="8">
        <v>42278</v>
      </c>
      <c r="B68" s="44">
        <v>1393.2100998099997</v>
      </c>
      <c r="C68" s="44">
        <f t="shared" ref="C68" si="9">I68+O68</f>
        <v>889.37226395000005</v>
      </c>
      <c r="D68" s="44">
        <f t="shared" ref="D68" si="10">J68+P68</f>
        <v>503.83783585999998</v>
      </c>
      <c r="E68" s="44">
        <f t="shared" ref="E68" si="11">K68+Q68</f>
        <v>498.17793110999997</v>
      </c>
      <c r="F68" s="44">
        <f t="shared" ref="F68" si="12">L68+R68</f>
        <v>3.3644807599999997</v>
      </c>
      <c r="G68" s="44">
        <f t="shared" ref="G68" si="13">M68+S68</f>
        <v>2.2954239899999997</v>
      </c>
      <c r="H68" s="44">
        <f t="shared" ref="H68" si="14">SUM(I68:J68)</f>
        <v>1117.7416060200001</v>
      </c>
      <c r="I68" s="44">
        <v>702.60569421000002</v>
      </c>
      <c r="J68" s="44">
        <f t="shared" ref="J68" si="15">SUM(K68:M68)</f>
        <v>415.13591180999998</v>
      </c>
      <c r="K68" s="44">
        <v>409.81490514999996</v>
      </c>
      <c r="L68" s="44">
        <v>3.1011658199999999</v>
      </c>
      <c r="M68" s="44">
        <v>2.2198408399999998</v>
      </c>
      <c r="N68" s="44">
        <f t="shared" ref="N68" si="16">SUM(O68:P68)</f>
        <v>275.46849379000003</v>
      </c>
      <c r="O68" s="44">
        <v>186.76656973999999</v>
      </c>
      <c r="P68" s="44">
        <f t="shared" ref="P68" si="17">SUM(Q68:S68)</f>
        <v>88.701924050000002</v>
      </c>
      <c r="Q68" s="44">
        <v>88.363025960000002</v>
      </c>
      <c r="R68" s="44">
        <v>0.26331494</v>
      </c>
      <c r="S68" s="44">
        <v>7.5583150000000002E-2</v>
      </c>
      <c r="T68" s="44"/>
      <c r="U68" s="44"/>
      <c r="V68" s="44"/>
      <c r="W68" s="44"/>
      <c r="X68" s="44"/>
    </row>
    <row r="69" spans="1:24" hidden="1" outlineLevel="1" collapsed="1">
      <c r="A69" s="8">
        <v>42309</v>
      </c>
      <c r="B69" s="44">
        <v>1493.4323063899999</v>
      </c>
      <c r="C69" s="44">
        <f t="shared" ref="C69" si="18">I69+O69</f>
        <v>995.73558868999999</v>
      </c>
      <c r="D69" s="44">
        <f t="shared" ref="D69" si="19">J69+P69</f>
        <v>497.69671770000002</v>
      </c>
      <c r="E69" s="44">
        <f t="shared" ref="E69" si="20">K69+Q69</f>
        <v>493.76403575000001</v>
      </c>
      <c r="F69" s="44">
        <f t="shared" ref="F69" si="21">L69+R69</f>
        <v>1.6317348599999999</v>
      </c>
      <c r="G69" s="44">
        <f t="shared" ref="G69" si="22">M69+S69</f>
        <v>2.3009470900000002</v>
      </c>
      <c r="H69" s="44">
        <f t="shared" ref="H69" si="23">SUM(I69:J69)</f>
        <v>1170.41216818</v>
      </c>
      <c r="I69" s="44">
        <v>777.13436727999999</v>
      </c>
      <c r="J69" s="44">
        <f t="shared" ref="J69" si="24">SUM(K69:M69)</f>
        <v>393.27780090000005</v>
      </c>
      <c r="K69" s="44">
        <v>389.69028953000003</v>
      </c>
      <c r="L69" s="44">
        <v>1.3653836399999999</v>
      </c>
      <c r="M69" s="44">
        <v>2.22212773</v>
      </c>
      <c r="N69" s="44">
        <f t="shared" ref="N69" si="25">SUM(O69:P69)</f>
        <v>323.02013820999997</v>
      </c>
      <c r="O69" s="44">
        <v>218.60122140999999</v>
      </c>
      <c r="P69" s="44">
        <f t="shared" ref="P69" si="26">SUM(Q69:S69)</f>
        <v>104.41891679999999</v>
      </c>
      <c r="Q69" s="44">
        <v>104.07374621999999</v>
      </c>
      <c r="R69" s="44">
        <v>0.26635122</v>
      </c>
      <c r="S69" s="44">
        <v>7.8819360000000005E-2</v>
      </c>
      <c r="T69" s="44"/>
      <c r="U69" s="44"/>
      <c r="V69" s="44"/>
      <c r="W69" s="44"/>
      <c r="X69" s="44"/>
    </row>
    <row r="70" spans="1:24" hidden="1" outlineLevel="1" collapsed="1">
      <c r="A70" s="8">
        <v>42339</v>
      </c>
      <c r="B70" s="44">
        <v>1843.9559948699998</v>
      </c>
      <c r="C70" s="44">
        <f t="shared" ref="C70" si="27">I70+O70</f>
        <v>1034.2506207899999</v>
      </c>
      <c r="D70" s="44">
        <f t="shared" ref="D70" si="28">J70+P70</f>
        <v>809.70537407999984</v>
      </c>
      <c r="E70" s="44">
        <f t="shared" ref="E70" si="29">K70+Q70</f>
        <v>805.7501867499999</v>
      </c>
      <c r="F70" s="44">
        <f t="shared" ref="F70" si="30">L70+R70</f>
        <v>1.6501355200000001</v>
      </c>
      <c r="G70" s="44">
        <f t="shared" ref="G70" si="31">M70+S70</f>
        <v>2.3050518100000001</v>
      </c>
      <c r="H70" s="44">
        <f t="shared" ref="H70" si="32">SUM(I70:J70)</f>
        <v>1478.1232847599999</v>
      </c>
      <c r="I70" s="44">
        <v>800.52004725999996</v>
      </c>
      <c r="J70" s="44">
        <f t="shared" ref="J70" si="33">SUM(K70:M70)</f>
        <v>677.60323749999986</v>
      </c>
      <c r="K70" s="44">
        <v>674.00348950999989</v>
      </c>
      <c r="L70" s="44">
        <v>1.37389838</v>
      </c>
      <c r="M70" s="44">
        <v>2.22584961</v>
      </c>
      <c r="N70" s="44">
        <f t="shared" ref="N70" si="34">SUM(O70:P70)</f>
        <v>365.83271010999999</v>
      </c>
      <c r="O70" s="44">
        <v>233.73057352999999</v>
      </c>
      <c r="P70" s="44">
        <f t="shared" ref="P70" si="35">SUM(Q70:S70)</f>
        <v>132.10213658000001</v>
      </c>
      <c r="Q70" s="44">
        <v>131.74669724</v>
      </c>
      <c r="R70" s="44">
        <v>0.27623713999999999</v>
      </c>
      <c r="S70" s="44">
        <v>7.9202200000000014E-2</v>
      </c>
      <c r="T70" s="44"/>
      <c r="U70" s="44"/>
      <c r="V70" s="44"/>
      <c r="W70" s="44"/>
      <c r="X70" s="44"/>
    </row>
    <row r="71" spans="1:24" hidden="1" outlineLevel="1" collapsed="1">
      <c r="A71" s="8">
        <v>42370</v>
      </c>
      <c r="B71" s="44">
        <v>1721.27935241</v>
      </c>
      <c r="C71" s="44">
        <f t="shared" ref="C71" si="36">I71+O71</f>
        <v>1047.0322997399999</v>
      </c>
      <c r="D71" s="44">
        <f t="shared" ref="D71" si="37">J71+P71</f>
        <v>674.24705267000002</v>
      </c>
      <c r="E71" s="44">
        <f t="shared" ref="E71" si="38">K71+Q71</f>
        <v>670.75726055999996</v>
      </c>
      <c r="F71" s="44">
        <f t="shared" ref="F71" si="39">L71+R71</f>
        <v>1.1782091700000001</v>
      </c>
      <c r="G71" s="44">
        <f t="shared" ref="G71" si="40">M71+S71</f>
        <v>2.3115829400000001</v>
      </c>
      <c r="H71" s="44">
        <f t="shared" ref="H71" si="41">SUM(I71:J71)</f>
        <v>1314.6343079899998</v>
      </c>
      <c r="I71" s="44">
        <v>777.13519711999993</v>
      </c>
      <c r="J71" s="44">
        <f t="shared" ref="J71" si="42">SUM(K71:M71)</f>
        <v>537.49911086999998</v>
      </c>
      <c r="K71" s="44">
        <v>534.38162424999996</v>
      </c>
      <c r="L71" s="44">
        <v>0.88890452000000009</v>
      </c>
      <c r="M71" s="44">
        <v>2.2285821000000001</v>
      </c>
      <c r="N71" s="44">
        <f t="shared" ref="N71" si="43">SUM(O71:P71)</f>
        <v>406.64504441999998</v>
      </c>
      <c r="O71" s="44">
        <v>269.89710262</v>
      </c>
      <c r="P71" s="44">
        <f t="shared" ref="P71" si="44">SUM(Q71:S71)</f>
        <v>136.74794180000001</v>
      </c>
      <c r="Q71" s="44">
        <v>136.37563631</v>
      </c>
      <c r="R71" s="44">
        <v>0.28930465</v>
      </c>
      <c r="S71" s="44">
        <v>8.300084000000002E-2</v>
      </c>
      <c r="T71" s="44"/>
      <c r="U71" s="44"/>
      <c r="V71" s="44"/>
      <c r="W71" s="44"/>
      <c r="X71" s="44"/>
    </row>
    <row r="72" spans="1:24" hidden="1" outlineLevel="1" collapsed="1">
      <c r="A72" s="8">
        <v>42401</v>
      </c>
      <c r="B72" s="44">
        <v>1864.4839093000001</v>
      </c>
      <c r="C72" s="44">
        <f t="shared" ref="C72" si="45">I72+O72</f>
        <v>1171.6969837700001</v>
      </c>
      <c r="D72" s="44">
        <f t="shared" ref="D72" si="46">J72+P72</f>
        <v>692.78692552999996</v>
      </c>
      <c r="E72" s="44">
        <f t="shared" ref="E72" si="47">K72+Q72</f>
        <v>689.23354087999996</v>
      </c>
      <c r="F72" s="44">
        <f t="shared" ref="F72" si="48">L72+R72</f>
        <v>1.2340071400000001</v>
      </c>
      <c r="G72" s="44">
        <f t="shared" ref="G72" si="49">M72+S72</f>
        <v>2.3193775100000003</v>
      </c>
      <c r="H72" s="44">
        <f t="shared" ref="H72" si="50">SUM(I72:J72)</f>
        <v>1396.97872934</v>
      </c>
      <c r="I72" s="44">
        <v>848.45882657000004</v>
      </c>
      <c r="J72" s="44">
        <f t="shared" ref="J72" si="51">SUM(K72:M72)</f>
        <v>548.51990277000004</v>
      </c>
      <c r="K72" s="44">
        <v>545.45388766999997</v>
      </c>
      <c r="L72" s="44">
        <v>0.83591707000000004</v>
      </c>
      <c r="M72" s="44">
        <v>2.2300980300000002</v>
      </c>
      <c r="N72" s="44">
        <f t="shared" ref="N72" si="52">SUM(O72:P72)</f>
        <v>467.50517995999996</v>
      </c>
      <c r="O72" s="44">
        <v>323.23815719999999</v>
      </c>
      <c r="P72" s="44">
        <f t="shared" ref="P72" si="53">SUM(Q72:S72)</f>
        <v>144.26702275999997</v>
      </c>
      <c r="Q72" s="44">
        <v>143.77965320999999</v>
      </c>
      <c r="R72" s="44">
        <v>0.39809007000000002</v>
      </c>
      <c r="S72" s="44">
        <v>8.9279479999999994E-2</v>
      </c>
      <c r="T72" s="44"/>
      <c r="U72" s="44"/>
      <c r="V72" s="44"/>
      <c r="W72" s="44"/>
      <c r="X72" s="44"/>
    </row>
    <row r="73" spans="1:24" hidden="1" outlineLevel="1" collapsed="1">
      <c r="A73" s="8">
        <v>42430</v>
      </c>
      <c r="B73" s="44">
        <v>1621.9781518</v>
      </c>
      <c r="C73" s="44">
        <f t="shared" ref="C73" si="54">I73+O73</f>
        <v>999.03796733000001</v>
      </c>
      <c r="D73" s="44">
        <f t="shared" ref="D73" si="55">J73+P73</f>
        <v>622.94018446999985</v>
      </c>
      <c r="E73" s="44">
        <f t="shared" ref="E73" si="56">K73+Q73</f>
        <v>621.08615027999997</v>
      </c>
      <c r="F73" s="44">
        <f t="shared" ref="F73" si="57">L73+R73</f>
        <v>1.6225146099999999</v>
      </c>
      <c r="G73" s="44">
        <f t="shared" ref="G73" si="58">M73+S73</f>
        <v>0.23151958</v>
      </c>
      <c r="H73" s="44">
        <f t="shared" ref="H73" si="59">SUM(I73:J73)</f>
        <v>1223.92562658</v>
      </c>
      <c r="I73" s="44">
        <v>747.33479471999999</v>
      </c>
      <c r="J73" s="44">
        <f t="shared" ref="J73" si="60">SUM(K73:M73)</f>
        <v>476.59083185999992</v>
      </c>
      <c r="K73" s="44">
        <v>475.22013274999995</v>
      </c>
      <c r="L73" s="44">
        <v>1.2256991099999999</v>
      </c>
      <c r="M73" s="44">
        <v>0.14499999999999999</v>
      </c>
      <c r="N73" s="44">
        <f t="shared" ref="N73" si="61">SUM(O73:P73)</f>
        <v>398.05252522000001</v>
      </c>
      <c r="O73" s="44">
        <v>251.70317261</v>
      </c>
      <c r="P73" s="44">
        <f t="shared" ref="P73" si="62">SUM(Q73:S73)</f>
        <v>146.34935260999998</v>
      </c>
      <c r="Q73" s="44">
        <v>145.86601752999999</v>
      </c>
      <c r="R73" s="44">
        <v>0.39681549999999999</v>
      </c>
      <c r="S73" s="44">
        <v>8.6519580000000013E-2</v>
      </c>
      <c r="T73" s="44"/>
      <c r="U73" s="44"/>
      <c r="V73" s="44"/>
      <c r="W73" s="44"/>
      <c r="X73" s="44"/>
    </row>
    <row r="74" spans="1:24" hidden="1" outlineLevel="1" collapsed="1">
      <c r="A74" s="8">
        <v>42461</v>
      </c>
      <c r="B74" s="44">
        <v>1966.6359728</v>
      </c>
      <c r="C74" s="44">
        <f t="shared" ref="C74" si="63">I74+O74</f>
        <v>935.23772129999998</v>
      </c>
      <c r="D74" s="44">
        <f t="shared" ref="D74" si="64">J74+P74</f>
        <v>1031.3982515</v>
      </c>
      <c r="E74" s="44">
        <f t="shared" ref="E74" si="65">K74+Q74</f>
        <v>1026.1929754</v>
      </c>
      <c r="F74" s="44">
        <f t="shared" ref="F74" si="66">L74+R74</f>
        <v>4.9098827600000003</v>
      </c>
      <c r="G74" s="44">
        <f t="shared" ref="G74" si="67">M74+S74</f>
        <v>0.29539333999999995</v>
      </c>
      <c r="H74" s="44">
        <f t="shared" ref="H74" si="68">SUM(I74:J74)</f>
        <v>1171.7681458</v>
      </c>
      <c r="I74" s="44">
        <v>714.03146356999991</v>
      </c>
      <c r="J74" s="44">
        <f t="shared" ref="J74" si="69">SUM(K74:M74)</f>
        <v>457.73668222999999</v>
      </c>
      <c r="K74" s="44">
        <v>456.09664391000001</v>
      </c>
      <c r="L74" s="44">
        <v>1.4277605199999999</v>
      </c>
      <c r="M74" s="44">
        <v>0.21227779999999999</v>
      </c>
      <c r="N74" s="44">
        <f t="shared" ref="N74" si="70">SUM(O74:P74)</f>
        <v>794.86782700000003</v>
      </c>
      <c r="O74" s="44">
        <v>221.20625773</v>
      </c>
      <c r="P74" s="44">
        <f t="shared" ref="P74" si="71">SUM(Q74:S74)</f>
        <v>573.66156926999997</v>
      </c>
      <c r="Q74" s="44">
        <v>570.09633149000001</v>
      </c>
      <c r="R74" s="44">
        <v>3.4821222400000003</v>
      </c>
      <c r="S74" s="44">
        <v>8.3115539999999988E-2</v>
      </c>
      <c r="T74" s="44"/>
      <c r="U74" s="44"/>
      <c r="V74" s="44"/>
      <c r="W74" s="44"/>
      <c r="X74" s="44"/>
    </row>
    <row r="75" spans="1:24" hidden="1" outlineLevel="1" collapsed="1">
      <c r="A75" s="8">
        <v>42491</v>
      </c>
      <c r="B75" s="44">
        <v>2180.0836115100001</v>
      </c>
      <c r="C75" s="44">
        <f t="shared" ref="C75" si="72">I75+O75</f>
        <v>1056.8632882100001</v>
      </c>
      <c r="D75" s="44">
        <f t="shared" ref="D75" si="73">J75+P75</f>
        <v>1123.2203233</v>
      </c>
      <c r="E75" s="44">
        <f t="shared" ref="E75" si="74">K75+Q75</f>
        <v>1113.91969335</v>
      </c>
      <c r="F75" s="44">
        <f t="shared" ref="F75" si="75">L75+R75</f>
        <v>9.0024510600000003</v>
      </c>
      <c r="G75" s="44">
        <f t="shared" ref="G75" si="76">M75+S75</f>
        <v>0.29817888999999997</v>
      </c>
      <c r="H75" s="44">
        <f t="shared" ref="H75" si="77">SUM(I75:J75)</f>
        <v>1368.9016866099998</v>
      </c>
      <c r="I75" s="44">
        <v>828.56785692999995</v>
      </c>
      <c r="J75" s="44">
        <f t="shared" ref="J75" si="78">SUM(K75:M75)</f>
        <v>540.33382967999989</v>
      </c>
      <c r="K75" s="44">
        <v>538.72612875999994</v>
      </c>
      <c r="L75" s="44">
        <v>1.3925698399999999</v>
      </c>
      <c r="M75" s="44">
        <v>0.21513108</v>
      </c>
      <c r="N75" s="44">
        <f t="shared" ref="N75" si="79">SUM(O75:P75)</f>
        <v>811.18192490000013</v>
      </c>
      <c r="O75" s="44">
        <v>228.29543128</v>
      </c>
      <c r="P75" s="44">
        <f t="shared" ref="P75" si="80">SUM(Q75:S75)</f>
        <v>582.88649362000012</v>
      </c>
      <c r="Q75" s="44">
        <v>575.19356459000005</v>
      </c>
      <c r="R75" s="44">
        <v>7.6098812200000001</v>
      </c>
      <c r="S75" s="44">
        <v>8.304781E-2</v>
      </c>
      <c r="T75" s="44"/>
      <c r="U75" s="44"/>
      <c r="V75" s="44"/>
      <c r="W75" s="44"/>
      <c r="X75" s="44"/>
    </row>
    <row r="76" spans="1:24" hidden="1" outlineLevel="1" collapsed="1">
      <c r="A76" s="8">
        <v>42522</v>
      </c>
      <c r="B76" s="44">
        <v>2402.3126967500002</v>
      </c>
      <c r="C76" s="44">
        <f t="shared" ref="C76" si="81">I76+O76</f>
        <v>1284.2761485399999</v>
      </c>
      <c r="D76" s="44">
        <f t="shared" ref="D76" si="82">J76+P76</f>
        <v>1118.0365482100001</v>
      </c>
      <c r="E76" s="44">
        <f t="shared" ref="E76" si="83">K76+Q76</f>
        <v>1108.90546238</v>
      </c>
      <c r="F76" s="44">
        <f t="shared" ref="F76" si="84">L76+R76</f>
        <v>8.8310827400000012</v>
      </c>
      <c r="G76" s="44">
        <f t="shared" ref="G76" si="85">M76+S76</f>
        <v>0.30000309000000003</v>
      </c>
      <c r="H76" s="44">
        <f t="shared" ref="H76" si="86">SUM(I76:J76)</f>
        <v>1549.2142781699999</v>
      </c>
      <c r="I76" s="44">
        <v>971.80075115999989</v>
      </c>
      <c r="J76" s="44">
        <f t="shared" ref="J76" si="87">SUM(K76:M76)</f>
        <v>577.41352701000005</v>
      </c>
      <c r="K76" s="44">
        <v>575.84837371000003</v>
      </c>
      <c r="L76" s="44">
        <v>1.3471697600000001</v>
      </c>
      <c r="M76" s="44">
        <v>0.21798354</v>
      </c>
      <c r="N76" s="44">
        <f t="shared" ref="N76" si="88">SUM(O76:P76)</f>
        <v>853.09841858000004</v>
      </c>
      <c r="O76" s="44">
        <v>312.47539738</v>
      </c>
      <c r="P76" s="44">
        <f t="shared" ref="P76" si="89">SUM(Q76:S76)</f>
        <v>540.62302120000004</v>
      </c>
      <c r="Q76" s="44">
        <v>533.05708866999998</v>
      </c>
      <c r="R76" s="44">
        <v>7.4839129800000004</v>
      </c>
      <c r="S76" s="44">
        <v>8.2019549999999997E-2</v>
      </c>
      <c r="T76" s="44"/>
      <c r="U76" s="44"/>
      <c r="V76" s="44"/>
      <c r="W76" s="44"/>
      <c r="X76" s="44"/>
    </row>
    <row r="77" spans="1:24" hidden="1" outlineLevel="1" collapsed="1">
      <c r="A77" s="8">
        <v>42552</v>
      </c>
      <c r="B77" s="44">
        <v>2178.00494841</v>
      </c>
      <c r="C77" s="44">
        <f t="shared" ref="C77" si="90">I77+O77</f>
        <v>1039.0760436999999</v>
      </c>
      <c r="D77" s="44">
        <f t="shared" ref="D77" si="91">J77+P77</f>
        <v>1138.9289047099999</v>
      </c>
      <c r="E77" s="44">
        <f t="shared" ref="E77" si="92">K77+Q77</f>
        <v>1117.89455137</v>
      </c>
      <c r="F77" s="44">
        <f t="shared" ref="F77" si="93">L77+R77</f>
        <v>20.679008750000001</v>
      </c>
      <c r="G77" s="44">
        <f t="shared" ref="G77" si="94">M77+S77</f>
        <v>0.35534459000000007</v>
      </c>
      <c r="H77" s="44">
        <f t="shared" ref="H77" si="95">SUM(I77:J77)</f>
        <v>1379.4403577899998</v>
      </c>
      <c r="I77" s="44">
        <v>770.18675402999997</v>
      </c>
      <c r="J77" s="44">
        <f t="shared" ref="J77" si="96">SUM(K77:M77)</f>
        <v>609.25360375999992</v>
      </c>
      <c r="K77" s="44">
        <v>593.05327884999997</v>
      </c>
      <c r="L77" s="44">
        <v>15.940494320000001</v>
      </c>
      <c r="M77" s="44">
        <v>0.25983059000000008</v>
      </c>
      <c r="N77" s="44">
        <f t="shared" ref="N77" si="97">SUM(O77:P77)</f>
        <v>798.56459061999999</v>
      </c>
      <c r="O77" s="44">
        <v>268.88928966999998</v>
      </c>
      <c r="P77" s="44">
        <f t="shared" ref="P77" si="98">SUM(Q77:S77)</f>
        <v>529.67530094999995</v>
      </c>
      <c r="Q77" s="44">
        <v>524.84127251999996</v>
      </c>
      <c r="R77" s="44">
        <v>4.7385144300000004</v>
      </c>
      <c r="S77" s="44">
        <v>9.5513999999999988E-2</v>
      </c>
      <c r="T77" s="44"/>
      <c r="U77" s="44"/>
      <c r="V77" s="44"/>
      <c r="W77" s="44"/>
      <c r="X77" s="44"/>
    </row>
    <row r="78" spans="1:24" hidden="1" outlineLevel="1" collapsed="1">
      <c r="A78" s="8">
        <v>42583</v>
      </c>
      <c r="B78" s="44">
        <v>2643.5651453799996</v>
      </c>
      <c r="C78" s="44">
        <f t="shared" ref="C78" si="99">I78+O78</f>
        <v>1074.58965756</v>
      </c>
      <c r="D78" s="44">
        <f t="shared" ref="D78" si="100">J78+P78</f>
        <v>1568.9754878199999</v>
      </c>
      <c r="E78" s="44">
        <f t="shared" ref="E78" si="101">K78+Q78</f>
        <v>1530.5009179399999</v>
      </c>
      <c r="F78" s="44">
        <f t="shared" ref="F78" si="102">L78+R78</f>
        <v>38.145907110000003</v>
      </c>
      <c r="G78" s="44">
        <f t="shared" ref="G78" si="103">M78+S78</f>
        <v>0.32866276999999999</v>
      </c>
      <c r="H78" s="44">
        <f t="shared" ref="H78" si="104">SUM(I78:J78)</f>
        <v>1822.47832195</v>
      </c>
      <c r="I78" s="44">
        <v>821.26327252999988</v>
      </c>
      <c r="J78" s="44">
        <f t="shared" ref="J78" si="105">SUM(K78:M78)</f>
        <v>1001.21504942</v>
      </c>
      <c r="K78" s="44">
        <v>970.60246720999999</v>
      </c>
      <c r="L78" s="44">
        <v>30.382680570000002</v>
      </c>
      <c r="M78" s="44">
        <v>0.22990163999999999</v>
      </c>
      <c r="N78" s="44">
        <f t="shared" ref="N78" si="106">SUM(O78:P78)</f>
        <v>821.08682342999987</v>
      </c>
      <c r="O78" s="44">
        <v>253.32638503000001</v>
      </c>
      <c r="P78" s="44">
        <f t="shared" ref="P78" si="107">SUM(Q78:S78)</f>
        <v>567.76043839999988</v>
      </c>
      <c r="Q78" s="44">
        <v>559.89845072999992</v>
      </c>
      <c r="R78" s="44">
        <v>7.7632265400000007</v>
      </c>
      <c r="S78" s="44">
        <v>9.8761130000000016E-2</v>
      </c>
      <c r="T78" s="44"/>
      <c r="U78" s="44"/>
      <c r="V78" s="44"/>
      <c r="W78" s="44"/>
      <c r="X78" s="44"/>
    </row>
    <row r="79" spans="1:24" hidden="1" outlineLevel="1" collapsed="1">
      <c r="A79" s="8">
        <v>42614</v>
      </c>
      <c r="B79" s="44">
        <v>1892.6486955399996</v>
      </c>
      <c r="C79" s="44">
        <f t="shared" ref="C79" si="108">I79+O79</f>
        <v>1030.4120635199999</v>
      </c>
      <c r="D79" s="44">
        <f t="shared" ref="D79" si="109">J79+P79</f>
        <v>862.23663202000012</v>
      </c>
      <c r="E79" s="44">
        <f t="shared" ref="E79" si="110">K79+Q79</f>
        <v>838.15018954999994</v>
      </c>
      <c r="F79" s="44">
        <f t="shared" ref="F79" si="111">L79+R79</f>
        <v>23.754403050000001</v>
      </c>
      <c r="G79" s="44">
        <f t="shared" ref="G79" si="112">M79+S79</f>
        <v>0.33203941999999997</v>
      </c>
      <c r="H79" s="44">
        <f t="shared" ref="H79" si="113">SUM(I79:J79)</f>
        <v>1382.7892184500001</v>
      </c>
      <c r="I79" s="44">
        <v>784.88310122999997</v>
      </c>
      <c r="J79" s="44">
        <f t="shared" ref="J79" si="114">SUM(K79:M79)</f>
        <v>597.90611722000006</v>
      </c>
      <c r="K79" s="44">
        <v>581.79763205999996</v>
      </c>
      <c r="L79" s="44">
        <v>15.87620647</v>
      </c>
      <c r="M79" s="44">
        <v>0.23227869000000001</v>
      </c>
      <c r="N79" s="44">
        <f t="shared" ref="N79" si="115">SUM(O79:P79)</f>
        <v>509.85947709000004</v>
      </c>
      <c r="O79" s="44">
        <v>245.52896229000001</v>
      </c>
      <c r="P79" s="44">
        <f t="shared" ref="P79" si="116">SUM(Q79:S79)</f>
        <v>264.3305148</v>
      </c>
      <c r="Q79" s="44">
        <v>256.35255748999998</v>
      </c>
      <c r="R79" s="44">
        <v>7.87819658</v>
      </c>
      <c r="S79" s="44">
        <v>9.9760729999999992E-2</v>
      </c>
      <c r="T79" s="44"/>
      <c r="U79" s="44"/>
      <c r="V79" s="44"/>
      <c r="W79" s="44"/>
      <c r="X79" s="44"/>
    </row>
    <row r="80" spans="1:24" hidden="1" outlineLevel="1" collapsed="1">
      <c r="A80" s="8">
        <v>42644</v>
      </c>
      <c r="B80" s="44">
        <v>2098.1707583100001</v>
      </c>
      <c r="C80" s="44">
        <f t="shared" ref="C80" si="117">I80+O80</f>
        <v>1038.78687096</v>
      </c>
      <c r="D80" s="44">
        <f t="shared" ref="D80" si="118">J80+P80</f>
        <v>1059.3838873499999</v>
      </c>
      <c r="E80" s="44">
        <f t="shared" ref="E80" si="119">K80+Q80</f>
        <v>813.62914049999995</v>
      </c>
      <c r="F80" s="44">
        <f t="shared" ref="F80" si="120">L80+R80</f>
        <v>245.31985247</v>
      </c>
      <c r="G80" s="44">
        <f t="shared" ref="G80" si="121">M80+S80</f>
        <v>0.43489438000000002</v>
      </c>
      <c r="H80" s="44">
        <f t="shared" ref="H80" si="122">SUM(I80:J80)</f>
        <v>1396.7363458099999</v>
      </c>
      <c r="I80" s="44">
        <v>778.86565299999995</v>
      </c>
      <c r="J80" s="44">
        <f t="shared" ref="J80" si="123">SUM(K80:M80)</f>
        <v>617.87069280999992</v>
      </c>
      <c r="K80" s="44">
        <v>608.32131314999992</v>
      </c>
      <c r="L80" s="44">
        <v>9.2126446899999994</v>
      </c>
      <c r="M80" s="44">
        <v>0.33673497000000002</v>
      </c>
      <c r="N80" s="44">
        <f t="shared" ref="N80" si="124">SUM(O80:P80)</f>
        <v>701.43441250000001</v>
      </c>
      <c r="O80" s="44">
        <v>259.92121796000004</v>
      </c>
      <c r="P80" s="44">
        <f t="shared" ref="P80" si="125">SUM(Q80:S80)</f>
        <v>441.51319453999997</v>
      </c>
      <c r="Q80" s="44">
        <v>205.30782735</v>
      </c>
      <c r="R80" s="44">
        <v>236.10720778000001</v>
      </c>
      <c r="S80" s="44">
        <v>9.8159410000000002E-2</v>
      </c>
      <c r="T80" s="44"/>
      <c r="U80" s="44"/>
      <c r="V80" s="44"/>
      <c r="W80" s="44"/>
      <c r="X80" s="44"/>
    </row>
    <row r="81" spans="1:24" hidden="1" outlineLevel="1" collapsed="1">
      <c r="A81" s="8">
        <v>42675</v>
      </c>
      <c r="B81" s="44">
        <v>1979.26035619</v>
      </c>
      <c r="C81" s="44">
        <f t="shared" ref="C81" si="126">I81+O81</f>
        <v>1028.6356294699999</v>
      </c>
      <c r="D81" s="44">
        <f t="shared" ref="D81" si="127">J81+P81</f>
        <v>950.62472672000001</v>
      </c>
      <c r="E81" s="44">
        <f t="shared" ref="E81" si="128">K81+Q81</f>
        <v>723.67148242999997</v>
      </c>
      <c r="F81" s="44">
        <f t="shared" ref="F81" si="129">L81+R81</f>
        <v>226.60003458</v>
      </c>
      <c r="G81" s="44">
        <f t="shared" ref="G81" si="130">M81+S81</f>
        <v>0.35320971000000001</v>
      </c>
      <c r="H81" s="44">
        <f t="shared" ref="H81" si="131">SUM(I81:J81)</f>
        <v>1247.1496539499999</v>
      </c>
      <c r="I81" s="44">
        <v>774.73658777999992</v>
      </c>
      <c r="J81" s="44">
        <f t="shared" ref="J81" si="132">SUM(K81:M81)</f>
        <v>472.41306617000004</v>
      </c>
      <c r="K81" s="44">
        <v>469.02139699000003</v>
      </c>
      <c r="L81" s="44">
        <v>3.05253913</v>
      </c>
      <c r="M81" s="44">
        <v>0.33913005000000002</v>
      </c>
      <c r="N81" s="44">
        <f t="shared" ref="N81" si="133">SUM(O81:P81)</f>
        <v>732.11070223999991</v>
      </c>
      <c r="O81" s="44">
        <v>253.89904168999999</v>
      </c>
      <c r="P81" s="44">
        <f t="shared" ref="P81" si="134">SUM(Q81:S81)</f>
        <v>478.21166054999998</v>
      </c>
      <c r="Q81" s="44">
        <v>254.65008544</v>
      </c>
      <c r="R81" s="44">
        <v>223.54749544999999</v>
      </c>
      <c r="S81" s="44">
        <v>1.4079660000000001E-2</v>
      </c>
      <c r="T81" s="44"/>
      <c r="U81" s="44"/>
      <c r="V81" s="44"/>
      <c r="W81" s="44"/>
      <c r="X81" s="44"/>
    </row>
    <row r="82" spans="1:24" hidden="1" outlineLevel="1" collapsed="1">
      <c r="A82" s="8">
        <v>42705</v>
      </c>
      <c r="B82" s="44">
        <v>2220.6018984800003</v>
      </c>
      <c r="C82" s="44">
        <f t="shared" ref="C82" si="135">I82+O82</f>
        <v>1026.8101733400001</v>
      </c>
      <c r="D82" s="44">
        <f t="shared" ref="D82" si="136">J82+P82</f>
        <v>1193.7917251399999</v>
      </c>
      <c r="E82" s="44">
        <f t="shared" ref="E82" si="137">K82+Q82</f>
        <v>954.47439306000001</v>
      </c>
      <c r="F82" s="44">
        <f t="shared" ref="F82" si="138">L82+R82</f>
        <v>238.80606946</v>
      </c>
      <c r="G82" s="44">
        <f t="shared" ref="G82" si="139">M82+S82</f>
        <v>0.51126262</v>
      </c>
      <c r="H82" s="44">
        <f t="shared" ref="H82" si="140">SUM(I82:J82)</f>
        <v>1415.6935738500001</v>
      </c>
      <c r="I82" s="44">
        <v>777.77296277000005</v>
      </c>
      <c r="J82" s="44">
        <f t="shared" ref="J82" si="141">SUM(K82:M82)</f>
        <v>637.92061107999996</v>
      </c>
      <c r="K82" s="44">
        <v>634.13568263000002</v>
      </c>
      <c r="L82" s="44">
        <v>3.2887515899999999</v>
      </c>
      <c r="M82" s="44">
        <v>0.49617686</v>
      </c>
      <c r="N82" s="44">
        <f t="shared" ref="N82" si="142">SUM(O82:P82)</f>
        <v>804.90832462999992</v>
      </c>
      <c r="O82" s="44">
        <v>249.03721056999998</v>
      </c>
      <c r="P82" s="44">
        <f t="shared" ref="P82" si="143">SUM(Q82:S82)</f>
        <v>555.87111405999997</v>
      </c>
      <c r="Q82" s="44">
        <v>320.33871042999999</v>
      </c>
      <c r="R82" s="44">
        <v>235.51731787</v>
      </c>
      <c r="S82" s="44">
        <v>1.508576E-2</v>
      </c>
      <c r="T82" s="44"/>
      <c r="U82" s="44"/>
      <c r="V82" s="44"/>
      <c r="W82" s="44"/>
      <c r="X82" s="44"/>
    </row>
    <row r="83" spans="1:24" hidden="1" outlineLevel="1" collapsed="1">
      <c r="A83" s="8">
        <v>42736</v>
      </c>
      <c r="B83" s="44">
        <v>2157.2736268999997</v>
      </c>
      <c r="C83" s="44">
        <f t="shared" ref="C83" si="144">I83+O83</f>
        <v>949.31764960999999</v>
      </c>
      <c r="D83" s="44">
        <f t="shared" ref="D83" si="145">J83+P83</f>
        <v>1207.9559772900002</v>
      </c>
      <c r="E83" s="44">
        <f t="shared" ref="E83" si="146">K83+Q83</f>
        <v>957.88425387000007</v>
      </c>
      <c r="F83" s="44">
        <f t="shared" ref="F83" si="147">L83+R83</f>
        <v>249.58777685000001</v>
      </c>
      <c r="G83" s="44">
        <f t="shared" ref="G83" si="148">M83+S83</f>
        <v>0.48394656999999996</v>
      </c>
      <c r="H83" s="44">
        <f t="shared" ref="H83" si="149">SUM(I83:J83)</f>
        <v>1343.6769599899999</v>
      </c>
      <c r="I83" s="44">
        <v>731.98449101999995</v>
      </c>
      <c r="J83" s="44">
        <f t="shared" ref="J83" si="150">SUM(K83:M83)</f>
        <v>611.69246897000005</v>
      </c>
      <c r="K83" s="44">
        <v>602.79665247000003</v>
      </c>
      <c r="L83" s="44">
        <v>8.4267854</v>
      </c>
      <c r="M83" s="44">
        <v>0.46903109999999998</v>
      </c>
      <c r="N83" s="44">
        <f t="shared" ref="N83" si="151">SUM(O83:P83)</f>
        <v>813.59666691000007</v>
      </c>
      <c r="O83" s="44">
        <v>217.33315858999998</v>
      </c>
      <c r="P83" s="44">
        <f t="shared" ref="P83" si="152">SUM(Q83:S83)</f>
        <v>596.26350832000003</v>
      </c>
      <c r="Q83" s="44">
        <v>355.08760139999998</v>
      </c>
      <c r="R83" s="44">
        <v>241.16099145000001</v>
      </c>
      <c r="S83" s="44">
        <v>1.491547E-2</v>
      </c>
      <c r="T83" s="44"/>
      <c r="U83" s="44"/>
      <c r="V83" s="44"/>
      <c r="W83" s="44"/>
      <c r="X83" s="44"/>
    </row>
    <row r="84" spans="1:24" hidden="1" outlineLevel="1" collapsed="1">
      <c r="A84" s="8">
        <v>42767</v>
      </c>
      <c r="B84" s="44">
        <v>2165.1662052300003</v>
      </c>
      <c r="C84" s="44">
        <f t="shared" ref="C84" si="153">I84+O84</f>
        <v>951.04766718000008</v>
      </c>
      <c r="D84" s="44">
        <f t="shared" ref="D84" si="154">J84+P84</f>
        <v>1214.1185380500001</v>
      </c>
      <c r="E84" s="44">
        <f t="shared" ref="E84" si="155">K84+Q84</f>
        <v>965.09840689999999</v>
      </c>
      <c r="F84" s="44">
        <f t="shared" ref="F84" si="156">L84+R84</f>
        <v>248.53399586999998</v>
      </c>
      <c r="G84" s="44">
        <f t="shared" ref="G84" si="157">M84+S84</f>
        <v>0.48613528</v>
      </c>
      <c r="H84" s="44">
        <f t="shared" ref="H84" si="158">SUM(I84:J84)</f>
        <v>1337.1431474599999</v>
      </c>
      <c r="I84" s="44">
        <v>733.35335970000006</v>
      </c>
      <c r="J84" s="44">
        <f t="shared" ref="J84" si="159">SUM(K84:M84)</f>
        <v>603.78978775999997</v>
      </c>
      <c r="K84" s="44">
        <v>596.52564475999998</v>
      </c>
      <c r="L84" s="44">
        <v>6.7928872399999998</v>
      </c>
      <c r="M84" s="44">
        <v>0.47125576000000002</v>
      </c>
      <c r="N84" s="44">
        <f t="shared" ref="N84" si="160">SUM(O84:P84)</f>
        <v>828.02305777000004</v>
      </c>
      <c r="O84" s="44">
        <v>217.69430748000002</v>
      </c>
      <c r="P84" s="44">
        <f t="shared" ref="P84" si="161">SUM(Q84:S84)</f>
        <v>610.32875029000002</v>
      </c>
      <c r="Q84" s="44">
        <v>368.57276214000001</v>
      </c>
      <c r="R84" s="44">
        <v>241.74110862999999</v>
      </c>
      <c r="S84" s="44">
        <v>1.487952E-2</v>
      </c>
      <c r="T84" s="44"/>
      <c r="U84" s="44"/>
      <c r="V84" s="44"/>
      <c r="W84" s="44"/>
      <c r="X84" s="44"/>
    </row>
    <row r="85" spans="1:24" hidden="1" outlineLevel="1" collapsed="1">
      <c r="A85" s="8">
        <v>42795</v>
      </c>
      <c r="B85" s="44">
        <v>1844.4749282799999</v>
      </c>
      <c r="C85" s="44">
        <f t="shared" ref="C85" si="162">I85+O85</f>
        <v>969.44098657999996</v>
      </c>
      <c r="D85" s="44">
        <f t="shared" ref="D85" si="163">J85+P85</f>
        <v>875.03394170000001</v>
      </c>
      <c r="E85" s="44">
        <f t="shared" ref="E85" si="164">K85+Q85</f>
        <v>864.98708308999994</v>
      </c>
      <c r="F85" s="44">
        <f t="shared" ref="F85" si="165">L85+R85</f>
        <v>9.1783029999999997</v>
      </c>
      <c r="G85" s="44">
        <f t="shared" ref="G85" si="166">M85+S85</f>
        <v>0.86855561000000003</v>
      </c>
      <c r="H85" s="44">
        <f t="shared" ref="H85" si="167">SUM(I85:J85)</f>
        <v>1229.9953814400001</v>
      </c>
      <c r="I85" s="44">
        <v>735.17754523999997</v>
      </c>
      <c r="J85" s="44">
        <f t="shared" ref="J85" si="168">SUM(K85:M85)</f>
        <v>494.81783619999999</v>
      </c>
      <c r="K85" s="44">
        <v>487.93435655999997</v>
      </c>
      <c r="L85" s="44">
        <v>6.0297608599999997</v>
      </c>
      <c r="M85" s="44">
        <v>0.85371878000000001</v>
      </c>
      <c r="N85" s="44">
        <f t="shared" ref="N85" si="169">SUM(O85:P85)</f>
        <v>614.47954684000001</v>
      </c>
      <c r="O85" s="44">
        <v>234.26344133999999</v>
      </c>
      <c r="P85" s="44">
        <f t="shared" ref="P85" si="170">SUM(Q85:S85)</f>
        <v>380.21610550000003</v>
      </c>
      <c r="Q85" s="44">
        <v>377.05272653000003</v>
      </c>
      <c r="R85" s="44">
        <v>3.14854214</v>
      </c>
      <c r="S85" s="44">
        <v>1.4836830000000001E-2</v>
      </c>
      <c r="T85" s="44"/>
      <c r="U85" s="44"/>
      <c r="V85" s="44"/>
      <c r="W85" s="44"/>
      <c r="X85" s="44"/>
    </row>
    <row r="86" spans="1:24" hidden="1" outlineLevel="1" collapsed="1">
      <c r="A86" s="8">
        <v>42826</v>
      </c>
      <c r="B86" s="44">
        <v>1903.2003605699997</v>
      </c>
      <c r="C86" s="44">
        <f t="shared" ref="C86" si="171">I86+O86</f>
        <v>1014.12046019</v>
      </c>
      <c r="D86" s="44">
        <f t="shared" ref="D86" si="172">J86+P86</f>
        <v>889.07990038000003</v>
      </c>
      <c r="E86" s="44">
        <f t="shared" ref="E86" si="173">K86+Q86</f>
        <v>813.84305782999991</v>
      </c>
      <c r="F86" s="44">
        <f t="shared" ref="F86" si="174">L86+R86</f>
        <v>10.73684255</v>
      </c>
      <c r="G86" s="44">
        <f t="shared" ref="G86" si="175">M86+S86</f>
        <v>64.5</v>
      </c>
      <c r="H86" s="44">
        <f t="shared" ref="H86" si="176">SUM(I86:J86)</f>
        <v>1265.8826327500001</v>
      </c>
      <c r="I86" s="44">
        <v>741.84403118</v>
      </c>
      <c r="J86" s="44">
        <f t="shared" ref="J86" si="177">SUM(K86:M86)</f>
        <v>524.03860156999997</v>
      </c>
      <c r="K86" s="44">
        <v>451.70542591999998</v>
      </c>
      <c r="L86" s="44">
        <v>7.8331756500000003</v>
      </c>
      <c r="M86" s="44">
        <v>64.5</v>
      </c>
      <c r="N86" s="44">
        <f t="shared" ref="N86" si="178">SUM(O86:P86)</f>
        <v>637.31772782000007</v>
      </c>
      <c r="O86" s="44">
        <v>272.27642901000002</v>
      </c>
      <c r="P86" s="44">
        <f t="shared" ref="P86" si="179">SUM(Q86:S86)</f>
        <v>365.04129881</v>
      </c>
      <c r="Q86" s="44">
        <v>362.13763190999998</v>
      </c>
      <c r="R86" s="44">
        <v>2.9036669000000002</v>
      </c>
      <c r="S86" s="44">
        <v>0</v>
      </c>
      <c r="T86" s="44"/>
      <c r="U86" s="44"/>
      <c r="V86" s="44"/>
      <c r="W86" s="44"/>
      <c r="X86" s="44"/>
    </row>
    <row r="87" spans="1:24" hidden="1" outlineLevel="1" collapsed="1">
      <c r="A87" s="8">
        <v>42856</v>
      </c>
      <c r="B87" s="44">
        <v>2126.77115048</v>
      </c>
      <c r="C87" s="44">
        <f t="shared" ref="C87" si="180">I87+O87</f>
        <v>1236.7486235700001</v>
      </c>
      <c r="D87" s="44">
        <f t="shared" ref="D87" si="181">J87+P87</f>
        <v>890.02252691000001</v>
      </c>
      <c r="E87" s="44">
        <f t="shared" ref="E87" si="182">K87+Q87</f>
        <v>876.94118842000012</v>
      </c>
      <c r="F87" s="44">
        <f t="shared" ref="F87" si="183">L87+R87</f>
        <v>9.0813384900000003</v>
      </c>
      <c r="G87" s="44">
        <f t="shared" ref="G87" si="184">M87+S87</f>
        <v>4</v>
      </c>
      <c r="H87" s="44">
        <f t="shared" ref="H87" si="185">SUM(I87:J87)</f>
        <v>1432.63709634</v>
      </c>
      <c r="I87" s="44">
        <v>914.39584413</v>
      </c>
      <c r="J87" s="44">
        <f t="shared" ref="J87" si="186">SUM(K87:M87)</f>
        <v>518.24125220999997</v>
      </c>
      <c r="K87" s="44">
        <v>508.11880365000002</v>
      </c>
      <c r="L87" s="44">
        <v>6.1224485599999996</v>
      </c>
      <c r="M87" s="44">
        <v>4</v>
      </c>
      <c r="N87" s="44">
        <f t="shared" ref="N87" si="187">SUM(O87:P87)</f>
        <v>694.13405413999999</v>
      </c>
      <c r="O87" s="44">
        <v>322.35277944000001</v>
      </c>
      <c r="P87" s="44">
        <f t="shared" ref="P87" si="188">SUM(Q87:S87)</f>
        <v>371.78127470000004</v>
      </c>
      <c r="Q87" s="44">
        <v>368.82238477000004</v>
      </c>
      <c r="R87" s="44">
        <v>2.9588899299999998</v>
      </c>
      <c r="S87" s="44">
        <v>0</v>
      </c>
      <c r="T87" s="44"/>
      <c r="U87" s="44"/>
      <c r="V87" s="44"/>
      <c r="W87" s="44"/>
      <c r="X87" s="44"/>
    </row>
    <row r="88" spans="1:24" hidden="1" outlineLevel="1" collapsed="1">
      <c r="A88" s="8">
        <v>42887</v>
      </c>
      <c r="B88" s="44">
        <v>2010.51398804</v>
      </c>
      <c r="C88" s="44">
        <f t="shared" ref="C88" si="189">I88+O88</f>
        <v>1138.28210614</v>
      </c>
      <c r="D88" s="44">
        <f t="shared" ref="D88" si="190">J88+P88</f>
        <v>872.23188189999996</v>
      </c>
      <c r="E88" s="44">
        <f t="shared" ref="E88" si="191">K88+Q88</f>
        <v>862.48945021999998</v>
      </c>
      <c r="F88" s="44">
        <f t="shared" ref="F88" si="192">L88+R88</f>
        <v>9.7424316799999993</v>
      </c>
      <c r="G88" s="44">
        <f t="shared" ref="G88" si="193">M88+S88</f>
        <v>0</v>
      </c>
      <c r="H88" s="44">
        <f t="shared" ref="H88" si="194">SUM(I88:J88)</f>
        <v>1336.1568341299999</v>
      </c>
      <c r="I88" s="44">
        <v>827.80037350999999</v>
      </c>
      <c r="J88" s="44">
        <f t="shared" ref="J88" si="195">SUM(K88:M88)</f>
        <v>508.35646062000001</v>
      </c>
      <c r="K88" s="44">
        <v>501.60706159</v>
      </c>
      <c r="L88" s="44">
        <v>6.7493990300000002</v>
      </c>
      <c r="M88" s="44">
        <v>0</v>
      </c>
      <c r="N88" s="44">
        <f t="shared" ref="N88" si="196">SUM(O88:P88)</f>
        <v>674.35715390999997</v>
      </c>
      <c r="O88" s="44">
        <v>310.48173263000001</v>
      </c>
      <c r="P88" s="44">
        <f t="shared" ref="P88" si="197">SUM(Q88:S88)</f>
        <v>363.87542127999996</v>
      </c>
      <c r="Q88" s="44">
        <v>360.88238862999998</v>
      </c>
      <c r="R88" s="44">
        <v>2.99303265</v>
      </c>
      <c r="S88" s="44">
        <v>0</v>
      </c>
      <c r="T88" s="44"/>
      <c r="U88" s="44"/>
      <c r="V88" s="44"/>
      <c r="W88" s="44"/>
      <c r="X88" s="44"/>
    </row>
    <row r="89" spans="1:24" hidden="1" outlineLevel="1" collapsed="1">
      <c r="A89" s="8">
        <v>42917</v>
      </c>
      <c r="B89" s="44">
        <v>2093.0648211800003</v>
      </c>
      <c r="C89" s="44">
        <f t="shared" ref="C89" si="198">I89+O89</f>
        <v>1234.40931929</v>
      </c>
      <c r="D89" s="44">
        <f t="shared" ref="D89" si="199">J89+P89</f>
        <v>858.65550188999998</v>
      </c>
      <c r="E89" s="44">
        <f t="shared" ref="E89" si="200">K89+Q89</f>
        <v>850.21924663000004</v>
      </c>
      <c r="F89" s="44">
        <f t="shared" ref="F89" si="201">L89+R89</f>
        <v>8.4362552599999994</v>
      </c>
      <c r="G89" s="44">
        <f t="shared" ref="G89" si="202">M89+S89</f>
        <v>0</v>
      </c>
      <c r="H89" s="44">
        <f t="shared" ref="H89" si="203">SUM(I89:J89)</f>
        <v>1409.9550920699999</v>
      </c>
      <c r="I89" s="44">
        <v>911.33774165</v>
      </c>
      <c r="J89" s="44">
        <f t="shared" ref="J89" si="204">SUM(K89:M89)</f>
        <v>498.61735041999998</v>
      </c>
      <c r="K89" s="44">
        <v>493.22073455999998</v>
      </c>
      <c r="L89" s="44">
        <v>5.3966158599999998</v>
      </c>
      <c r="M89" s="44">
        <v>0</v>
      </c>
      <c r="N89" s="44">
        <f t="shared" ref="N89" si="205">SUM(O89:P89)</f>
        <v>683.10972910999999</v>
      </c>
      <c r="O89" s="44">
        <v>323.07157763999999</v>
      </c>
      <c r="P89" s="44">
        <f t="shared" ref="P89" si="206">SUM(Q89:S89)</f>
        <v>360.03815147</v>
      </c>
      <c r="Q89" s="44">
        <v>356.99851207</v>
      </c>
      <c r="R89" s="44">
        <v>3.0396394</v>
      </c>
      <c r="S89" s="44">
        <v>0</v>
      </c>
      <c r="T89" s="44"/>
      <c r="U89" s="44"/>
      <c r="V89" s="44"/>
      <c r="W89" s="44"/>
      <c r="X89" s="44"/>
    </row>
    <row r="90" spans="1:24" hidden="1" outlineLevel="1" collapsed="1">
      <c r="A90" s="8">
        <v>42948</v>
      </c>
      <c r="B90" s="44">
        <v>2074.2528226499999</v>
      </c>
      <c r="C90" s="44">
        <f t="shared" ref="C90" si="207">I90+O90</f>
        <v>1222.6021489899999</v>
      </c>
      <c r="D90" s="44">
        <f t="shared" ref="D90" si="208">J90+P90</f>
        <v>851.65067365999994</v>
      </c>
      <c r="E90" s="44">
        <f t="shared" ref="E90" si="209">K90+Q90</f>
        <v>845.26321293000001</v>
      </c>
      <c r="F90" s="44">
        <f t="shared" ref="F90" si="210">L90+R90</f>
        <v>6.3874607299999999</v>
      </c>
      <c r="G90" s="44">
        <f t="shared" ref="G90" si="211">M90+S90</f>
        <v>0</v>
      </c>
      <c r="H90" s="44">
        <f t="shared" ref="H90" si="212">SUM(I90:J90)</f>
        <v>1376.28519729</v>
      </c>
      <c r="I90" s="44">
        <v>851.08525377000001</v>
      </c>
      <c r="J90" s="44">
        <f t="shared" ref="J90" si="213">SUM(K90:M90)</f>
        <v>525.19994352000003</v>
      </c>
      <c r="K90" s="44">
        <v>521.86054089000004</v>
      </c>
      <c r="L90" s="44">
        <v>3.3394026299999999</v>
      </c>
      <c r="M90" s="44">
        <v>0</v>
      </c>
      <c r="N90" s="44">
        <f t="shared" ref="N90" si="214">SUM(O90:P90)</f>
        <v>697.96762536000006</v>
      </c>
      <c r="O90" s="44">
        <v>371.51689522000004</v>
      </c>
      <c r="P90" s="44">
        <f t="shared" ref="P90" si="215">SUM(Q90:S90)</f>
        <v>326.45073013999996</v>
      </c>
      <c r="Q90" s="44">
        <v>323.40267203999997</v>
      </c>
      <c r="R90" s="44">
        <v>3.0480581</v>
      </c>
      <c r="S90" s="44">
        <v>0</v>
      </c>
      <c r="T90" s="44"/>
      <c r="U90" s="44"/>
      <c r="V90" s="44"/>
      <c r="W90" s="44"/>
      <c r="X90" s="44"/>
    </row>
    <row r="91" spans="1:24" hidden="1" outlineLevel="1" collapsed="1">
      <c r="A91" s="8">
        <v>42979</v>
      </c>
      <c r="B91" s="44">
        <v>2106.4195868000002</v>
      </c>
      <c r="C91" s="44">
        <f t="shared" ref="C91" si="216">I91+O91</f>
        <v>1194.6968526400001</v>
      </c>
      <c r="D91" s="44">
        <f t="shared" ref="D91" si="217">J91+P91</f>
        <v>911.72273416000007</v>
      </c>
      <c r="E91" s="44">
        <f t="shared" ref="E91" si="218">K91+Q91</f>
        <v>904.19126481000012</v>
      </c>
      <c r="F91" s="44">
        <f t="shared" ref="F91" si="219">L91+R91</f>
        <v>7.5314693500000001</v>
      </c>
      <c r="G91" s="44">
        <f t="shared" ref="G91" si="220">M91+S91</f>
        <v>0</v>
      </c>
      <c r="H91" s="44">
        <f t="shared" ref="H91" si="221">SUM(I91:J91)</f>
        <v>1364.1867438700001</v>
      </c>
      <c r="I91" s="44">
        <v>845.52612915999998</v>
      </c>
      <c r="J91" s="44">
        <f t="shared" ref="J91" si="222">SUM(K91:M91)</f>
        <v>518.66061471000012</v>
      </c>
      <c r="K91" s="44">
        <v>514.26734828000008</v>
      </c>
      <c r="L91" s="44">
        <v>4.3932664299999997</v>
      </c>
      <c r="M91" s="44">
        <v>0</v>
      </c>
      <c r="N91" s="44">
        <f t="shared" ref="N91" si="223">SUM(O91:P91)</f>
        <v>742.23284293000006</v>
      </c>
      <c r="O91" s="44">
        <v>349.17072347999999</v>
      </c>
      <c r="P91" s="44">
        <f t="shared" ref="P91" si="224">SUM(Q91:S91)</f>
        <v>393.06211945000001</v>
      </c>
      <c r="Q91" s="44">
        <v>389.92391652999999</v>
      </c>
      <c r="R91" s="44">
        <v>3.1382029200000003</v>
      </c>
      <c r="S91" s="44">
        <v>0</v>
      </c>
      <c r="T91" s="44"/>
      <c r="U91" s="44"/>
      <c r="V91" s="44"/>
      <c r="W91" s="44"/>
      <c r="X91" s="44"/>
    </row>
    <row r="92" spans="1:24" hidden="1" outlineLevel="1" collapsed="1">
      <c r="A92" s="8">
        <v>43009</v>
      </c>
      <c r="B92" s="44">
        <v>2138.96586686</v>
      </c>
      <c r="C92" s="44">
        <f t="shared" ref="C92" si="225">I92+O92</f>
        <v>1219.5063740800001</v>
      </c>
      <c r="D92" s="44">
        <f t="shared" ref="D92" si="226">J92+P92</f>
        <v>919.45949278000001</v>
      </c>
      <c r="E92" s="44">
        <f t="shared" ref="E92" si="227">K92+Q92</f>
        <v>897.43023485999993</v>
      </c>
      <c r="F92" s="44">
        <f t="shared" ref="F92" si="228">L92+R92</f>
        <v>22.029257919999999</v>
      </c>
      <c r="G92" s="44">
        <f t="shared" ref="G92" si="229">M92+S92</f>
        <v>0</v>
      </c>
      <c r="H92" s="44">
        <f t="shared" ref="H92" si="230">SUM(I92:J92)</f>
        <v>1399.7754782000002</v>
      </c>
      <c r="I92" s="44">
        <v>881.83266053</v>
      </c>
      <c r="J92" s="44">
        <f t="shared" ref="J92" si="231">SUM(K92:M92)</f>
        <v>517.94281767000007</v>
      </c>
      <c r="K92" s="44">
        <v>499.03923115000003</v>
      </c>
      <c r="L92" s="44">
        <v>18.903586520000001</v>
      </c>
      <c r="M92" s="44">
        <v>0</v>
      </c>
      <c r="N92" s="44">
        <f t="shared" ref="N92" si="232">SUM(O92:P92)</f>
        <v>739.19038865999994</v>
      </c>
      <c r="O92" s="44">
        <v>337.67371355</v>
      </c>
      <c r="P92" s="44">
        <f t="shared" ref="P92" si="233">SUM(Q92:S92)</f>
        <v>401.51667510999994</v>
      </c>
      <c r="Q92" s="44">
        <v>398.39100370999995</v>
      </c>
      <c r="R92" s="44">
        <v>3.1256713999999999</v>
      </c>
      <c r="S92" s="44">
        <v>0</v>
      </c>
      <c r="T92" s="44"/>
      <c r="U92" s="44"/>
      <c r="V92" s="44"/>
      <c r="W92" s="44"/>
      <c r="X92" s="44"/>
    </row>
    <row r="93" spans="1:24" hidden="1" outlineLevel="1" collapsed="1">
      <c r="A93" s="8">
        <v>43040</v>
      </c>
      <c r="B93" s="44">
        <v>1934.5171034199998</v>
      </c>
      <c r="C93" s="44">
        <f t="shared" ref="C93" si="234">I93+O93</f>
        <v>1185.4726351100001</v>
      </c>
      <c r="D93" s="44">
        <f t="shared" ref="D93" si="235">J93+P93</f>
        <v>749.04446830999996</v>
      </c>
      <c r="E93" s="44">
        <f t="shared" ref="E93" si="236">K93+Q93</f>
        <v>726.14496535000001</v>
      </c>
      <c r="F93" s="44">
        <f t="shared" ref="F93" si="237">L93+R93</f>
        <v>22.89950296</v>
      </c>
      <c r="G93" s="44">
        <f t="shared" ref="G93" si="238">M93+S93</f>
        <v>0</v>
      </c>
      <c r="H93" s="44">
        <f t="shared" ref="H93" si="239">SUM(I93:J93)</f>
        <v>1228.1429976100001</v>
      </c>
      <c r="I93" s="44">
        <v>859.03526743999998</v>
      </c>
      <c r="J93" s="44">
        <f t="shared" ref="J93" si="240">SUM(K93:M93)</f>
        <v>369.10773017000002</v>
      </c>
      <c r="K93" s="44">
        <v>349.41331822000001</v>
      </c>
      <c r="L93" s="44">
        <v>19.694411949999999</v>
      </c>
      <c r="M93" s="44">
        <v>0</v>
      </c>
      <c r="N93" s="44">
        <f t="shared" ref="N93" si="241">SUM(O93:P93)</f>
        <v>706.37410580999995</v>
      </c>
      <c r="O93" s="44">
        <v>326.43736767000001</v>
      </c>
      <c r="P93" s="44">
        <f t="shared" ref="P93" si="242">SUM(Q93:S93)</f>
        <v>379.93673813999999</v>
      </c>
      <c r="Q93" s="44">
        <v>376.73164713</v>
      </c>
      <c r="R93" s="44">
        <v>3.2050910100000003</v>
      </c>
      <c r="S93" s="44">
        <v>0</v>
      </c>
      <c r="T93" s="44"/>
      <c r="U93" s="44"/>
      <c r="V93" s="44"/>
      <c r="W93" s="44"/>
      <c r="X93" s="44"/>
    </row>
    <row r="94" spans="1:24" hidden="1" outlineLevel="1" collapsed="1">
      <c r="A94" s="8">
        <v>43070</v>
      </c>
      <c r="B94" s="44">
        <v>2284.1852805099998</v>
      </c>
      <c r="C94" s="44">
        <f t="shared" ref="C94" si="243">I94+O94</f>
        <v>1374.80008434</v>
      </c>
      <c r="D94" s="44">
        <f t="shared" ref="D94" si="244">J94+P94</f>
        <v>909.38519616999997</v>
      </c>
      <c r="E94" s="44">
        <f t="shared" ref="E94" si="245">K94+Q94</f>
        <v>890.2067275899999</v>
      </c>
      <c r="F94" s="44">
        <f t="shared" ref="F94" si="246">L94+R94</f>
        <v>18.855418449999998</v>
      </c>
      <c r="G94" s="44">
        <f t="shared" ref="G94" si="247">M94+S94</f>
        <v>0.32305012999999999</v>
      </c>
      <c r="H94" s="44">
        <f t="shared" ref="H94" si="248">SUM(I94:J94)</f>
        <v>1559.1020042800001</v>
      </c>
      <c r="I94" s="44">
        <v>1072.62612373</v>
      </c>
      <c r="J94" s="44">
        <f t="shared" ref="J94" si="249">SUM(K94:M94)</f>
        <v>486.47588055</v>
      </c>
      <c r="K94" s="44">
        <v>467.29741196999998</v>
      </c>
      <c r="L94" s="44">
        <v>18.855418449999998</v>
      </c>
      <c r="M94" s="44">
        <v>0.32305012999999999</v>
      </c>
      <c r="N94" s="44">
        <f t="shared" ref="N94" si="250">SUM(O94:P94)</f>
        <v>725.08327622999991</v>
      </c>
      <c r="O94" s="44">
        <v>302.17396060999999</v>
      </c>
      <c r="P94" s="44">
        <f t="shared" ref="P94" si="251">SUM(Q94:S94)</f>
        <v>422.90931561999997</v>
      </c>
      <c r="Q94" s="44">
        <v>422.90931561999997</v>
      </c>
      <c r="R94" s="44">
        <v>0</v>
      </c>
      <c r="S94" s="44">
        <v>0</v>
      </c>
      <c r="T94" s="44"/>
      <c r="U94" s="44"/>
      <c r="V94" s="44"/>
      <c r="W94" s="44"/>
      <c r="X94" s="44"/>
    </row>
    <row r="95" spans="1:24" hidden="1" outlineLevel="1" collapsed="1">
      <c r="A95" s="8">
        <v>43101</v>
      </c>
      <c r="B95" s="44">
        <v>2143.7087343400003</v>
      </c>
      <c r="C95" s="44">
        <f t="shared" ref="C95" si="252">I95+O95</f>
        <v>1199.26298415</v>
      </c>
      <c r="D95" s="44">
        <f t="shared" ref="D95" si="253">J95+P95</f>
        <v>944.44575019000013</v>
      </c>
      <c r="E95" s="44">
        <f t="shared" ref="E95" si="254">K95+Q95</f>
        <v>922.92133013000011</v>
      </c>
      <c r="F95" s="44">
        <f t="shared" ref="F95" si="255">L95+R95</f>
        <v>20.96690469</v>
      </c>
      <c r="G95" s="44">
        <f t="shared" ref="G95" si="256">M95+S95</f>
        <v>0.55751536999999995</v>
      </c>
      <c r="H95" s="44">
        <f t="shared" ref="H95" si="257">SUM(I95:J95)</f>
        <v>1375.3198658800002</v>
      </c>
      <c r="I95" s="44">
        <v>836.32486882000001</v>
      </c>
      <c r="J95" s="44">
        <f t="shared" ref="J95" si="258">SUM(K95:M95)</f>
        <v>538.99499706000006</v>
      </c>
      <c r="K95" s="44">
        <v>519.21006295000007</v>
      </c>
      <c r="L95" s="44">
        <v>19.227418740000001</v>
      </c>
      <c r="M95" s="44">
        <v>0.55751536999999995</v>
      </c>
      <c r="N95" s="44">
        <f t="shared" ref="N95" si="259">SUM(O95:P95)</f>
        <v>768.38886846000003</v>
      </c>
      <c r="O95" s="44">
        <v>362.93811533000002</v>
      </c>
      <c r="P95" s="44">
        <f t="shared" ref="P95" si="260">SUM(Q95:S95)</f>
        <v>405.45075313000001</v>
      </c>
      <c r="Q95" s="44">
        <v>403.71126717999999</v>
      </c>
      <c r="R95" s="44">
        <v>1.7394859499999999</v>
      </c>
      <c r="S95" s="44">
        <v>0</v>
      </c>
      <c r="T95" s="44"/>
      <c r="U95" s="44"/>
      <c r="V95" s="44"/>
      <c r="W95" s="44"/>
      <c r="X95" s="44"/>
    </row>
    <row r="96" spans="1:24" hidden="1" outlineLevel="1" collapsed="1">
      <c r="A96" s="8">
        <v>43132</v>
      </c>
      <c r="B96" s="44">
        <v>2030.34546316</v>
      </c>
      <c r="C96" s="44">
        <f t="shared" ref="C96" si="261">I96+O96</f>
        <v>1149.41909048</v>
      </c>
      <c r="D96" s="44">
        <f t="shared" ref="D96" si="262">J96+P96</f>
        <v>880.9263726800001</v>
      </c>
      <c r="E96" s="44">
        <f t="shared" ref="E96" si="263">K96+Q96</f>
        <v>856.89757662000011</v>
      </c>
      <c r="F96" s="44">
        <f t="shared" ref="F96" si="264">L96+R96</f>
        <v>23.71046655</v>
      </c>
      <c r="G96" s="44">
        <f t="shared" ref="G96" si="265">M96+S96</f>
        <v>0.31832950999999998</v>
      </c>
      <c r="H96" s="44">
        <f t="shared" ref="H96" si="266">SUM(I96:J96)</f>
        <v>1320.38405298</v>
      </c>
      <c r="I96" s="44">
        <v>851.65968303</v>
      </c>
      <c r="J96" s="44">
        <f t="shared" ref="J96" si="267">SUM(K96:M96)</f>
        <v>468.72436995000004</v>
      </c>
      <c r="K96" s="44">
        <v>446.35302199</v>
      </c>
      <c r="L96" s="44">
        <v>22.05301845</v>
      </c>
      <c r="M96" s="44">
        <v>0.31832950999999998</v>
      </c>
      <c r="N96" s="44">
        <f t="shared" ref="N96" si="268">SUM(O96:P96)</f>
        <v>709.96141018000003</v>
      </c>
      <c r="O96" s="44">
        <v>297.75940744999997</v>
      </c>
      <c r="P96" s="44">
        <f t="shared" ref="P96" si="269">SUM(Q96:S96)</f>
        <v>412.20200273000006</v>
      </c>
      <c r="Q96" s="44">
        <v>410.54455463000005</v>
      </c>
      <c r="R96" s="44">
        <v>1.6574481000000001</v>
      </c>
      <c r="S96" s="44">
        <v>0</v>
      </c>
      <c r="T96" s="44"/>
      <c r="U96" s="44"/>
      <c r="V96" s="44"/>
      <c r="W96" s="44"/>
      <c r="X96" s="44"/>
    </row>
    <row r="97" spans="1:24" hidden="1" outlineLevel="1" collapsed="1">
      <c r="A97" s="8">
        <v>43160</v>
      </c>
      <c r="B97" s="44">
        <v>2061.3512044200002</v>
      </c>
      <c r="C97" s="44">
        <f t="shared" ref="C97" si="270">I97+O97</f>
        <v>1044.1078183100001</v>
      </c>
      <c r="D97" s="44">
        <f t="shared" ref="D97" si="271">J97+P97</f>
        <v>1017.2433861100001</v>
      </c>
      <c r="E97" s="44">
        <f t="shared" ref="E97" si="272">K97+Q97</f>
        <v>972.22501817000011</v>
      </c>
      <c r="F97" s="44">
        <f t="shared" ref="F97" si="273">L97+R97</f>
        <v>44.695663410000002</v>
      </c>
      <c r="G97" s="44">
        <f t="shared" ref="G97" si="274">M97+S97</f>
        <v>0.32270452999999999</v>
      </c>
      <c r="H97" s="44">
        <f t="shared" ref="H97" si="275">SUM(I97:J97)</f>
        <v>1397.5221970800001</v>
      </c>
      <c r="I97" s="44">
        <v>770.73461456000007</v>
      </c>
      <c r="J97" s="44">
        <f t="shared" ref="J97" si="276">SUM(K97:M97)</f>
        <v>626.78758252</v>
      </c>
      <c r="K97" s="44">
        <v>581.76921458000004</v>
      </c>
      <c r="L97" s="44">
        <v>44.695663410000002</v>
      </c>
      <c r="M97" s="44">
        <v>0.32270452999999999</v>
      </c>
      <c r="N97" s="44">
        <f t="shared" ref="N97" si="277">SUM(O97:P97)</f>
        <v>663.82900734000009</v>
      </c>
      <c r="O97" s="44">
        <v>273.37320375000002</v>
      </c>
      <c r="P97" s="44">
        <f t="shared" ref="P97" si="278">SUM(Q97:S97)</f>
        <v>390.45580359000002</v>
      </c>
      <c r="Q97" s="44">
        <v>390.45580359000002</v>
      </c>
      <c r="R97" s="44">
        <v>0</v>
      </c>
      <c r="S97" s="44">
        <v>0</v>
      </c>
      <c r="T97" s="44"/>
      <c r="U97" s="44"/>
      <c r="V97" s="44"/>
      <c r="W97" s="44"/>
      <c r="X97" s="44"/>
    </row>
    <row r="98" spans="1:24" hidden="1" outlineLevel="1" collapsed="1">
      <c r="A98" s="8">
        <v>43191</v>
      </c>
      <c r="B98" s="44">
        <v>1996.7190227000001</v>
      </c>
      <c r="C98" s="44">
        <f t="shared" ref="C98" si="279">I98+O98</f>
        <v>984.25238893999995</v>
      </c>
      <c r="D98" s="44">
        <f t="shared" ref="D98" si="280">J98+P98</f>
        <v>1012.4666337599999</v>
      </c>
      <c r="E98" s="44">
        <f t="shared" ref="E98" si="281">K98+Q98</f>
        <v>968.72091060000002</v>
      </c>
      <c r="F98" s="44">
        <f t="shared" ref="F98" si="282">L98+R98</f>
        <v>43.42353842</v>
      </c>
      <c r="G98" s="44">
        <f t="shared" ref="G98" si="283">M98+S98</f>
        <v>0.32218474000000002</v>
      </c>
      <c r="H98" s="44">
        <f t="shared" ref="H98" si="284">SUM(I98:J98)</f>
        <v>1343.44357221</v>
      </c>
      <c r="I98" s="44">
        <v>729.49052072999996</v>
      </c>
      <c r="J98" s="44">
        <f t="shared" ref="J98" si="285">SUM(K98:M98)</f>
        <v>613.95305148</v>
      </c>
      <c r="K98" s="44">
        <v>573.60933080999996</v>
      </c>
      <c r="L98" s="44">
        <v>40.021535929999999</v>
      </c>
      <c r="M98" s="44">
        <v>0.32218474000000002</v>
      </c>
      <c r="N98" s="44">
        <f t="shared" ref="N98" si="286">SUM(O98:P98)</f>
        <v>653.27545048999991</v>
      </c>
      <c r="O98" s="44">
        <v>254.76186820999999</v>
      </c>
      <c r="P98" s="44">
        <f t="shared" ref="P98" si="287">SUM(Q98:S98)</f>
        <v>398.51358227999998</v>
      </c>
      <c r="Q98" s="44">
        <v>395.11157979000001</v>
      </c>
      <c r="R98" s="44">
        <v>3.4020024900000001</v>
      </c>
      <c r="S98" s="44">
        <v>0</v>
      </c>
      <c r="T98" s="44"/>
      <c r="U98" s="44"/>
      <c r="V98" s="44"/>
      <c r="W98" s="44"/>
      <c r="X98" s="44"/>
    </row>
    <row r="99" spans="1:24" hidden="1" outlineLevel="1" collapsed="1">
      <c r="A99" s="8">
        <v>43221</v>
      </c>
      <c r="B99" s="44">
        <v>1928.4357067799999</v>
      </c>
      <c r="C99" s="44">
        <f t="shared" ref="C99" si="288">I99+O99</f>
        <v>1069.7419498699999</v>
      </c>
      <c r="D99" s="44">
        <f t="shared" ref="D99" si="289">J99+P99</f>
        <v>858.69375690999993</v>
      </c>
      <c r="E99" s="44">
        <f t="shared" ref="E99" si="290">K99+Q99</f>
        <v>815.13057495999999</v>
      </c>
      <c r="F99" s="44">
        <f t="shared" ref="F99" si="291">L99+R99</f>
        <v>43.245677950000001</v>
      </c>
      <c r="G99" s="44">
        <f t="shared" ref="G99" si="292">M99+S99</f>
        <v>0.31750400000000001</v>
      </c>
      <c r="H99" s="44">
        <f t="shared" ref="H99" si="293">SUM(I99:J99)</f>
        <v>1287.2754714799999</v>
      </c>
      <c r="I99" s="44">
        <v>795.32958881999991</v>
      </c>
      <c r="J99" s="44">
        <f t="shared" ref="J99" si="294">SUM(K99:M99)</f>
        <v>491.94588265999994</v>
      </c>
      <c r="K99" s="44">
        <v>451.75766091999998</v>
      </c>
      <c r="L99" s="44">
        <v>39.870717740000003</v>
      </c>
      <c r="M99" s="44">
        <v>0.31750400000000001</v>
      </c>
      <c r="N99" s="44">
        <f t="shared" ref="N99" si="295">SUM(O99:P99)</f>
        <v>641.16023530000007</v>
      </c>
      <c r="O99" s="44">
        <v>274.41236105000002</v>
      </c>
      <c r="P99" s="44">
        <f t="shared" ref="P99" si="296">SUM(Q99:S99)</f>
        <v>366.74787425</v>
      </c>
      <c r="Q99" s="44">
        <v>363.37291404000001</v>
      </c>
      <c r="R99" s="44">
        <v>3.3749602099999998</v>
      </c>
      <c r="S99" s="44">
        <v>0</v>
      </c>
      <c r="T99" s="44"/>
      <c r="U99" s="44"/>
      <c r="V99" s="44"/>
      <c r="W99" s="44"/>
      <c r="X99" s="44"/>
    </row>
    <row r="100" spans="1:24" hidden="1" outlineLevel="1" collapsed="1">
      <c r="A100" s="8">
        <v>43252</v>
      </c>
      <c r="B100" s="44">
        <v>1793.6069759900001</v>
      </c>
      <c r="C100" s="44">
        <f t="shared" ref="C100" si="297">I100+O100</f>
        <v>977.64487976999999</v>
      </c>
      <c r="D100" s="44">
        <f t="shared" ref="D100" si="298">J100+P100</f>
        <v>815.96209622000003</v>
      </c>
      <c r="E100" s="44">
        <f t="shared" ref="E100" si="299">K100+Q100</f>
        <v>772.37744664000002</v>
      </c>
      <c r="F100" s="44">
        <f t="shared" ref="F100" si="300">L100+R100</f>
        <v>43.262464029999997</v>
      </c>
      <c r="G100" s="44">
        <f t="shared" ref="G100" si="301">M100+S100</f>
        <v>0.32218554999999999</v>
      </c>
      <c r="H100" s="44">
        <f t="shared" ref="H100" si="302">SUM(I100:J100)</f>
        <v>1232.8443435199999</v>
      </c>
      <c r="I100" s="44">
        <v>740.85970640999994</v>
      </c>
      <c r="J100" s="44">
        <f t="shared" ref="J100" si="303">SUM(K100:M100)</f>
        <v>491.98463710999999</v>
      </c>
      <c r="K100" s="44">
        <v>451.78297562</v>
      </c>
      <c r="L100" s="44">
        <v>39.879475939999999</v>
      </c>
      <c r="M100" s="44">
        <v>0.32218554999999999</v>
      </c>
      <c r="N100" s="44">
        <f t="shared" ref="N100" si="304">SUM(O100:P100)</f>
        <v>560.76263247000009</v>
      </c>
      <c r="O100" s="44">
        <v>236.78517336000002</v>
      </c>
      <c r="P100" s="44">
        <f t="shared" ref="P100" si="305">SUM(Q100:S100)</f>
        <v>323.97745911000004</v>
      </c>
      <c r="Q100" s="44">
        <v>320.59447102000001</v>
      </c>
      <c r="R100" s="44">
        <v>3.38298809</v>
      </c>
      <c r="S100" s="44">
        <v>0</v>
      </c>
      <c r="T100" s="44"/>
      <c r="U100" s="44"/>
      <c r="V100" s="44"/>
      <c r="W100" s="44"/>
      <c r="X100" s="44"/>
    </row>
    <row r="101" spans="1:24" hidden="1" outlineLevel="1" collapsed="1">
      <c r="A101" s="8">
        <v>43282</v>
      </c>
      <c r="B101" s="44">
        <v>2027.9084182900001</v>
      </c>
      <c r="C101" s="44">
        <f t="shared" ref="C101" si="306">I101+O101</f>
        <v>1214.3572221100001</v>
      </c>
      <c r="D101" s="44">
        <f t="shared" ref="D101" si="307">J101+P101</f>
        <v>813.55119618000003</v>
      </c>
      <c r="E101" s="44">
        <f t="shared" ref="E101" si="308">K101+Q101</f>
        <v>769.92995294000002</v>
      </c>
      <c r="F101" s="44">
        <f t="shared" ref="F101" si="309">L101+R101</f>
        <v>43.316488460000002</v>
      </c>
      <c r="G101" s="44">
        <f t="shared" ref="G101" si="310">M101+S101</f>
        <v>0.30475478</v>
      </c>
      <c r="H101" s="44">
        <f t="shared" ref="H101" si="311">SUM(I101:J101)</f>
        <v>1452.04835039</v>
      </c>
      <c r="I101" s="44">
        <v>918.39304805000006</v>
      </c>
      <c r="J101" s="44">
        <f t="shared" ref="J101" si="312">SUM(K101:M101)</f>
        <v>533.65530234000005</v>
      </c>
      <c r="K101" s="44">
        <v>493.49053561000005</v>
      </c>
      <c r="L101" s="44">
        <v>39.860011950000001</v>
      </c>
      <c r="M101" s="44">
        <v>0.30475478</v>
      </c>
      <c r="N101" s="44">
        <f t="shared" ref="N101" si="313">SUM(O101:P101)</f>
        <v>575.86006789999999</v>
      </c>
      <c r="O101" s="44">
        <v>295.96417406</v>
      </c>
      <c r="P101" s="44">
        <f t="shared" ref="P101" si="314">SUM(Q101:S101)</f>
        <v>279.89589383999999</v>
      </c>
      <c r="Q101" s="44">
        <v>276.43941732999997</v>
      </c>
      <c r="R101" s="44">
        <v>3.4564765099999999</v>
      </c>
      <c r="S101" s="44">
        <v>0</v>
      </c>
      <c r="T101" s="44"/>
      <c r="U101" s="44"/>
      <c r="V101" s="44"/>
      <c r="W101" s="44"/>
      <c r="X101" s="44"/>
    </row>
    <row r="102" spans="1:24" hidden="1" outlineLevel="1" collapsed="1">
      <c r="A102" s="8">
        <v>43313</v>
      </c>
      <c r="B102" s="44">
        <v>1959.0884802100002</v>
      </c>
      <c r="C102" s="44">
        <f t="shared" ref="C102" si="315">I102+O102</f>
        <v>1236.44107672</v>
      </c>
      <c r="D102" s="44">
        <f t="shared" ref="D102" si="316">J102+P102</f>
        <v>722.64740348999999</v>
      </c>
      <c r="E102" s="44">
        <f t="shared" ref="E102" si="317">K102+Q102</f>
        <v>693.65487247999999</v>
      </c>
      <c r="F102" s="44">
        <f t="shared" ref="F102" si="318">L102+R102</f>
        <v>28.692775820000001</v>
      </c>
      <c r="G102" s="44">
        <f t="shared" ref="G102" si="319">M102+S102</f>
        <v>0.29975519</v>
      </c>
      <c r="H102" s="44">
        <f t="shared" ref="H102" si="320">SUM(I102:J102)</f>
        <v>1315.6548581699999</v>
      </c>
      <c r="I102" s="44">
        <v>825.01778874000001</v>
      </c>
      <c r="J102" s="44">
        <f t="shared" ref="J102" si="321">SUM(K102:M102)</f>
        <v>490.63706943</v>
      </c>
      <c r="K102" s="44">
        <v>465.29819839999999</v>
      </c>
      <c r="L102" s="44">
        <v>25.039115840000001</v>
      </c>
      <c r="M102" s="44">
        <v>0.29975519</v>
      </c>
      <c r="N102" s="44">
        <f t="shared" ref="N102" si="322">SUM(O102:P102)</f>
        <v>643.43362204000005</v>
      </c>
      <c r="O102" s="44">
        <v>411.42328798</v>
      </c>
      <c r="P102" s="44">
        <f t="shared" ref="P102" si="323">SUM(Q102:S102)</f>
        <v>232.01033405999999</v>
      </c>
      <c r="Q102" s="44">
        <v>228.35667408</v>
      </c>
      <c r="R102" s="44">
        <v>3.65365998</v>
      </c>
      <c r="S102" s="44">
        <v>0</v>
      </c>
      <c r="T102" s="44"/>
      <c r="U102" s="44"/>
      <c r="V102" s="44"/>
      <c r="W102" s="44"/>
      <c r="X102" s="44"/>
    </row>
    <row r="103" spans="1:24" hidden="1" outlineLevel="1" collapsed="1">
      <c r="A103" s="8">
        <v>43344</v>
      </c>
      <c r="B103" s="44">
        <v>1923.1575680199999</v>
      </c>
      <c r="C103" s="44">
        <f t="shared" ref="C103" si="324">I103+O103</f>
        <v>1195.2658359299999</v>
      </c>
      <c r="D103" s="44">
        <f t="shared" ref="D103" si="325">J103+P103</f>
        <v>727.89173209</v>
      </c>
      <c r="E103" s="44">
        <f t="shared" ref="E103" si="326">K103+Q103</f>
        <v>698.77990611999996</v>
      </c>
      <c r="F103" s="44">
        <f t="shared" ref="F103" si="327">L103+R103</f>
        <v>28.807469219999998</v>
      </c>
      <c r="G103" s="44">
        <f t="shared" ref="G103" si="328">M103+S103</f>
        <v>0.30435675000000001</v>
      </c>
      <c r="H103" s="44">
        <f t="shared" ref="H103" si="329">SUM(I103:J103)</f>
        <v>1314.4945690899999</v>
      </c>
      <c r="I103" s="44">
        <v>797.12023013999999</v>
      </c>
      <c r="J103" s="44">
        <f t="shared" ref="J103" si="330">SUM(K103:M103)</f>
        <v>517.37433895000004</v>
      </c>
      <c r="K103" s="44">
        <v>491.91908522</v>
      </c>
      <c r="L103" s="44">
        <v>25.150896979999999</v>
      </c>
      <c r="M103" s="44">
        <v>0.30435675000000001</v>
      </c>
      <c r="N103" s="44">
        <f t="shared" ref="N103" si="331">SUM(O103:P103)</f>
        <v>608.66299892999996</v>
      </c>
      <c r="O103" s="44">
        <v>398.14560578999999</v>
      </c>
      <c r="P103" s="44">
        <f t="shared" ref="P103" si="332">SUM(Q103:S103)</f>
        <v>210.51739314</v>
      </c>
      <c r="Q103" s="44">
        <v>206.86082089999999</v>
      </c>
      <c r="R103" s="44">
        <v>3.65657224</v>
      </c>
      <c r="S103" s="44">
        <v>0</v>
      </c>
      <c r="T103" s="44"/>
      <c r="U103" s="44"/>
      <c r="V103" s="44"/>
      <c r="W103" s="44"/>
      <c r="X103" s="44"/>
    </row>
    <row r="104" spans="1:24" hidden="1" outlineLevel="1" collapsed="1">
      <c r="A104" s="8">
        <v>43374</v>
      </c>
      <c r="B104" s="44">
        <v>1935.8049179200002</v>
      </c>
      <c r="C104" s="44">
        <f t="shared" ref="C104" si="333">I104+O104</f>
        <v>1179.8923491600001</v>
      </c>
      <c r="D104" s="44">
        <f t="shared" ref="D104" si="334">J104+P104</f>
        <v>755.91256876000011</v>
      </c>
      <c r="E104" s="44">
        <f t="shared" ref="E104" si="335">K104+Q104</f>
        <v>726.5517226500001</v>
      </c>
      <c r="F104" s="44">
        <f t="shared" ref="F104" si="336">L104+R104</f>
        <v>29.061090140000001</v>
      </c>
      <c r="G104" s="44">
        <f t="shared" ref="G104" si="337">M104+S104</f>
        <v>0.29975596999999998</v>
      </c>
      <c r="H104" s="44">
        <f t="shared" ref="H104" si="338">SUM(I104:J104)</f>
        <v>1380.4019606900001</v>
      </c>
      <c r="I104" s="44">
        <v>829.83209938000005</v>
      </c>
      <c r="J104" s="44">
        <f t="shared" ref="J104" si="339">SUM(K104:M104)</f>
        <v>550.56986131000008</v>
      </c>
      <c r="K104" s="44">
        <v>524.83832430000007</v>
      </c>
      <c r="L104" s="44">
        <v>25.431781040000001</v>
      </c>
      <c r="M104" s="44">
        <v>0.29975596999999998</v>
      </c>
      <c r="N104" s="44">
        <f t="shared" ref="N104" si="340">SUM(O104:P104)</f>
        <v>555.40295722999997</v>
      </c>
      <c r="O104" s="44">
        <v>350.06024977999999</v>
      </c>
      <c r="P104" s="44">
        <f t="shared" ref="P104" si="341">SUM(Q104:S104)</f>
        <v>205.34270744999998</v>
      </c>
      <c r="Q104" s="44">
        <v>201.71339834999998</v>
      </c>
      <c r="R104" s="44">
        <v>3.6293091</v>
      </c>
      <c r="S104" s="44">
        <v>0</v>
      </c>
      <c r="T104" s="44"/>
      <c r="U104" s="44"/>
      <c r="V104" s="44"/>
      <c r="W104" s="44"/>
      <c r="X104" s="44"/>
    </row>
    <row r="105" spans="1:24" hidden="1" outlineLevel="1" collapsed="1">
      <c r="A105" s="8">
        <v>43405</v>
      </c>
      <c r="B105" s="44">
        <v>2015.5400710499996</v>
      </c>
      <c r="C105" s="44">
        <f t="shared" ref="C105" si="342">I105+O105</f>
        <v>1240.9601225599999</v>
      </c>
      <c r="D105" s="44">
        <f t="shared" ref="D105" si="343">J105+P105</f>
        <v>774.57994848999999</v>
      </c>
      <c r="E105" s="44">
        <f t="shared" ref="E105" si="344">K105+Q105</f>
        <v>686.34516805999988</v>
      </c>
      <c r="F105" s="44">
        <f t="shared" ref="F105" si="345">L105+R105</f>
        <v>87.866197020000001</v>
      </c>
      <c r="G105" s="44">
        <f t="shared" ref="G105" si="346">M105+S105</f>
        <v>0.36858341</v>
      </c>
      <c r="H105" s="44">
        <f t="shared" ref="H105" si="347">SUM(I105:J105)</f>
        <v>1292.37181685</v>
      </c>
      <c r="I105" s="44">
        <v>750.78522698999996</v>
      </c>
      <c r="J105" s="44">
        <f t="shared" ref="J105" si="348">SUM(K105:M105)</f>
        <v>541.58658986</v>
      </c>
      <c r="K105" s="44">
        <v>457.01078658999995</v>
      </c>
      <c r="L105" s="44">
        <v>84.207219859999995</v>
      </c>
      <c r="M105" s="44">
        <v>0.36858341</v>
      </c>
      <c r="N105" s="44">
        <f t="shared" ref="N105" si="349">SUM(O105:P105)</f>
        <v>723.16825419999998</v>
      </c>
      <c r="O105" s="44">
        <v>490.17489556999999</v>
      </c>
      <c r="P105" s="44">
        <f t="shared" ref="P105" si="350">SUM(Q105:S105)</f>
        <v>232.99335862999999</v>
      </c>
      <c r="Q105" s="44">
        <v>229.33438146999998</v>
      </c>
      <c r="R105" s="44">
        <v>3.6589771600000001</v>
      </c>
      <c r="S105" s="44">
        <v>0</v>
      </c>
      <c r="T105" s="44"/>
      <c r="U105" s="44"/>
      <c r="V105" s="44"/>
      <c r="W105" s="44"/>
      <c r="X105" s="44"/>
    </row>
    <row r="106" spans="1:24" hidden="1" outlineLevel="1" collapsed="1">
      <c r="A106" s="8">
        <v>43435</v>
      </c>
      <c r="B106" s="44">
        <v>2115.6687390799998</v>
      </c>
      <c r="C106" s="44">
        <f t="shared" ref="C106" si="351">I106+O106</f>
        <v>1269.3715275699999</v>
      </c>
      <c r="D106" s="44">
        <f t="shared" ref="D106" si="352">J106+P106</f>
        <v>846.29721151000012</v>
      </c>
      <c r="E106" s="44">
        <f t="shared" ref="E106" si="353">K106+Q106</f>
        <v>755.91003447999992</v>
      </c>
      <c r="F106" s="44">
        <f t="shared" ref="F106" si="354">L106+R106</f>
        <v>90.013312150000004</v>
      </c>
      <c r="G106" s="44">
        <f t="shared" ref="G106" si="355">M106+S106</f>
        <v>0.37386488000000001</v>
      </c>
      <c r="H106" s="44">
        <f t="shared" ref="H106" si="356">SUM(I106:J106)</f>
        <v>1514.51264758</v>
      </c>
      <c r="I106" s="44">
        <v>908.63671254999997</v>
      </c>
      <c r="J106" s="44">
        <f t="shared" ref="J106" si="357">SUM(K106:M106)</f>
        <v>605.87593503000005</v>
      </c>
      <c r="K106" s="44">
        <v>519.05917326999997</v>
      </c>
      <c r="L106" s="44">
        <v>86.442896880000006</v>
      </c>
      <c r="M106" s="44">
        <v>0.37386488000000001</v>
      </c>
      <c r="N106" s="44">
        <f t="shared" ref="N106" si="358">SUM(O106:P106)</f>
        <v>601.1560915</v>
      </c>
      <c r="O106" s="44">
        <v>360.73481501999998</v>
      </c>
      <c r="P106" s="44">
        <f t="shared" ref="P106" si="359">SUM(Q106:S106)</f>
        <v>240.42127648000002</v>
      </c>
      <c r="Q106" s="44">
        <v>236.85086121000001</v>
      </c>
      <c r="R106" s="44">
        <v>3.5704152699999998</v>
      </c>
      <c r="S106" s="44">
        <v>0</v>
      </c>
      <c r="T106" s="44"/>
      <c r="U106" s="44"/>
      <c r="V106" s="44"/>
      <c r="W106" s="44"/>
      <c r="X106" s="44"/>
    </row>
    <row r="107" spans="1:24" hidden="1" outlineLevel="1" collapsed="1">
      <c r="A107" s="8">
        <v>43466</v>
      </c>
      <c r="B107" s="44">
        <v>2166.72098757</v>
      </c>
      <c r="C107" s="44">
        <f t="shared" ref="C107" si="360">I107+O107</f>
        <v>1272.80761205</v>
      </c>
      <c r="D107" s="44">
        <f t="shared" ref="D107" si="361">J107+P107</f>
        <v>893.91337552000005</v>
      </c>
      <c r="E107" s="44">
        <f t="shared" ref="E107" si="362">K107+Q107</f>
        <v>813.38850405000005</v>
      </c>
      <c r="F107" s="44">
        <f t="shared" ref="F107" si="363">L107+R107</f>
        <v>80.224949980000005</v>
      </c>
      <c r="G107" s="44">
        <f t="shared" ref="G107" si="364">M107+S107</f>
        <v>0.29992149000000001</v>
      </c>
      <c r="H107" s="44">
        <f t="shared" ref="H107" si="365">SUM(I107:J107)</f>
        <v>1522.1798582400002</v>
      </c>
      <c r="I107" s="44">
        <v>886.09643266</v>
      </c>
      <c r="J107" s="44">
        <f t="shared" ref="J107" si="366">SUM(K107:M107)</f>
        <v>636.08342558000004</v>
      </c>
      <c r="K107" s="44">
        <v>559.13693747000002</v>
      </c>
      <c r="L107" s="44">
        <v>76.646566620000002</v>
      </c>
      <c r="M107" s="44">
        <v>0.29992149000000001</v>
      </c>
      <c r="N107" s="44">
        <f t="shared" ref="N107" si="367">SUM(O107:P107)</f>
        <v>644.5411293300001</v>
      </c>
      <c r="O107" s="44">
        <v>386.71117939000004</v>
      </c>
      <c r="P107" s="44">
        <f t="shared" ref="P107" si="368">SUM(Q107:S107)</f>
        <v>257.82994994000001</v>
      </c>
      <c r="Q107" s="44">
        <v>254.25156658</v>
      </c>
      <c r="R107" s="44">
        <v>3.5783833600000001</v>
      </c>
      <c r="S107" s="44">
        <v>0</v>
      </c>
      <c r="T107" s="44"/>
      <c r="U107" s="44"/>
      <c r="V107" s="44"/>
      <c r="W107" s="44"/>
      <c r="X107" s="44"/>
    </row>
    <row r="108" spans="1:24" hidden="1" outlineLevel="1" collapsed="1">
      <c r="A108" s="8">
        <v>43497</v>
      </c>
      <c r="B108" s="44">
        <v>2409.5105250799998</v>
      </c>
      <c r="C108" s="44">
        <f t="shared" ref="C108" si="369">I108+O108</f>
        <v>1152.80503924</v>
      </c>
      <c r="D108" s="44">
        <f t="shared" ref="D108" si="370">J108+P108</f>
        <v>1256.7054858400002</v>
      </c>
      <c r="E108" s="44">
        <f t="shared" ref="E108" si="371">K108+Q108</f>
        <v>1165.28620948</v>
      </c>
      <c r="F108" s="44">
        <f t="shared" ref="F108" si="372">L108+R108</f>
        <v>90.534421209999991</v>
      </c>
      <c r="G108" s="44">
        <f t="shared" ref="G108" si="373">M108+S108</f>
        <v>0.88485515000000003</v>
      </c>
      <c r="H108" s="44">
        <f t="shared" ref="H108" si="374">SUM(I108:J108)</f>
        <v>1775.0546492799999</v>
      </c>
      <c r="I108" s="44">
        <v>790.05861351999999</v>
      </c>
      <c r="J108" s="44">
        <f t="shared" ref="J108" si="375">SUM(K108:M108)</f>
        <v>984.99603576000004</v>
      </c>
      <c r="K108" s="44">
        <v>897.05560006999997</v>
      </c>
      <c r="L108" s="44">
        <v>87.055580539999994</v>
      </c>
      <c r="M108" s="44">
        <v>0.88485515000000003</v>
      </c>
      <c r="N108" s="44">
        <f t="shared" ref="N108" si="376">SUM(O108:P108)</f>
        <v>634.45587580000006</v>
      </c>
      <c r="O108" s="44">
        <v>362.74642571999999</v>
      </c>
      <c r="P108" s="44">
        <f t="shared" ref="P108" si="377">SUM(Q108:S108)</f>
        <v>271.70945008000001</v>
      </c>
      <c r="Q108" s="44">
        <v>268.23060941</v>
      </c>
      <c r="R108" s="44">
        <v>3.4788406699999999</v>
      </c>
      <c r="S108" s="44">
        <v>0</v>
      </c>
      <c r="T108" s="44"/>
      <c r="U108" s="44"/>
      <c r="V108" s="44"/>
      <c r="W108" s="44"/>
      <c r="X108" s="44"/>
    </row>
    <row r="109" spans="1:24" hidden="1" outlineLevel="1" collapsed="1">
      <c r="A109" s="8">
        <v>43525</v>
      </c>
      <c r="B109" s="44">
        <v>1902.0418388900002</v>
      </c>
      <c r="C109" s="44">
        <f t="shared" ref="C109" si="378">I109+O109</f>
        <v>1020.97892639</v>
      </c>
      <c r="D109" s="44">
        <f t="shared" ref="D109" si="379">J109+P109</f>
        <v>881.06291250000004</v>
      </c>
      <c r="E109" s="44">
        <f t="shared" ref="E109" si="380">K109+Q109</f>
        <v>789.08639836000009</v>
      </c>
      <c r="F109" s="44">
        <f t="shared" ref="F109" si="381">L109+R109</f>
        <v>91.081699470000004</v>
      </c>
      <c r="G109" s="44">
        <f t="shared" ref="G109" si="382">M109+S109</f>
        <v>0.89481467000000003</v>
      </c>
      <c r="H109" s="44">
        <f t="shared" ref="H109" si="383">SUM(I109:J109)</f>
        <v>1300.2440441600002</v>
      </c>
      <c r="I109" s="44">
        <v>690.69779993999998</v>
      </c>
      <c r="J109" s="44">
        <f t="shared" ref="J109" si="384">SUM(K109:M109)</f>
        <v>609.54624422000006</v>
      </c>
      <c r="K109" s="44">
        <v>521.07674111000006</v>
      </c>
      <c r="L109" s="44">
        <v>87.574688440000003</v>
      </c>
      <c r="M109" s="44">
        <v>0.89481467000000003</v>
      </c>
      <c r="N109" s="44">
        <f t="shared" ref="N109" si="385">SUM(O109:P109)</f>
        <v>601.79779473000008</v>
      </c>
      <c r="O109" s="44">
        <v>330.28112644999999</v>
      </c>
      <c r="P109" s="44">
        <f t="shared" ref="P109" si="386">SUM(Q109:S109)</f>
        <v>271.51666828000003</v>
      </c>
      <c r="Q109" s="44">
        <v>268.00965725000003</v>
      </c>
      <c r="R109" s="44">
        <v>3.5070110300000001</v>
      </c>
      <c r="S109" s="44">
        <v>0</v>
      </c>
      <c r="T109" s="44"/>
      <c r="U109" s="44"/>
      <c r="V109" s="44"/>
      <c r="W109" s="44"/>
      <c r="X109" s="44"/>
    </row>
    <row r="110" spans="1:24" hidden="1" outlineLevel="1" collapsed="1">
      <c r="A110" s="8">
        <v>43556</v>
      </c>
      <c r="B110" s="44">
        <v>1873.46145667</v>
      </c>
      <c r="C110" s="44">
        <f t="shared" ref="C110" si="387">I110+O110</f>
        <v>1060.1146621299999</v>
      </c>
      <c r="D110" s="44">
        <f t="shared" ref="D110" si="388">J110+P110</f>
        <v>813.34679454000002</v>
      </c>
      <c r="E110" s="44">
        <f t="shared" ref="E110" si="389">K110+Q110</f>
        <v>722.17201389999991</v>
      </c>
      <c r="F110" s="44">
        <f t="shared" ref="F110" si="390">L110+R110</f>
        <v>90.280344380000003</v>
      </c>
      <c r="G110" s="44">
        <f t="shared" ref="G110" si="391">M110+S110</f>
        <v>0.89443625999999998</v>
      </c>
      <c r="H110" s="44">
        <f t="shared" ref="H110" si="392">SUM(I110:J110)</f>
        <v>1294.1916238700001</v>
      </c>
      <c r="I110" s="44">
        <v>685.30332711999995</v>
      </c>
      <c r="J110" s="44">
        <f t="shared" ref="J110" si="393">SUM(K110:M110)</f>
        <v>608.88829674999999</v>
      </c>
      <c r="K110" s="44">
        <v>517.92907222999997</v>
      </c>
      <c r="L110" s="44">
        <v>90.06478826</v>
      </c>
      <c r="M110" s="44">
        <v>0.89443625999999998</v>
      </c>
      <c r="N110" s="44">
        <f t="shared" ref="N110" si="394">SUM(O110:P110)</f>
        <v>579.26983280000002</v>
      </c>
      <c r="O110" s="44">
        <v>374.81133500999999</v>
      </c>
      <c r="P110" s="44">
        <f t="shared" ref="P110" si="395">SUM(Q110:S110)</f>
        <v>204.45849779</v>
      </c>
      <c r="Q110" s="44">
        <v>204.24294166999999</v>
      </c>
      <c r="R110" s="44">
        <v>0.21555611999999999</v>
      </c>
      <c r="S110" s="44">
        <v>0</v>
      </c>
      <c r="T110" s="44"/>
      <c r="U110" s="44"/>
      <c r="V110" s="44"/>
      <c r="W110" s="44"/>
      <c r="X110" s="44"/>
    </row>
    <row r="111" spans="1:24" hidden="1" outlineLevel="1" collapsed="1">
      <c r="A111" s="8">
        <v>43586</v>
      </c>
      <c r="B111" s="44">
        <v>1963.51236918</v>
      </c>
      <c r="C111" s="44">
        <f t="shared" ref="C111" si="396">I111+O111</f>
        <v>1174.5966193100001</v>
      </c>
      <c r="D111" s="44">
        <f t="shared" ref="D111" si="397">J111+P111</f>
        <v>788.9157498699999</v>
      </c>
      <c r="E111" s="44">
        <f t="shared" ref="E111" si="398">K111+Q111</f>
        <v>701.79418224999995</v>
      </c>
      <c r="F111" s="44">
        <f t="shared" ref="F111" si="399">L111+R111</f>
        <v>86.300884170000003</v>
      </c>
      <c r="G111" s="44">
        <f t="shared" ref="G111" si="400">M111+S111</f>
        <v>0.82068344999999998</v>
      </c>
      <c r="H111" s="44">
        <f t="shared" ref="H111" si="401">SUM(I111:J111)</f>
        <v>1408.1038268</v>
      </c>
      <c r="I111" s="44">
        <v>777.02912303000005</v>
      </c>
      <c r="J111" s="44">
        <f t="shared" ref="J111" si="402">SUM(K111:M111)</f>
        <v>631.07470376999993</v>
      </c>
      <c r="K111" s="44">
        <v>544.17086714999994</v>
      </c>
      <c r="L111" s="44">
        <v>86.083153170000003</v>
      </c>
      <c r="M111" s="44">
        <v>0.82068344999999998</v>
      </c>
      <c r="N111" s="44">
        <f t="shared" ref="N111" si="403">SUM(O111:P111)</f>
        <v>555.40854237999997</v>
      </c>
      <c r="O111" s="44">
        <v>397.56749628</v>
      </c>
      <c r="P111" s="44">
        <f t="shared" ref="P111" si="404">SUM(Q111:S111)</f>
        <v>157.8410461</v>
      </c>
      <c r="Q111" s="44">
        <v>157.62331510000001</v>
      </c>
      <c r="R111" s="44">
        <v>0.21773100000000001</v>
      </c>
      <c r="S111" s="44">
        <v>0</v>
      </c>
      <c r="T111" s="44"/>
      <c r="U111" s="44"/>
      <c r="V111" s="44"/>
      <c r="W111" s="44"/>
      <c r="X111" s="44"/>
    </row>
    <row r="112" spans="1:24" hidden="1" outlineLevel="1" collapsed="1">
      <c r="A112" s="8">
        <v>43617</v>
      </c>
      <c r="B112" s="44">
        <v>1788.11290467</v>
      </c>
      <c r="C112" s="44">
        <f t="shared" ref="C112" si="405">I112+O112</f>
        <v>1120.4947383799999</v>
      </c>
      <c r="D112" s="44">
        <f t="shared" ref="D112" si="406">J112+P112</f>
        <v>667.61816629000009</v>
      </c>
      <c r="E112" s="44">
        <f t="shared" ref="E112" si="407">K112+Q112</f>
        <v>576.16121311000006</v>
      </c>
      <c r="F112" s="44">
        <f t="shared" ref="F112" si="408">L112+R112</f>
        <v>90.671365929999993</v>
      </c>
      <c r="G112" s="44">
        <f t="shared" ref="G112" si="409">M112+S112</f>
        <v>0.78558724999999996</v>
      </c>
      <c r="H112" s="44">
        <f t="shared" ref="H112" si="410">SUM(I112:J112)</f>
        <v>1246.3495535100001</v>
      </c>
      <c r="I112" s="44">
        <v>761.21043159999999</v>
      </c>
      <c r="J112" s="44">
        <f t="shared" ref="J112" si="411">SUM(K112:M112)</f>
        <v>485.13912191000003</v>
      </c>
      <c r="K112" s="44">
        <v>393.89416718000001</v>
      </c>
      <c r="L112" s="44">
        <v>90.459367479999997</v>
      </c>
      <c r="M112" s="44">
        <v>0.78558724999999996</v>
      </c>
      <c r="N112" s="44">
        <f t="shared" ref="N112" si="412">SUM(O112:P112)</f>
        <v>541.76335115999996</v>
      </c>
      <c r="O112" s="44">
        <v>359.28430678000001</v>
      </c>
      <c r="P112" s="44">
        <f t="shared" ref="P112" si="413">SUM(Q112:S112)</f>
        <v>182.47904438</v>
      </c>
      <c r="Q112" s="44">
        <v>182.26704592999999</v>
      </c>
      <c r="R112" s="44">
        <v>0.21199845</v>
      </c>
      <c r="S112" s="44">
        <v>0</v>
      </c>
      <c r="T112" s="44"/>
      <c r="U112" s="44"/>
      <c r="V112" s="44"/>
      <c r="W112" s="44"/>
      <c r="X112" s="44"/>
    </row>
    <row r="113" spans="1:24" hidden="1" outlineLevel="1" collapsed="1">
      <c r="A113" s="8">
        <v>43647</v>
      </c>
      <c r="B113" s="44">
        <v>2065.7765482600003</v>
      </c>
      <c r="C113" s="44">
        <f t="shared" ref="C113" si="414">I113+O113</f>
        <v>1319.43812746</v>
      </c>
      <c r="D113" s="44">
        <f t="shared" ref="D113" si="415">J113+P113</f>
        <v>746.33842079999999</v>
      </c>
      <c r="E113" s="44">
        <f t="shared" ref="E113" si="416">K113+Q113</f>
        <v>650.75080926999999</v>
      </c>
      <c r="F113" s="44">
        <f t="shared" ref="F113" si="417">L113+R113</f>
        <v>94.835091340000005</v>
      </c>
      <c r="G113" s="44">
        <f t="shared" ref="G113" si="418">M113+S113</f>
        <v>0.75252019000000003</v>
      </c>
      <c r="H113" s="44">
        <f t="shared" ref="H113" si="419">SUM(I113:J113)</f>
        <v>1466.43469319</v>
      </c>
      <c r="I113" s="44">
        <v>882.1493290200001</v>
      </c>
      <c r="J113" s="44">
        <f t="shared" ref="J113" si="420">SUM(K113:M113)</f>
        <v>584.28536416999998</v>
      </c>
      <c r="K113" s="44">
        <v>488.69775263999998</v>
      </c>
      <c r="L113" s="44">
        <v>94.835091340000005</v>
      </c>
      <c r="M113" s="44">
        <v>0.75252019000000003</v>
      </c>
      <c r="N113" s="44">
        <f t="shared" ref="N113" si="421">SUM(O113:P113)</f>
        <v>599.34185507000007</v>
      </c>
      <c r="O113" s="44">
        <v>437.28879843999999</v>
      </c>
      <c r="P113" s="44">
        <f t="shared" ref="P113" si="422">SUM(Q113:S113)</f>
        <v>162.05305663000001</v>
      </c>
      <c r="Q113" s="44">
        <v>162.05305663000001</v>
      </c>
      <c r="R113" s="44">
        <v>0</v>
      </c>
      <c r="S113" s="44">
        <v>0</v>
      </c>
      <c r="T113" s="44"/>
      <c r="U113" s="44"/>
      <c r="V113" s="44"/>
      <c r="W113" s="44"/>
      <c r="X113" s="44"/>
    </row>
    <row r="114" spans="1:24" hidden="1" outlineLevel="1" collapsed="1">
      <c r="A114" s="8">
        <v>43678</v>
      </c>
      <c r="B114" s="44">
        <v>2246.5379516000003</v>
      </c>
      <c r="C114" s="44">
        <f t="shared" ref="C114" si="423">I114+O114</f>
        <v>1272.76843222</v>
      </c>
      <c r="D114" s="44">
        <f t="shared" ref="D114" si="424">J114+P114</f>
        <v>973.76951938000002</v>
      </c>
      <c r="E114" s="44">
        <f t="shared" ref="E114" si="425">K114+Q114</f>
        <v>875.94388165999999</v>
      </c>
      <c r="F114" s="44">
        <f t="shared" ref="F114" si="426">L114+R114</f>
        <v>97.070433289999997</v>
      </c>
      <c r="G114" s="44">
        <f t="shared" ref="G114" si="427">M114+S114</f>
        <v>0.75520443000000004</v>
      </c>
      <c r="H114" s="44">
        <f t="shared" ref="H114" si="428">SUM(I114:J114)</f>
        <v>1471.9215862000001</v>
      </c>
      <c r="I114" s="44">
        <v>748.61892360000002</v>
      </c>
      <c r="J114" s="44">
        <f t="shared" ref="J114" si="429">SUM(K114:M114)</f>
        <v>723.30266260000008</v>
      </c>
      <c r="K114" s="44">
        <v>625.47702488000004</v>
      </c>
      <c r="L114" s="44">
        <v>97.070433289999997</v>
      </c>
      <c r="M114" s="44">
        <v>0.75520443000000004</v>
      </c>
      <c r="N114" s="44">
        <f t="shared" ref="N114" si="430">SUM(O114:P114)</f>
        <v>774.61636539999995</v>
      </c>
      <c r="O114" s="44">
        <v>524.14950862000001</v>
      </c>
      <c r="P114" s="44">
        <f t="shared" ref="P114" si="431">SUM(Q114:S114)</f>
        <v>250.46685678</v>
      </c>
      <c r="Q114" s="44">
        <v>250.46685678</v>
      </c>
      <c r="R114" s="44">
        <v>0</v>
      </c>
      <c r="S114" s="44">
        <v>0</v>
      </c>
      <c r="T114" s="44"/>
      <c r="U114" s="44"/>
      <c r="V114" s="44"/>
      <c r="W114" s="44"/>
      <c r="X114" s="44"/>
    </row>
    <row r="115" spans="1:24" hidden="1" outlineLevel="1" collapsed="1">
      <c r="A115" s="8">
        <v>43709</v>
      </c>
      <c r="B115" s="44">
        <v>2356.8055108099998</v>
      </c>
      <c r="C115" s="44">
        <f t="shared" ref="C115" si="432">I115+O115</f>
        <v>1430.75838176</v>
      </c>
      <c r="D115" s="44">
        <f t="shared" ref="D115" si="433">J115+P115</f>
        <v>926.04712904999997</v>
      </c>
      <c r="E115" s="44">
        <f t="shared" ref="E115" si="434">K115+Q115</f>
        <v>827.65759344000003</v>
      </c>
      <c r="F115" s="44">
        <f t="shared" ref="F115" si="435">L115+R115</f>
        <v>97.637218739999994</v>
      </c>
      <c r="G115" s="44">
        <f t="shared" ref="G115" si="436">M115+S115</f>
        <v>0.75231687000000003</v>
      </c>
      <c r="H115" s="44">
        <f t="shared" ref="H115" si="437">SUM(I115:J115)</f>
        <v>1573.8673880599999</v>
      </c>
      <c r="I115" s="44">
        <v>890.38235775999999</v>
      </c>
      <c r="J115" s="44">
        <f t="shared" ref="J115" si="438">SUM(K115:M115)</f>
        <v>683.48503029999995</v>
      </c>
      <c r="K115" s="44">
        <v>585.09549469000001</v>
      </c>
      <c r="L115" s="44">
        <v>97.637218739999994</v>
      </c>
      <c r="M115" s="44">
        <v>0.75231687000000003</v>
      </c>
      <c r="N115" s="44">
        <f t="shared" ref="N115" si="439">SUM(O115:P115)</f>
        <v>782.93812275000005</v>
      </c>
      <c r="O115" s="44">
        <v>540.37602400000003</v>
      </c>
      <c r="P115" s="44">
        <f t="shared" ref="P115" si="440">SUM(Q115:S115)</f>
        <v>242.56209875000002</v>
      </c>
      <c r="Q115" s="44">
        <v>242.56209875000002</v>
      </c>
      <c r="R115" s="44">
        <v>0</v>
      </c>
      <c r="S115" s="44">
        <v>0</v>
      </c>
      <c r="T115" s="44"/>
      <c r="U115" s="44"/>
      <c r="V115" s="44"/>
      <c r="W115" s="44"/>
      <c r="X115" s="44"/>
    </row>
    <row r="116" spans="1:24" hidden="1" outlineLevel="1" collapsed="1">
      <c r="A116" s="8">
        <v>43739</v>
      </c>
      <c r="B116" s="44">
        <v>2367.74223394</v>
      </c>
      <c r="C116" s="44">
        <f t="shared" ref="C116" si="441">I116+O116</f>
        <v>1404.19223233</v>
      </c>
      <c r="D116" s="44">
        <f t="shared" ref="D116" si="442">J116+P116</f>
        <v>963.55000160999998</v>
      </c>
      <c r="E116" s="44">
        <f t="shared" ref="E116" si="443">K116+Q116</f>
        <v>865.79412060000004</v>
      </c>
      <c r="F116" s="44">
        <f t="shared" ref="F116" si="444">L116+R116</f>
        <v>97.317156900000001</v>
      </c>
      <c r="G116" s="44">
        <f t="shared" ref="G116" si="445">M116+S116</f>
        <v>0.43872411</v>
      </c>
      <c r="H116" s="44">
        <f t="shared" ref="H116" si="446">SUM(I116:J116)</f>
        <v>1589.01879816</v>
      </c>
      <c r="I116" s="44">
        <v>869.86759168000003</v>
      </c>
      <c r="J116" s="44">
        <f t="shared" ref="J116" si="447">SUM(K116:M116)</f>
        <v>719.15120647999993</v>
      </c>
      <c r="K116" s="44">
        <v>621.39532546999999</v>
      </c>
      <c r="L116" s="44">
        <v>97.317156900000001</v>
      </c>
      <c r="M116" s="44">
        <v>0.43872411</v>
      </c>
      <c r="N116" s="44">
        <f t="shared" ref="N116" si="448">SUM(O116:P116)</f>
        <v>778.72343578000005</v>
      </c>
      <c r="O116" s="44">
        <v>534.32464064999999</v>
      </c>
      <c r="P116" s="44">
        <f t="shared" ref="P116" si="449">SUM(Q116:S116)</f>
        <v>244.39879513</v>
      </c>
      <c r="Q116" s="44">
        <v>244.39879513</v>
      </c>
      <c r="R116" s="44">
        <v>0</v>
      </c>
      <c r="S116" s="44">
        <v>0</v>
      </c>
      <c r="T116" s="44"/>
      <c r="U116" s="44"/>
      <c r="V116" s="44"/>
      <c r="W116" s="44"/>
      <c r="X116" s="44"/>
    </row>
    <row r="117" spans="1:24" hidden="1" outlineLevel="1" collapsed="1">
      <c r="A117" s="8">
        <v>43770</v>
      </c>
      <c r="B117" s="44">
        <v>2343.0817400599999</v>
      </c>
      <c r="C117" s="44">
        <f t="shared" ref="C117" si="450">I117+O117</f>
        <v>1333.47525303</v>
      </c>
      <c r="D117" s="44">
        <f t="shared" ref="D117" si="451">J117+P117</f>
        <v>1009.60648703</v>
      </c>
      <c r="E117" s="44">
        <f t="shared" ref="E117" si="452">K117+Q117</f>
        <v>903.09720529000003</v>
      </c>
      <c r="F117" s="44">
        <f t="shared" ref="F117" si="453">L117+R117</f>
        <v>54.512843410000002</v>
      </c>
      <c r="G117" s="44">
        <f t="shared" ref="G117" si="454">M117+S117</f>
        <v>51.996438329999997</v>
      </c>
      <c r="H117" s="44">
        <f t="shared" ref="H117" si="455">SUM(I117:J117)</f>
        <v>1553.37230662</v>
      </c>
      <c r="I117" s="44">
        <v>815.75520720999998</v>
      </c>
      <c r="J117" s="44">
        <f t="shared" ref="J117" si="456">SUM(K117:M117)</f>
        <v>737.61709941000004</v>
      </c>
      <c r="K117" s="44">
        <v>646.98002940000003</v>
      </c>
      <c r="L117" s="44">
        <v>38.640631679999998</v>
      </c>
      <c r="M117" s="44">
        <v>51.996438329999997</v>
      </c>
      <c r="N117" s="44">
        <f t="shared" ref="N117" si="457">SUM(O117:P117)</f>
        <v>789.70943344</v>
      </c>
      <c r="O117" s="44">
        <v>517.72004582</v>
      </c>
      <c r="P117" s="44">
        <f t="shared" ref="P117" si="458">SUM(Q117:S117)</f>
        <v>271.98938762</v>
      </c>
      <c r="Q117" s="44">
        <v>256.11717589</v>
      </c>
      <c r="R117" s="44">
        <v>15.87221173</v>
      </c>
      <c r="S117" s="44">
        <v>0</v>
      </c>
      <c r="T117" s="44"/>
      <c r="U117" s="44"/>
      <c r="V117" s="44"/>
      <c r="W117" s="44"/>
      <c r="X117" s="44"/>
    </row>
    <row r="118" spans="1:24" hidden="1" outlineLevel="1" collapsed="1">
      <c r="A118" s="8">
        <v>43800</v>
      </c>
      <c r="B118" s="44">
        <v>2567.3714230300002</v>
      </c>
      <c r="C118" s="44">
        <f t="shared" ref="C118" si="459">I118+O118</f>
        <v>1565.5812450000001</v>
      </c>
      <c r="D118" s="44">
        <f t="shared" ref="D118" si="460">J118+P118</f>
        <v>1001.7901780299999</v>
      </c>
      <c r="E118" s="44">
        <f t="shared" ref="E118" si="461">K118+Q118</f>
        <v>897.36066972000003</v>
      </c>
      <c r="F118" s="44">
        <f t="shared" ref="F118" si="462">L118+R118</f>
        <v>52.4118244</v>
      </c>
      <c r="G118" s="44">
        <f t="shared" ref="G118" si="463">M118+S118</f>
        <v>52.017683910000002</v>
      </c>
      <c r="H118" s="44">
        <f t="shared" ref="H118" si="464">SUM(I118:J118)</f>
        <v>1837.26868614</v>
      </c>
      <c r="I118" s="44">
        <v>1078.88707092</v>
      </c>
      <c r="J118" s="44">
        <f t="shared" ref="J118" si="465">SUM(K118:M118)</f>
        <v>758.38161521999996</v>
      </c>
      <c r="K118" s="44">
        <v>653.95210691</v>
      </c>
      <c r="L118" s="44">
        <v>52.4118244</v>
      </c>
      <c r="M118" s="44">
        <v>52.017683910000002</v>
      </c>
      <c r="N118" s="44">
        <f t="shared" ref="N118" si="466">SUM(O118:P118)</f>
        <v>730.10273688999996</v>
      </c>
      <c r="O118" s="44">
        <v>486.69417407999998</v>
      </c>
      <c r="P118" s="44">
        <f t="shared" ref="P118" si="467">SUM(Q118:S118)</f>
        <v>243.40856280999998</v>
      </c>
      <c r="Q118" s="44">
        <v>243.40856280999998</v>
      </c>
      <c r="R118" s="44">
        <v>0</v>
      </c>
      <c r="S118" s="44">
        <v>0</v>
      </c>
      <c r="T118" s="44"/>
      <c r="U118" s="44"/>
      <c r="V118" s="44"/>
      <c r="W118" s="44"/>
      <c r="X118" s="44"/>
    </row>
    <row r="119" spans="1:24" hidden="1" outlineLevel="1" collapsed="1">
      <c r="A119" s="8">
        <v>43831</v>
      </c>
      <c r="B119" s="44">
        <v>2500.8614421100001</v>
      </c>
      <c r="C119" s="44">
        <f t="shared" ref="C119" si="468">I119+O119</f>
        <v>1478.12076465</v>
      </c>
      <c r="D119" s="44">
        <f t="shared" ref="D119" si="469">J119+P119</f>
        <v>1022.7406774599999</v>
      </c>
      <c r="E119" s="44">
        <f t="shared" ref="E119" si="470">K119+Q119</f>
        <v>917.52490587</v>
      </c>
      <c r="F119" s="44">
        <f t="shared" ref="F119" si="471">L119+R119</f>
        <v>53.202410650000004</v>
      </c>
      <c r="G119" s="44">
        <f t="shared" ref="G119" si="472">M119+S119</f>
        <v>52.013360939999998</v>
      </c>
      <c r="H119" s="44">
        <f t="shared" ref="H119" si="473">SUM(I119:J119)</f>
        <v>1660.7857799799999</v>
      </c>
      <c r="I119" s="44">
        <v>937.84975170999996</v>
      </c>
      <c r="J119" s="44">
        <f t="shared" ref="J119" si="474">SUM(K119:M119)</f>
        <v>722.93602826999995</v>
      </c>
      <c r="K119" s="44">
        <v>632.82637616</v>
      </c>
      <c r="L119" s="44">
        <v>38.096291170000001</v>
      </c>
      <c r="M119" s="44">
        <v>52.013360939999998</v>
      </c>
      <c r="N119" s="44">
        <f t="shared" ref="N119" si="475">SUM(O119:P119)</f>
        <v>840.07566212999996</v>
      </c>
      <c r="O119" s="44">
        <v>540.27101293999999</v>
      </c>
      <c r="P119" s="44">
        <f t="shared" ref="P119" si="476">SUM(Q119:S119)</f>
        <v>299.80464919000002</v>
      </c>
      <c r="Q119" s="44">
        <v>284.69852971</v>
      </c>
      <c r="R119" s="44">
        <v>15.10611948</v>
      </c>
      <c r="S119" s="44">
        <v>0</v>
      </c>
      <c r="T119" s="44"/>
      <c r="U119" s="44"/>
      <c r="V119" s="44"/>
      <c r="W119" s="44"/>
      <c r="X119" s="44"/>
    </row>
    <row r="120" spans="1:24" hidden="1" outlineLevel="1" collapsed="1">
      <c r="A120" s="8">
        <v>43862</v>
      </c>
      <c r="B120" s="44">
        <v>2593.92318875</v>
      </c>
      <c r="C120" s="44">
        <f t="shared" ref="C120" si="477">I120+O120</f>
        <v>1500.94212113</v>
      </c>
      <c r="D120" s="44">
        <f t="shared" ref="D120" si="478">J120+P120</f>
        <v>1092.98106762</v>
      </c>
      <c r="E120" s="44">
        <f t="shared" ref="E120" si="479">K120+Q120</f>
        <v>981.52898473999994</v>
      </c>
      <c r="F120" s="44">
        <f t="shared" ref="F120" si="480">L120+R120</f>
        <v>59.478308040000002</v>
      </c>
      <c r="G120" s="44">
        <f t="shared" ref="G120" si="481">M120+S120</f>
        <v>51.973774839999997</v>
      </c>
      <c r="H120" s="44">
        <f t="shared" ref="H120" si="482">SUM(I120:J120)</f>
        <v>1715.6631676000002</v>
      </c>
      <c r="I120" s="44">
        <v>950.76504723000005</v>
      </c>
      <c r="J120" s="44">
        <f t="shared" ref="J120" si="483">SUM(K120:M120)</f>
        <v>764.89812037000002</v>
      </c>
      <c r="K120" s="44">
        <v>668.38481454999999</v>
      </c>
      <c r="L120" s="44">
        <v>44.539530980000002</v>
      </c>
      <c r="M120" s="44">
        <v>51.973774839999997</v>
      </c>
      <c r="N120" s="44">
        <f t="shared" ref="N120" si="484">SUM(O120:P120)</f>
        <v>878.26002115000006</v>
      </c>
      <c r="O120" s="44">
        <v>550.17707389999998</v>
      </c>
      <c r="P120" s="44">
        <f t="shared" ref="P120" si="485">SUM(Q120:S120)</f>
        <v>328.08294725000002</v>
      </c>
      <c r="Q120" s="44">
        <v>313.14417019000001</v>
      </c>
      <c r="R120" s="44">
        <v>14.93877706</v>
      </c>
      <c r="S120" s="44">
        <v>0</v>
      </c>
      <c r="T120" s="44"/>
      <c r="U120" s="44"/>
      <c r="V120" s="44"/>
      <c r="W120" s="44"/>
      <c r="X120" s="44"/>
    </row>
    <row r="121" spans="1:24" hidden="1" outlineLevel="1" collapsed="1">
      <c r="A121" s="8">
        <v>43891</v>
      </c>
      <c r="B121" s="44">
        <v>2785.3113996000002</v>
      </c>
      <c r="C121" s="44">
        <f t="shared" ref="C121" si="486">I121+O121</f>
        <v>1709.17505003</v>
      </c>
      <c r="D121" s="44">
        <f t="shared" ref="D121" si="487">J121+P121</f>
        <v>1076.13634957</v>
      </c>
      <c r="E121" s="44">
        <f t="shared" ref="E121" si="488">K121+Q121</f>
        <v>979.37707561000002</v>
      </c>
      <c r="F121" s="44">
        <f t="shared" ref="F121" si="489">L121+R121</f>
        <v>44.745828119999999</v>
      </c>
      <c r="G121" s="44">
        <f t="shared" ref="G121" si="490">M121+S121</f>
        <v>52.013445840000003</v>
      </c>
      <c r="H121" s="44">
        <f t="shared" ref="H121" si="491">SUM(I121:J121)</f>
        <v>1695.97586647</v>
      </c>
      <c r="I121" s="44">
        <v>972.00178834999997</v>
      </c>
      <c r="J121" s="44">
        <f t="shared" ref="J121" si="492">SUM(K121:M121)</f>
        <v>723.97407812000006</v>
      </c>
      <c r="K121" s="44">
        <v>655.52128105999998</v>
      </c>
      <c r="L121" s="44">
        <v>16.439351219999999</v>
      </c>
      <c r="M121" s="44">
        <v>52.013445840000003</v>
      </c>
      <c r="N121" s="44">
        <f t="shared" ref="N121" si="493">SUM(O121:P121)</f>
        <v>1089.3355331299999</v>
      </c>
      <c r="O121" s="44">
        <v>737.17326168</v>
      </c>
      <c r="P121" s="44">
        <f t="shared" ref="P121" si="494">SUM(Q121:S121)</f>
        <v>352.16227144999999</v>
      </c>
      <c r="Q121" s="44">
        <v>323.85579454999998</v>
      </c>
      <c r="R121" s="44">
        <v>28.3064769</v>
      </c>
      <c r="S121" s="44">
        <v>0</v>
      </c>
      <c r="T121" s="44"/>
      <c r="U121" s="44"/>
      <c r="V121" s="44"/>
      <c r="W121" s="44"/>
      <c r="X121" s="44"/>
    </row>
    <row r="122" spans="1:24" hidden="1" outlineLevel="1" collapsed="1">
      <c r="A122" s="8">
        <v>43922</v>
      </c>
      <c r="B122" s="44">
        <v>2833.7216664799998</v>
      </c>
      <c r="C122" s="44">
        <f t="shared" ref="C122" si="495">I122+O122</f>
        <v>1591.9703849299999</v>
      </c>
      <c r="D122" s="44">
        <f t="shared" ref="D122" si="496">J122+P122</f>
        <v>1241.7512815499999</v>
      </c>
      <c r="E122" s="44">
        <f t="shared" ref="E122" si="497">K122+Q122</f>
        <v>1147.4740122600001</v>
      </c>
      <c r="F122" s="44">
        <f t="shared" ref="F122" si="498">L122+R122</f>
        <v>42.28528068</v>
      </c>
      <c r="G122" s="44">
        <f t="shared" ref="G122" si="499">M122+S122</f>
        <v>51.99198861</v>
      </c>
      <c r="H122" s="44">
        <f t="shared" ref="H122" si="500">SUM(I122:J122)</f>
        <v>1879.20610489</v>
      </c>
      <c r="I122" s="44">
        <v>1068.1810274899999</v>
      </c>
      <c r="J122" s="44">
        <f t="shared" ref="J122" si="501">SUM(K122:M122)</f>
        <v>811.02507739999999</v>
      </c>
      <c r="K122" s="44">
        <v>744.04228961000001</v>
      </c>
      <c r="L122" s="44">
        <v>14.99079918</v>
      </c>
      <c r="M122" s="44">
        <v>51.99198861</v>
      </c>
      <c r="N122" s="44">
        <f t="shared" ref="N122" si="502">SUM(O122:P122)</f>
        <v>954.51556159000006</v>
      </c>
      <c r="O122" s="44">
        <v>523.78935744</v>
      </c>
      <c r="P122" s="44">
        <f t="shared" ref="P122" si="503">SUM(Q122:S122)</f>
        <v>430.72620415</v>
      </c>
      <c r="Q122" s="44">
        <v>403.43172264999998</v>
      </c>
      <c r="R122" s="44">
        <v>27.2944815</v>
      </c>
      <c r="S122" s="44">
        <v>0</v>
      </c>
      <c r="T122" s="44"/>
      <c r="U122" s="44"/>
      <c r="V122" s="44"/>
      <c r="W122" s="44"/>
      <c r="X122" s="44"/>
    </row>
    <row r="123" spans="1:24" hidden="1" outlineLevel="1" collapsed="1">
      <c r="A123" s="8">
        <v>43952</v>
      </c>
      <c r="B123" s="44">
        <v>3080.7247069999999</v>
      </c>
      <c r="C123" s="44">
        <f t="shared" ref="C123" si="504">I123+O123</f>
        <v>1661.4141083500001</v>
      </c>
      <c r="D123" s="44">
        <f t="shared" ref="D123" si="505">J123+P123</f>
        <v>1419.31059865</v>
      </c>
      <c r="E123" s="44">
        <f t="shared" ref="E123" si="506">K123+Q123</f>
        <v>1321.80526089</v>
      </c>
      <c r="F123" s="44">
        <f t="shared" ref="F123" si="507">L123+R123</f>
        <v>45.489735629999998</v>
      </c>
      <c r="G123" s="44">
        <f t="shared" ref="G123" si="508">M123+S123</f>
        <v>52.015602129999998</v>
      </c>
      <c r="H123" s="44">
        <f t="shared" ref="H123" si="509">SUM(I123:J123)</f>
        <v>2116.8656050500003</v>
      </c>
      <c r="I123" s="44">
        <v>1151.9255742800001</v>
      </c>
      <c r="J123" s="44">
        <f t="shared" ref="J123" si="510">SUM(K123:M123)</f>
        <v>964.94003077000002</v>
      </c>
      <c r="K123" s="44">
        <v>894.75321166999993</v>
      </c>
      <c r="L123" s="44">
        <v>18.17121697</v>
      </c>
      <c r="M123" s="44">
        <v>52.015602129999998</v>
      </c>
      <c r="N123" s="44">
        <f t="shared" ref="N123" si="511">SUM(O123:P123)</f>
        <v>963.85910194999997</v>
      </c>
      <c r="O123" s="44">
        <v>509.48853407000001</v>
      </c>
      <c r="P123" s="44">
        <f t="shared" ref="P123" si="512">SUM(Q123:S123)</f>
        <v>454.37056788000001</v>
      </c>
      <c r="Q123" s="44">
        <v>427.05204922000001</v>
      </c>
      <c r="R123" s="44">
        <v>27.318518659999999</v>
      </c>
      <c r="S123" s="44">
        <v>0</v>
      </c>
      <c r="T123" s="44"/>
      <c r="U123" s="44"/>
      <c r="V123" s="44"/>
      <c r="W123" s="44"/>
      <c r="X123" s="44"/>
    </row>
    <row r="124" spans="1:24" hidden="1" outlineLevel="1" collapsed="1">
      <c r="A124" s="8">
        <v>43983</v>
      </c>
      <c r="B124" s="44">
        <v>3690.8898306000001</v>
      </c>
      <c r="C124" s="44">
        <f t="shared" ref="C124" si="513">I124+O124</f>
        <v>2075.3571157299998</v>
      </c>
      <c r="D124" s="44">
        <f t="shared" ref="D124" si="514">J124+P124</f>
        <v>1615.5327148700001</v>
      </c>
      <c r="E124" s="44">
        <f t="shared" ref="E124" si="515">K124+Q124</f>
        <v>1518.6094461300002</v>
      </c>
      <c r="F124" s="44">
        <f t="shared" ref="F124" si="516">L124+R124</f>
        <v>44.912599929999999</v>
      </c>
      <c r="G124" s="44">
        <f t="shared" ref="G124" si="517">M124+S124</f>
        <v>52.010668809999999</v>
      </c>
      <c r="H124" s="44">
        <f t="shared" ref="H124" si="518">SUM(I124:J124)</f>
        <v>2649.8952313199998</v>
      </c>
      <c r="I124" s="44">
        <v>1370.6490285299999</v>
      </c>
      <c r="J124" s="44">
        <f t="shared" ref="J124" si="519">SUM(K124:M124)</f>
        <v>1279.2462027900001</v>
      </c>
      <c r="K124" s="44">
        <v>1209.5111896400001</v>
      </c>
      <c r="L124" s="44">
        <v>17.724344339999998</v>
      </c>
      <c r="M124" s="44">
        <v>52.010668809999999</v>
      </c>
      <c r="N124" s="44">
        <f t="shared" ref="N124" si="520">SUM(O124:P124)</f>
        <v>1040.9945992800001</v>
      </c>
      <c r="O124" s="44">
        <v>704.70808720000002</v>
      </c>
      <c r="P124" s="44">
        <f t="shared" ref="P124" si="521">SUM(Q124:S124)</f>
        <v>336.28651208000002</v>
      </c>
      <c r="Q124" s="44">
        <v>309.09825649000004</v>
      </c>
      <c r="R124" s="44">
        <v>27.188255590000001</v>
      </c>
      <c r="S124" s="44">
        <v>0</v>
      </c>
      <c r="T124" s="44"/>
      <c r="U124" s="44"/>
      <c r="V124" s="44"/>
      <c r="W124" s="44"/>
      <c r="X124" s="44"/>
    </row>
    <row r="125" spans="1:24" hidden="1" outlineLevel="1" collapsed="1">
      <c r="A125" s="8">
        <v>44013</v>
      </c>
      <c r="B125" s="44">
        <v>3195.0811425699999</v>
      </c>
      <c r="C125" s="44">
        <f t="shared" ref="C125" si="522">I125+O125</f>
        <v>2150.6281770099999</v>
      </c>
      <c r="D125" s="44">
        <f t="shared" ref="D125" si="523">J125+P125</f>
        <v>1044.4529655599999</v>
      </c>
      <c r="E125" s="44">
        <f t="shared" ref="E125" si="524">K125+Q125</f>
        <v>947.72222149000004</v>
      </c>
      <c r="F125" s="44">
        <f t="shared" ref="F125" si="525">L125+R125</f>
        <v>44.732464489999998</v>
      </c>
      <c r="G125" s="44">
        <f t="shared" ref="G125" si="526">M125+S125</f>
        <v>51.998279580000002</v>
      </c>
      <c r="H125" s="44">
        <f t="shared" ref="H125" si="527">SUM(I125:J125)</f>
        <v>2045.6868792800001</v>
      </c>
      <c r="I125" s="44">
        <v>1315.3899817500001</v>
      </c>
      <c r="J125" s="44">
        <f t="shared" ref="J125" si="528">SUM(K125:M125)</f>
        <v>730.29689753000002</v>
      </c>
      <c r="K125" s="44">
        <v>661.86517642000001</v>
      </c>
      <c r="L125" s="44">
        <v>16.43344153</v>
      </c>
      <c r="M125" s="44">
        <v>51.998279580000002</v>
      </c>
      <c r="N125" s="44">
        <f t="shared" ref="N125" si="529">SUM(O125:P125)</f>
        <v>1149.39426329</v>
      </c>
      <c r="O125" s="44">
        <v>835.23819526</v>
      </c>
      <c r="P125" s="44">
        <f t="shared" ref="P125" si="530">SUM(Q125:S125)</f>
        <v>314.15606802999997</v>
      </c>
      <c r="Q125" s="44">
        <v>285.85704506999997</v>
      </c>
      <c r="R125" s="44">
        <v>28.299022959999999</v>
      </c>
      <c r="S125" s="44">
        <v>0</v>
      </c>
      <c r="T125" s="44"/>
      <c r="U125" s="44"/>
      <c r="V125" s="44"/>
      <c r="W125" s="44"/>
      <c r="X125" s="44"/>
    </row>
    <row r="126" spans="1:24" hidden="1" outlineLevel="1" collapsed="1">
      <c r="A126" s="8">
        <v>44044</v>
      </c>
      <c r="B126" s="44">
        <v>3738.4654811599994</v>
      </c>
      <c r="C126" s="44">
        <f t="shared" ref="C126" si="531">I126+O126</f>
        <v>2598.0485289199996</v>
      </c>
      <c r="D126" s="44">
        <f t="shared" ref="D126" si="532">J126+P126</f>
        <v>1140.4169522399998</v>
      </c>
      <c r="E126" s="44">
        <f t="shared" ref="E126" si="533">K126+Q126</f>
        <v>1042.4342979600001</v>
      </c>
      <c r="F126" s="44">
        <f t="shared" ref="F126" si="534">L126+R126</f>
        <v>45.98424181</v>
      </c>
      <c r="G126" s="44">
        <f t="shared" ref="G126" si="535">M126+S126</f>
        <v>51.998412469999998</v>
      </c>
      <c r="H126" s="44">
        <f t="shared" ref="H126" si="536">SUM(I126:J126)</f>
        <v>2320.3230055200002</v>
      </c>
      <c r="I126" s="44">
        <v>1517.43851178</v>
      </c>
      <c r="J126" s="44">
        <f t="shared" ref="J126" si="537">SUM(K126:M126)</f>
        <v>802.88449373999993</v>
      </c>
      <c r="K126" s="44">
        <v>733.07341936</v>
      </c>
      <c r="L126" s="44">
        <v>17.812661909999999</v>
      </c>
      <c r="M126" s="44">
        <v>51.998412469999998</v>
      </c>
      <c r="N126" s="44">
        <f t="shared" ref="N126" si="538">SUM(O126:P126)</f>
        <v>1418.1424756399997</v>
      </c>
      <c r="O126" s="44">
        <v>1080.6100171399999</v>
      </c>
      <c r="P126" s="44">
        <f t="shared" ref="P126" si="539">SUM(Q126:S126)</f>
        <v>337.53245849999996</v>
      </c>
      <c r="Q126" s="44">
        <v>309.36087859999998</v>
      </c>
      <c r="R126" s="44">
        <v>28.171579900000001</v>
      </c>
      <c r="S126" s="44">
        <v>0</v>
      </c>
      <c r="T126" s="44"/>
      <c r="U126" s="44"/>
      <c r="V126" s="44"/>
      <c r="W126" s="44"/>
      <c r="X126" s="44"/>
    </row>
    <row r="127" spans="1:24" hidden="1" outlineLevel="1" collapsed="1">
      <c r="A127" s="8">
        <v>44075</v>
      </c>
      <c r="B127" s="44">
        <v>3970.0172851400002</v>
      </c>
      <c r="C127" s="44">
        <f t="shared" ref="C127" si="540">I127+O127</f>
        <v>2728.8325136100002</v>
      </c>
      <c r="D127" s="44">
        <f t="shared" ref="D127" si="541">J127+P127</f>
        <v>1241.18477153</v>
      </c>
      <c r="E127" s="44">
        <f t="shared" ref="E127" si="542">K127+Q127</f>
        <v>1148.0609313700002</v>
      </c>
      <c r="F127" s="44">
        <f t="shared" ref="F127" si="543">L127+R127</f>
        <v>41.206622410000001</v>
      </c>
      <c r="G127" s="44">
        <f t="shared" ref="G127" si="544">M127+S127</f>
        <v>51.917217749999999</v>
      </c>
      <c r="H127" s="44">
        <f t="shared" ref="H127" si="545">SUM(I127:J127)</f>
        <v>2508.6212237899999</v>
      </c>
      <c r="I127" s="44">
        <v>1647.02109997</v>
      </c>
      <c r="J127" s="44">
        <f t="shared" ref="J127" si="546">SUM(K127:M127)</f>
        <v>861.60012382000002</v>
      </c>
      <c r="K127" s="44">
        <v>797.58438562000003</v>
      </c>
      <c r="L127" s="44">
        <v>12.098520450000001</v>
      </c>
      <c r="M127" s="44">
        <v>51.917217749999999</v>
      </c>
      <c r="N127" s="44">
        <f t="shared" ref="N127" si="547">SUM(O127:P127)</f>
        <v>1461.3960613500003</v>
      </c>
      <c r="O127" s="44">
        <v>1081.8114136400002</v>
      </c>
      <c r="P127" s="44">
        <f t="shared" ref="P127" si="548">SUM(Q127:S127)</f>
        <v>379.58464771000001</v>
      </c>
      <c r="Q127" s="44">
        <v>350.47654575000001</v>
      </c>
      <c r="R127" s="44">
        <v>29.108101959999999</v>
      </c>
      <c r="S127" s="44">
        <v>0</v>
      </c>
      <c r="T127" s="44"/>
      <c r="U127" s="44"/>
      <c r="V127" s="44"/>
      <c r="W127" s="44"/>
      <c r="X127" s="44"/>
    </row>
    <row r="128" spans="1:24" hidden="1" outlineLevel="1" collapsed="1">
      <c r="A128" s="8">
        <v>44105</v>
      </c>
      <c r="B128" s="44">
        <v>4127.0038940499999</v>
      </c>
      <c r="C128" s="44">
        <f t="shared" ref="C128" si="549">I128+O128</f>
        <v>2895.7479368300001</v>
      </c>
      <c r="D128" s="44">
        <f t="shared" ref="D128" si="550">J128+P128</f>
        <v>1231.25595722</v>
      </c>
      <c r="E128" s="44">
        <f t="shared" ref="E128" si="551">K128+Q128</f>
        <v>1135.3646509099999</v>
      </c>
      <c r="F128" s="44">
        <f t="shared" ref="F128" si="552">L128+R128</f>
        <v>43.952845570000001</v>
      </c>
      <c r="G128" s="44">
        <f t="shared" ref="G128" si="553">M128+S128</f>
        <v>51.938460739999996</v>
      </c>
      <c r="H128" s="44">
        <f t="shared" ref="H128" si="554">SUM(I128:J128)</f>
        <v>2503.7442104399997</v>
      </c>
      <c r="I128" s="44">
        <v>1674.2191715599999</v>
      </c>
      <c r="J128" s="44">
        <f t="shared" ref="J128" si="555">SUM(K128:M128)</f>
        <v>829.52503888000001</v>
      </c>
      <c r="K128" s="44">
        <v>762.98178146999999</v>
      </c>
      <c r="L128" s="44">
        <v>14.604796670000001</v>
      </c>
      <c r="M128" s="44">
        <v>51.938460739999996</v>
      </c>
      <c r="N128" s="44">
        <f t="shared" ref="N128" si="556">SUM(O128:P128)</f>
        <v>1623.2596836100001</v>
      </c>
      <c r="O128" s="44">
        <v>1221.5287652700001</v>
      </c>
      <c r="P128" s="44">
        <f t="shared" ref="P128" si="557">SUM(Q128:S128)</f>
        <v>401.73091833999996</v>
      </c>
      <c r="Q128" s="44">
        <v>372.38286943999998</v>
      </c>
      <c r="R128" s="44">
        <v>29.348048899999998</v>
      </c>
      <c r="S128" s="44">
        <v>0</v>
      </c>
      <c r="T128" s="44"/>
      <c r="U128" s="44"/>
      <c r="V128" s="44"/>
      <c r="W128" s="44"/>
      <c r="X128" s="44"/>
    </row>
    <row r="129" spans="1:24" hidden="1" outlineLevel="1" collapsed="1">
      <c r="A129" s="8">
        <v>44136</v>
      </c>
      <c r="B129" s="44">
        <v>3913.5257484099998</v>
      </c>
      <c r="C129" s="44">
        <f t="shared" ref="C129" si="558">I129+O129</f>
        <v>2618.7900927000001</v>
      </c>
      <c r="D129" s="44">
        <f t="shared" ref="D129" si="559">J129+P129</f>
        <v>1294.7356557100002</v>
      </c>
      <c r="E129" s="44">
        <f t="shared" ref="E129" si="560">K129+Q129</f>
        <v>1233.3267133100001</v>
      </c>
      <c r="F129" s="44">
        <f t="shared" ref="F129" si="561">L129+R129</f>
        <v>61.113411490000004</v>
      </c>
      <c r="G129" s="44">
        <f t="shared" ref="G129" si="562">M129+S129</f>
        <v>0.29553090999999998</v>
      </c>
      <c r="H129" s="44">
        <f t="shared" ref="H129" si="563">SUM(I129:J129)</f>
        <v>2462.1060732199999</v>
      </c>
      <c r="I129" s="44">
        <v>1599.94118123</v>
      </c>
      <c r="J129" s="44">
        <f t="shared" ref="J129" si="564">SUM(K129:M129)</f>
        <v>862.16489199</v>
      </c>
      <c r="K129" s="44">
        <v>830.22860258000003</v>
      </c>
      <c r="L129" s="44">
        <v>31.6407585</v>
      </c>
      <c r="M129" s="44">
        <v>0.29553090999999998</v>
      </c>
      <c r="N129" s="44">
        <f t="shared" ref="N129" si="565">SUM(O129:P129)</f>
        <v>1451.4196751900001</v>
      </c>
      <c r="O129" s="44">
        <v>1018.8489114700001</v>
      </c>
      <c r="P129" s="44">
        <f t="shared" ref="P129" si="566">SUM(Q129:S129)</f>
        <v>432.57076372000006</v>
      </c>
      <c r="Q129" s="44">
        <v>403.09811073000003</v>
      </c>
      <c r="R129" s="44">
        <v>29.47265299</v>
      </c>
      <c r="S129" s="44">
        <v>0</v>
      </c>
      <c r="T129" s="44"/>
      <c r="U129" s="44"/>
      <c r="V129" s="44"/>
      <c r="W129" s="44"/>
      <c r="X129" s="44"/>
    </row>
    <row r="130" spans="1:24" hidden="1" outlineLevel="1" collapsed="1">
      <c r="A130" s="8">
        <v>44166</v>
      </c>
      <c r="B130" s="44">
        <v>4772.2293926399998</v>
      </c>
      <c r="C130" s="44">
        <f t="shared" ref="C130" si="567">I130+O130</f>
        <v>3253.39915836</v>
      </c>
      <c r="D130" s="44">
        <f t="shared" ref="D130" si="568">J130+P130</f>
        <v>1518.83023428</v>
      </c>
      <c r="E130" s="44">
        <f t="shared" ref="E130" si="569">K130+Q130</f>
        <v>1446.1369514</v>
      </c>
      <c r="F130" s="44">
        <f t="shared" ref="F130" si="570">L130+R130</f>
        <v>72.397675109999994</v>
      </c>
      <c r="G130" s="44">
        <f t="shared" ref="G130" si="571">M130+S130</f>
        <v>0.29560776999999999</v>
      </c>
      <c r="H130" s="44">
        <f t="shared" ref="H130" si="572">SUM(I130:J130)</f>
        <v>3242.5136766599999</v>
      </c>
      <c r="I130" s="44">
        <v>2191.0960438100001</v>
      </c>
      <c r="J130" s="44">
        <f t="shared" ref="J130" si="573">SUM(K130:M130)</f>
        <v>1051.41763285</v>
      </c>
      <c r="K130" s="44">
        <v>1008.09331101</v>
      </c>
      <c r="L130" s="44">
        <v>43.028714069999999</v>
      </c>
      <c r="M130" s="44">
        <v>0.29560776999999999</v>
      </c>
      <c r="N130" s="44">
        <f t="shared" ref="N130" si="574">SUM(O130:P130)</f>
        <v>1529.7157159799999</v>
      </c>
      <c r="O130" s="44">
        <v>1062.3031145499999</v>
      </c>
      <c r="P130" s="44">
        <f t="shared" ref="P130" si="575">SUM(Q130:S130)</f>
        <v>467.41260143</v>
      </c>
      <c r="Q130" s="44">
        <v>438.04364039000001</v>
      </c>
      <c r="R130" s="44">
        <v>29.368961039999999</v>
      </c>
      <c r="S130" s="44">
        <v>0</v>
      </c>
      <c r="T130" s="44"/>
      <c r="U130" s="44"/>
      <c r="V130" s="44"/>
      <c r="W130" s="44"/>
      <c r="X130" s="44"/>
    </row>
    <row r="131" spans="1:24" hidden="1" outlineLevel="1" collapsed="1">
      <c r="A131" s="8">
        <v>44197</v>
      </c>
      <c r="B131" s="44">
        <v>4347.1758962399999</v>
      </c>
      <c r="C131" s="44">
        <f t="shared" ref="C131" si="576">I131+O131</f>
        <v>2972.7469458599999</v>
      </c>
      <c r="D131" s="44">
        <f t="shared" ref="D131" si="577">J131+P131</f>
        <v>1374.4289503800001</v>
      </c>
      <c r="E131" s="44">
        <f t="shared" ref="E131" si="578">K131+Q131</f>
        <v>1301.8898812</v>
      </c>
      <c r="F131" s="44">
        <f t="shared" ref="F131" si="579">L131+R131</f>
        <v>72.243454490000005</v>
      </c>
      <c r="G131" s="44">
        <f t="shared" ref="G131" si="580">M131+S131</f>
        <v>0.29561469000000001</v>
      </c>
      <c r="H131" s="44">
        <f t="shared" ref="H131" si="581">SUM(I131:J131)</f>
        <v>2769.8092840099998</v>
      </c>
      <c r="I131" s="44">
        <v>1890.81571082</v>
      </c>
      <c r="J131" s="44">
        <f t="shared" ref="J131" si="582">SUM(K131:M131)</f>
        <v>878.99357319000001</v>
      </c>
      <c r="K131" s="44">
        <v>835.83554670000001</v>
      </c>
      <c r="L131" s="44">
        <v>42.862411800000004</v>
      </c>
      <c r="M131" s="44">
        <v>0.29561469000000001</v>
      </c>
      <c r="N131" s="44">
        <f t="shared" ref="N131" si="583">SUM(O131:P131)</f>
        <v>1577.3666122300001</v>
      </c>
      <c r="O131" s="44">
        <v>1081.93123504</v>
      </c>
      <c r="P131" s="44">
        <f t="shared" ref="P131" si="584">SUM(Q131:S131)</f>
        <v>495.43537719</v>
      </c>
      <c r="Q131" s="44">
        <v>466.05433449999998</v>
      </c>
      <c r="R131" s="44">
        <v>29.381042690000001</v>
      </c>
      <c r="S131" s="44">
        <v>0</v>
      </c>
      <c r="T131" s="44"/>
      <c r="U131" s="44"/>
      <c r="V131" s="44"/>
      <c r="W131" s="44"/>
      <c r="X131" s="44"/>
    </row>
    <row r="132" spans="1:24" hidden="1" outlineLevel="1" collapsed="1">
      <c r="A132" s="8">
        <v>44228</v>
      </c>
      <c r="B132" s="44">
        <v>4331.7377135899997</v>
      </c>
      <c r="C132" s="44">
        <f t="shared" ref="C132" si="585">I132+O132</f>
        <v>2907.4753219200002</v>
      </c>
      <c r="D132" s="44">
        <f t="shared" ref="D132" si="586">J132+P132</f>
        <v>1424.2623916699999</v>
      </c>
      <c r="E132" s="44">
        <f t="shared" ref="E132" si="587">K132+Q132</f>
        <v>1348.7622643699999</v>
      </c>
      <c r="F132" s="44">
        <f t="shared" ref="F132" si="588">L132+R132</f>
        <v>57.517329750000002</v>
      </c>
      <c r="G132" s="44">
        <f t="shared" ref="G132" si="589">M132+S132</f>
        <v>17.982797550000001</v>
      </c>
      <c r="H132" s="44">
        <f t="shared" ref="H132" si="590">SUM(I132:J132)</f>
        <v>2838.5904819299999</v>
      </c>
      <c r="I132" s="44">
        <v>1851.9557596099999</v>
      </c>
      <c r="J132" s="44">
        <f t="shared" ref="J132" si="591">SUM(K132:M132)</f>
        <v>986.63472231999992</v>
      </c>
      <c r="K132" s="44">
        <v>940.54003440999998</v>
      </c>
      <c r="L132" s="44">
        <v>45.799303209999998</v>
      </c>
      <c r="M132" s="44">
        <v>0.2953847</v>
      </c>
      <c r="N132" s="44">
        <f t="shared" ref="N132" si="592">SUM(O132:P132)</f>
        <v>1493.14723166</v>
      </c>
      <c r="O132" s="44">
        <v>1055.5195623100001</v>
      </c>
      <c r="P132" s="44">
        <f t="shared" ref="P132" si="593">SUM(Q132:S132)</f>
        <v>437.62766934999996</v>
      </c>
      <c r="Q132" s="44">
        <v>408.22222995999999</v>
      </c>
      <c r="R132" s="44">
        <v>11.71802654</v>
      </c>
      <c r="S132" s="44">
        <v>17.687412850000001</v>
      </c>
      <c r="T132" s="44"/>
      <c r="U132" s="44"/>
      <c r="V132" s="44"/>
      <c r="W132" s="44"/>
      <c r="X132" s="44"/>
    </row>
    <row r="133" spans="1:24" hidden="1" outlineLevel="1" collapsed="1">
      <c r="A133" s="8">
        <v>44256</v>
      </c>
      <c r="B133" s="44">
        <v>4101.7514116399998</v>
      </c>
      <c r="C133" s="44">
        <f t="shared" ref="C133" si="594">I133+O133</f>
        <v>2936.6126403500002</v>
      </c>
      <c r="D133" s="44">
        <f t="shared" ref="D133" si="595">J133+P133</f>
        <v>1165.13877129</v>
      </c>
      <c r="E133" s="44">
        <f t="shared" ref="E133" si="596">K133+Q133</f>
        <v>1091.3164126300001</v>
      </c>
      <c r="F133" s="44">
        <f t="shared" ref="F133" si="597">L133+R133</f>
        <v>55.83671073</v>
      </c>
      <c r="G133" s="44">
        <f t="shared" ref="G133" si="598">M133+S133</f>
        <v>17.985647929999999</v>
      </c>
      <c r="H133" s="44">
        <f t="shared" ref="H133" si="599">SUM(I133:J133)</f>
        <v>2589.0309991900003</v>
      </c>
      <c r="I133" s="44">
        <v>1759.28161062</v>
      </c>
      <c r="J133" s="44">
        <f t="shared" ref="J133" si="600">SUM(K133:M133)</f>
        <v>829.74938857000006</v>
      </c>
      <c r="K133" s="44">
        <v>785.33538898000006</v>
      </c>
      <c r="L133" s="44">
        <v>44.118384300000002</v>
      </c>
      <c r="M133" s="44">
        <v>0.29561528999999998</v>
      </c>
      <c r="N133" s="44">
        <f t="shared" ref="N133" si="601">SUM(O133:P133)</f>
        <v>1512.7204124499999</v>
      </c>
      <c r="O133" s="44">
        <v>1177.33102973</v>
      </c>
      <c r="P133" s="44">
        <f t="shared" ref="P133" si="602">SUM(Q133:S133)</f>
        <v>335.38938271999996</v>
      </c>
      <c r="Q133" s="44">
        <v>305.98102365</v>
      </c>
      <c r="R133" s="44">
        <v>11.718326429999999</v>
      </c>
      <c r="S133" s="44">
        <v>17.690032639999998</v>
      </c>
      <c r="T133" s="44"/>
      <c r="U133" s="44"/>
      <c r="V133" s="44"/>
      <c r="W133" s="44"/>
      <c r="X133" s="44"/>
    </row>
    <row r="134" spans="1:24" hidden="1" outlineLevel="1" collapsed="1">
      <c r="A134" s="8">
        <v>44287</v>
      </c>
      <c r="B134" s="44">
        <v>4001.2975095800002</v>
      </c>
      <c r="C134" s="44">
        <f t="shared" ref="C134" si="603">I134+O134</f>
        <v>2753.3697868900003</v>
      </c>
      <c r="D134" s="44">
        <f t="shared" ref="D134" si="604">J134+P134</f>
        <v>1247.9277226899999</v>
      </c>
      <c r="E134" s="44">
        <f t="shared" ref="E134" si="605">K134+Q134</f>
        <v>1159.5364258300001</v>
      </c>
      <c r="F134" s="44">
        <f t="shared" ref="F134" si="606">L134+R134</f>
        <v>70.461374219999996</v>
      </c>
      <c r="G134" s="44">
        <f t="shared" ref="G134" si="607">M134+S134</f>
        <v>17.929922639999997</v>
      </c>
      <c r="H134" s="44">
        <f t="shared" ref="H134" si="608">SUM(I134:J134)</f>
        <v>2673.95749002</v>
      </c>
      <c r="I134" s="44">
        <v>1767.8329981000002</v>
      </c>
      <c r="J134" s="44">
        <f t="shared" ref="J134" si="609">SUM(K134:M134)</f>
        <v>906.12449191999985</v>
      </c>
      <c r="K134" s="44">
        <v>847.04761156999996</v>
      </c>
      <c r="L134" s="44">
        <v>58.781341509999997</v>
      </c>
      <c r="M134" s="44">
        <v>0.29553884000000002</v>
      </c>
      <c r="N134" s="44">
        <f t="shared" ref="N134" si="610">SUM(O134:P134)</f>
        <v>1327.3400195600002</v>
      </c>
      <c r="O134" s="44">
        <v>985.53678879000006</v>
      </c>
      <c r="P134" s="44">
        <f t="shared" ref="P134" si="611">SUM(Q134:S134)</f>
        <v>341.80323077000003</v>
      </c>
      <c r="Q134" s="44">
        <v>312.48881426000003</v>
      </c>
      <c r="R134" s="44">
        <v>11.680032710000001</v>
      </c>
      <c r="S134" s="44">
        <v>17.634383799999998</v>
      </c>
      <c r="T134" s="44"/>
      <c r="U134" s="44"/>
      <c r="V134" s="44"/>
      <c r="W134" s="44"/>
      <c r="X134" s="44"/>
    </row>
    <row r="135" spans="1:24" hidden="1" outlineLevel="1" collapsed="1">
      <c r="A135" s="8">
        <v>44317</v>
      </c>
      <c r="B135" s="44">
        <v>4265.4194315900004</v>
      </c>
      <c r="C135" s="44">
        <f t="shared" ref="C135" si="612">I135+O135</f>
        <v>2768.41384578</v>
      </c>
      <c r="D135" s="44">
        <f t="shared" ref="D135" si="613">J135+P135</f>
        <v>1497.00558581</v>
      </c>
      <c r="E135" s="44">
        <f t="shared" ref="E135" si="614">K135+Q135</f>
        <v>1407.69876944</v>
      </c>
      <c r="F135" s="44">
        <f t="shared" ref="F135" si="615">L135+R135</f>
        <v>71.504365250000006</v>
      </c>
      <c r="G135" s="44">
        <f t="shared" ref="G135" si="616">M135+S135</f>
        <v>17.802451119999997</v>
      </c>
      <c r="H135" s="44">
        <f t="shared" ref="H135" si="617">SUM(I135:J135)</f>
        <v>3032.9889893300001</v>
      </c>
      <c r="I135" s="44">
        <v>1850.4029980600001</v>
      </c>
      <c r="J135" s="44">
        <f t="shared" ref="J135" si="618">SUM(K135:M135)</f>
        <v>1182.58599127</v>
      </c>
      <c r="K135" s="44">
        <v>1122.38004675</v>
      </c>
      <c r="L135" s="44">
        <v>59.910328610000001</v>
      </c>
      <c r="M135" s="44">
        <v>0.29561590999999998</v>
      </c>
      <c r="N135" s="44">
        <f t="shared" ref="N135" si="619">SUM(O135:P135)</f>
        <v>1232.4304422600001</v>
      </c>
      <c r="O135" s="44">
        <v>918.01084772000002</v>
      </c>
      <c r="P135" s="44">
        <f t="shared" ref="P135" si="620">SUM(Q135:S135)</f>
        <v>314.41959454000005</v>
      </c>
      <c r="Q135" s="44">
        <v>285.31872269000002</v>
      </c>
      <c r="R135" s="44">
        <v>11.594036640000001</v>
      </c>
      <c r="S135" s="44">
        <v>17.506835209999998</v>
      </c>
      <c r="T135" s="44"/>
      <c r="U135" s="44"/>
      <c r="V135" s="44"/>
      <c r="W135" s="44"/>
      <c r="X135" s="44"/>
    </row>
    <row r="136" spans="1:24" hidden="1" outlineLevel="1" collapsed="1">
      <c r="A136" s="8">
        <v>44348</v>
      </c>
      <c r="B136" s="44">
        <v>4305.5050698699997</v>
      </c>
      <c r="C136" s="44">
        <f t="shared" ref="C136" si="621">I136+O136</f>
        <v>2720.3954033999999</v>
      </c>
      <c r="D136" s="44">
        <f t="shared" ref="D136" si="622">J136+P136</f>
        <v>1585.1096664700001</v>
      </c>
      <c r="E136" s="44">
        <f t="shared" ref="E136" si="623">K136+Q136</f>
        <v>1506.8965638099999</v>
      </c>
      <c r="F136" s="44">
        <f t="shared" ref="F136" si="624">L136+R136</f>
        <v>60.587130459999997</v>
      </c>
      <c r="G136" s="44">
        <f t="shared" ref="G136" si="625">M136+S136</f>
        <v>17.6259722</v>
      </c>
      <c r="H136" s="44">
        <f t="shared" ref="H136" si="626">SUM(I136:J136)</f>
        <v>3096.1937343700001</v>
      </c>
      <c r="I136" s="44">
        <v>1800.49023534</v>
      </c>
      <c r="J136" s="44">
        <f t="shared" ref="J136" si="627">SUM(K136:M136)</f>
        <v>1295.7034990300001</v>
      </c>
      <c r="K136" s="44">
        <v>1246.29654549</v>
      </c>
      <c r="L136" s="44">
        <v>49.111414099999998</v>
      </c>
      <c r="M136" s="44">
        <v>0.29553943999999999</v>
      </c>
      <c r="N136" s="44">
        <f t="shared" ref="N136" si="628">SUM(O136:P136)</f>
        <v>1209.3113355</v>
      </c>
      <c r="O136" s="44">
        <v>919.90516805999994</v>
      </c>
      <c r="P136" s="44">
        <f t="shared" ref="P136" si="629">SUM(Q136:S136)</f>
        <v>289.40616743999999</v>
      </c>
      <c r="Q136" s="44">
        <v>260.60001832</v>
      </c>
      <c r="R136" s="44">
        <v>11.47571636</v>
      </c>
      <c r="S136" s="44">
        <v>17.330432760000001</v>
      </c>
      <c r="T136" s="44"/>
      <c r="U136" s="44"/>
      <c r="V136" s="44"/>
      <c r="W136" s="44"/>
      <c r="X136" s="44"/>
    </row>
    <row r="137" spans="1:24" hidden="1" outlineLevel="1" collapsed="1">
      <c r="A137" s="8">
        <v>44378</v>
      </c>
      <c r="B137" s="44">
        <v>3884.1809030999993</v>
      </c>
      <c r="C137" s="44">
        <f t="shared" ref="C137" si="630">I137+O137</f>
        <v>2717.17316622</v>
      </c>
      <c r="D137" s="44">
        <f t="shared" ref="D137" si="631">J137+P137</f>
        <v>1167.0077368799998</v>
      </c>
      <c r="E137" s="44">
        <f t="shared" ref="E137" si="632">K137+Q137</f>
        <v>1092.12371265</v>
      </c>
      <c r="F137" s="44">
        <f t="shared" ref="F137" si="633">L137+R137</f>
        <v>57.436919869999997</v>
      </c>
      <c r="G137" s="44">
        <f t="shared" ref="G137" si="634">M137+S137</f>
        <v>17.447104360000001</v>
      </c>
      <c r="H137" s="44">
        <f t="shared" ref="H137" si="635">SUM(I137:J137)</f>
        <v>2622.2042114199999</v>
      </c>
      <c r="I137" s="44">
        <v>1752.6021630799999</v>
      </c>
      <c r="J137" s="44">
        <f t="shared" ref="J137" si="636">SUM(K137:M137)</f>
        <v>869.6020483399999</v>
      </c>
      <c r="K137" s="44">
        <v>823.24057948999996</v>
      </c>
      <c r="L137" s="44">
        <v>46.065852329999998</v>
      </c>
      <c r="M137" s="44">
        <v>0.29561651999999999</v>
      </c>
      <c r="N137" s="44">
        <f t="shared" ref="N137" si="637">SUM(O137:P137)</f>
        <v>1261.9766916799999</v>
      </c>
      <c r="O137" s="44">
        <v>964.57100314000002</v>
      </c>
      <c r="P137" s="44">
        <f t="shared" ref="P137" si="638">SUM(Q137:S137)</f>
        <v>297.40568854000003</v>
      </c>
      <c r="Q137" s="44">
        <v>268.88313316</v>
      </c>
      <c r="R137" s="44">
        <v>11.37106754</v>
      </c>
      <c r="S137" s="44">
        <v>17.151487840000001</v>
      </c>
      <c r="T137" s="44"/>
      <c r="U137" s="44"/>
      <c r="V137" s="44"/>
      <c r="W137" s="44"/>
      <c r="X137" s="44"/>
    </row>
    <row r="138" spans="1:24" hidden="1" outlineLevel="1" collapsed="1">
      <c r="A138" s="8">
        <v>44409</v>
      </c>
      <c r="B138" s="44">
        <v>4285.2836365200001</v>
      </c>
      <c r="C138" s="44">
        <f t="shared" ref="C138" si="639">I138+O138</f>
        <v>3057.9345353100002</v>
      </c>
      <c r="D138" s="44">
        <f t="shared" ref="D138" si="640">J138+P138</f>
        <v>1227.3491012100001</v>
      </c>
      <c r="E138" s="44">
        <f t="shared" ref="E138" si="641">K138+Q138</f>
        <v>1130.87799978</v>
      </c>
      <c r="F138" s="44">
        <f t="shared" ref="F138" si="642">L138+R138</f>
        <v>78.109581669999997</v>
      </c>
      <c r="G138" s="44">
        <f t="shared" ref="G138" si="643">M138+S138</f>
        <v>18.36151976</v>
      </c>
      <c r="H138" s="44">
        <f t="shared" ref="H138" si="644">SUM(I138:J138)</f>
        <v>2952.2672423500003</v>
      </c>
      <c r="I138" s="44">
        <v>2053.5410327700001</v>
      </c>
      <c r="J138" s="44">
        <f t="shared" ref="J138" si="645">SUM(K138:M138)</f>
        <v>898.72620958000005</v>
      </c>
      <c r="K138" s="44">
        <v>831.52613434</v>
      </c>
      <c r="L138" s="44">
        <v>66.001568460000001</v>
      </c>
      <c r="M138" s="44">
        <v>1.19850678</v>
      </c>
      <c r="N138" s="44">
        <f t="shared" ref="N138" si="646">SUM(O138:P138)</f>
        <v>1333.01639417</v>
      </c>
      <c r="O138" s="44">
        <v>1004.39350254</v>
      </c>
      <c r="P138" s="44">
        <f t="shared" ref="P138" si="647">SUM(Q138:S138)</f>
        <v>328.62289163000003</v>
      </c>
      <c r="Q138" s="44">
        <v>299.35186543999998</v>
      </c>
      <c r="R138" s="44">
        <v>12.108013209999999</v>
      </c>
      <c r="S138" s="44">
        <v>17.163012980000001</v>
      </c>
      <c r="T138" s="44"/>
      <c r="U138" s="44"/>
      <c r="V138" s="44"/>
      <c r="W138" s="44"/>
      <c r="X138" s="44"/>
    </row>
    <row r="139" spans="1:24" hidden="1" outlineLevel="1" collapsed="1">
      <c r="A139" s="8">
        <v>44440</v>
      </c>
      <c r="B139" s="44">
        <v>4417.7612754300008</v>
      </c>
      <c r="C139" s="44">
        <f t="shared" ref="C139" si="648">I139+O139</f>
        <v>3083.4293400000001</v>
      </c>
      <c r="D139" s="44">
        <f t="shared" ref="D139" si="649">J139+P139</f>
        <v>1334.3319354299999</v>
      </c>
      <c r="E139" s="44">
        <f t="shared" ref="E139" si="650">K139+Q139</f>
        <v>1240.7721167499999</v>
      </c>
      <c r="F139" s="44">
        <f t="shared" ref="F139" si="651">L139+R139</f>
        <v>75.353179949999998</v>
      </c>
      <c r="G139" s="44">
        <f t="shared" ref="G139" si="652">M139+S139</f>
        <v>18.206638730000002</v>
      </c>
      <c r="H139" s="44">
        <f t="shared" ref="H139" si="653">SUM(I139:J139)</f>
        <v>2900.3184187500001</v>
      </c>
      <c r="I139" s="44">
        <v>1850.9795451100001</v>
      </c>
      <c r="J139" s="44">
        <f t="shared" ref="J139" si="654">SUM(K139:M139)</f>
        <v>1049.33887364</v>
      </c>
      <c r="K139" s="44">
        <v>984.77647136999997</v>
      </c>
      <c r="L139" s="44">
        <v>63.363673229999996</v>
      </c>
      <c r="M139" s="44">
        <v>1.1987290399999999</v>
      </c>
      <c r="N139" s="44">
        <f t="shared" ref="N139" si="655">SUM(O139:P139)</f>
        <v>1517.44285668</v>
      </c>
      <c r="O139" s="44">
        <v>1232.44979489</v>
      </c>
      <c r="P139" s="44">
        <f t="shared" ref="P139" si="656">SUM(Q139:S139)</f>
        <v>284.99306179000001</v>
      </c>
      <c r="Q139" s="44">
        <v>255.99564537999998</v>
      </c>
      <c r="R139" s="44">
        <v>11.98950672</v>
      </c>
      <c r="S139" s="44">
        <v>17.007909690000002</v>
      </c>
      <c r="T139" s="44"/>
      <c r="U139" s="44"/>
      <c r="V139" s="44"/>
      <c r="W139" s="44"/>
      <c r="X139" s="44"/>
    </row>
    <row r="140" spans="1:24" hidden="1" outlineLevel="1" collapsed="1">
      <c r="A140" s="8">
        <v>44470</v>
      </c>
      <c r="B140" s="44">
        <v>4204.6090042399992</v>
      </c>
      <c r="C140" s="44">
        <f t="shared" ref="C140" si="657">I140+O140</f>
        <v>3135.1382960599999</v>
      </c>
      <c r="D140" s="44">
        <f t="shared" ref="D140" si="658">J140+P140</f>
        <v>1069.4707081800002</v>
      </c>
      <c r="E140" s="44">
        <f t="shared" ref="E140" si="659">K140+Q140</f>
        <v>1030.4082564</v>
      </c>
      <c r="F140" s="44">
        <f t="shared" ref="F140" si="660">L140+R140</f>
        <v>37.705970489999999</v>
      </c>
      <c r="G140" s="44">
        <f t="shared" ref="G140" si="661">M140+S140</f>
        <v>1.3564812900000001</v>
      </c>
      <c r="H140" s="44">
        <f t="shared" ref="H140" si="662">SUM(I140:J140)</f>
        <v>2833.6114072199998</v>
      </c>
      <c r="I140" s="44">
        <v>2076.8449987399999</v>
      </c>
      <c r="J140" s="44">
        <f t="shared" ref="J140" si="663">SUM(K140:M140)</f>
        <v>756.76640848000011</v>
      </c>
      <c r="K140" s="44">
        <v>718.64537373000007</v>
      </c>
      <c r="L140" s="44">
        <v>36.764553460000002</v>
      </c>
      <c r="M140" s="44">
        <v>1.3564812900000001</v>
      </c>
      <c r="N140" s="44">
        <f t="shared" ref="N140" si="664">SUM(O140:P140)</f>
        <v>1370.9975970200001</v>
      </c>
      <c r="O140" s="44">
        <v>1058.29329732</v>
      </c>
      <c r="P140" s="44">
        <f t="shared" ref="P140" si="665">SUM(Q140:S140)</f>
        <v>312.70429970000004</v>
      </c>
      <c r="Q140" s="44">
        <v>311.76288267000001</v>
      </c>
      <c r="R140" s="44">
        <v>0.94141702999999999</v>
      </c>
      <c r="S140" s="44">
        <v>0</v>
      </c>
      <c r="T140" s="44"/>
      <c r="U140" s="44"/>
      <c r="V140" s="44"/>
      <c r="W140" s="44"/>
      <c r="X140" s="44"/>
    </row>
    <row r="141" spans="1:24" hidden="1" outlineLevel="1" collapsed="1">
      <c r="A141" s="8">
        <v>44501</v>
      </c>
      <c r="B141" s="44">
        <v>4186.5893072999997</v>
      </c>
      <c r="C141" s="44">
        <f t="shared" ref="C141" si="666">I141+O141</f>
        <v>3088.8616096699998</v>
      </c>
      <c r="D141" s="44">
        <f t="shared" ref="D141" si="667">J141+P141</f>
        <v>1097.72769763</v>
      </c>
      <c r="E141" s="44">
        <f t="shared" ref="E141" si="668">K141+Q141</f>
        <v>1051.71404727</v>
      </c>
      <c r="F141" s="44">
        <f t="shared" ref="F141" si="669">L141+R141</f>
        <v>44.308418889999999</v>
      </c>
      <c r="G141" s="44">
        <f t="shared" ref="G141" si="670">M141+S141</f>
        <v>1.70523147</v>
      </c>
      <c r="H141" s="44">
        <f t="shared" ref="H141" si="671">SUM(I141:J141)</f>
        <v>2812.8276479599999</v>
      </c>
      <c r="I141" s="44">
        <v>2039.8908027299999</v>
      </c>
      <c r="J141" s="44">
        <f t="shared" ref="J141" si="672">SUM(K141:M141)</f>
        <v>772.93684523000002</v>
      </c>
      <c r="K141" s="44">
        <v>727.87653034000004</v>
      </c>
      <c r="L141" s="44">
        <v>43.35508342</v>
      </c>
      <c r="M141" s="44">
        <v>1.70523147</v>
      </c>
      <c r="N141" s="44">
        <f t="shared" ref="N141" si="673">SUM(O141:P141)</f>
        <v>1373.7616593399998</v>
      </c>
      <c r="O141" s="44">
        <v>1048.9708069399999</v>
      </c>
      <c r="P141" s="44">
        <f t="shared" ref="P141" si="674">SUM(Q141:S141)</f>
        <v>324.79085240000001</v>
      </c>
      <c r="Q141" s="44">
        <v>323.83751692999999</v>
      </c>
      <c r="R141" s="44">
        <v>0.95333546999999996</v>
      </c>
      <c r="S141" s="44">
        <v>0</v>
      </c>
      <c r="T141" s="44"/>
      <c r="U141" s="44"/>
      <c r="V141" s="44"/>
      <c r="W141" s="44"/>
      <c r="X141" s="44"/>
    </row>
    <row r="142" spans="1:24" hidden="1" outlineLevel="1" collapsed="1">
      <c r="A142" s="8">
        <v>44531</v>
      </c>
      <c r="B142" s="44">
        <v>4632.13963986</v>
      </c>
      <c r="C142" s="44">
        <f t="shared" ref="C142" si="675">I142+O142</f>
        <v>3384.4547097700001</v>
      </c>
      <c r="D142" s="44">
        <f t="shared" ref="D142" si="676">J142+P142</f>
        <v>1247.6849300899999</v>
      </c>
      <c r="E142" s="44">
        <f t="shared" ref="E142" si="677">K142+Q142</f>
        <v>1193.2978024900001</v>
      </c>
      <c r="F142" s="44">
        <f t="shared" ref="F142" si="678">L142+R142</f>
        <v>52.809897360000001</v>
      </c>
      <c r="G142" s="44">
        <f t="shared" ref="G142" si="679">M142+S142</f>
        <v>1.57723024</v>
      </c>
      <c r="H142" s="44">
        <f t="shared" ref="H142" si="680">SUM(I142:J142)</f>
        <v>3506.6462883300001</v>
      </c>
      <c r="I142" s="44">
        <v>2506.74666342</v>
      </c>
      <c r="J142" s="44">
        <f t="shared" ref="J142" si="681">SUM(K142:M142)</f>
        <v>999.89962490999994</v>
      </c>
      <c r="K142" s="44">
        <v>946.47407952000003</v>
      </c>
      <c r="L142" s="44">
        <v>51.848315149999998</v>
      </c>
      <c r="M142" s="44">
        <v>1.57723024</v>
      </c>
      <c r="N142" s="44">
        <f t="shared" ref="N142" si="682">SUM(O142:P142)</f>
        <v>1125.4933515299999</v>
      </c>
      <c r="O142" s="44">
        <v>877.70804635000002</v>
      </c>
      <c r="P142" s="44">
        <f t="shared" ref="P142" si="683">SUM(Q142:S142)</f>
        <v>247.78530517999999</v>
      </c>
      <c r="Q142" s="44">
        <v>246.82372297000001</v>
      </c>
      <c r="R142" s="44">
        <v>0.96158220999999999</v>
      </c>
      <c r="S142" s="44">
        <v>0</v>
      </c>
      <c r="T142" s="44"/>
      <c r="U142" s="44"/>
      <c r="V142" s="44"/>
      <c r="W142" s="44"/>
      <c r="X142" s="44"/>
    </row>
    <row r="143" spans="1:24" hidden="1" outlineLevel="1" collapsed="1">
      <c r="A143" s="8">
        <v>44562</v>
      </c>
      <c r="B143" s="44">
        <v>4238.9684557800001</v>
      </c>
      <c r="C143" s="44">
        <f t="shared" ref="C143" si="684">I143+O143</f>
        <v>3038.32183403</v>
      </c>
      <c r="D143" s="44">
        <f t="shared" ref="D143" si="685">J143+P143</f>
        <v>1200.6466217499999</v>
      </c>
      <c r="E143" s="44">
        <f t="shared" ref="E143" si="686">K143+Q143</f>
        <v>1132.6097310600001</v>
      </c>
      <c r="F143" s="44">
        <f t="shared" ref="F143" si="687">L143+R143</f>
        <v>66.675244620000001</v>
      </c>
      <c r="G143" s="44">
        <f t="shared" ref="G143" si="688">M143+S143</f>
        <v>1.3616460699999999</v>
      </c>
      <c r="H143" s="44">
        <f t="shared" ref="H143" si="689">SUM(I143:J143)</f>
        <v>3031.6537366699999</v>
      </c>
      <c r="I143" s="44">
        <v>2134.321371</v>
      </c>
      <c r="J143" s="44">
        <f t="shared" ref="J143" si="690">SUM(K143:M143)</f>
        <v>897.33236566999994</v>
      </c>
      <c r="K143" s="44">
        <v>830.29725588999997</v>
      </c>
      <c r="L143" s="44">
        <v>65.673463710000007</v>
      </c>
      <c r="M143" s="44">
        <v>1.3616460699999999</v>
      </c>
      <c r="N143" s="44">
        <f t="shared" ref="N143" si="691">SUM(O143:P143)</f>
        <v>1207.3147191099999</v>
      </c>
      <c r="O143" s="44">
        <v>904.00046302999999</v>
      </c>
      <c r="P143" s="44">
        <f t="shared" ref="P143" si="692">SUM(Q143:S143)</f>
        <v>303.31425608000001</v>
      </c>
      <c r="Q143" s="44">
        <v>302.31247517000003</v>
      </c>
      <c r="R143" s="44">
        <v>1.0017809099999999</v>
      </c>
      <c r="S143" s="44">
        <v>0</v>
      </c>
      <c r="T143" s="44"/>
      <c r="U143" s="44"/>
      <c r="V143" s="44"/>
      <c r="W143" s="44"/>
      <c r="X143" s="44"/>
    </row>
    <row r="144" spans="1:24" hidden="1" outlineLevel="1" collapsed="1">
      <c r="A144" s="8">
        <v>44593</v>
      </c>
      <c r="B144" s="44">
        <v>4266.3985067700005</v>
      </c>
      <c r="C144" s="44">
        <f t="shared" ref="C144" si="693">I144+O144</f>
        <v>3248.7939107900002</v>
      </c>
      <c r="D144" s="44">
        <f t="shared" ref="D144" si="694">J144+P144</f>
        <v>1017.6045959799999</v>
      </c>
      <c r="E144" s="44">
        <f t="shared" ref="E144" si="695">K144+Q144</f>
        <v>944.30469581999989</v>
      </c>
      <c r="F144" s="44">
        <f t="shared" ref="F144" si="696">L144+R144</f>
        <v>71.990653190000018</v>
      </c>
      <c r="G144" s="44">
        <f t="shared" ref="G144" si="697">M144+S144</f>
        <v>1.30924697</v>
      </c>
      <c r="H144" s="44">
        <f t="shared" ref="H144" si="698">SUM(I144:J144)</f>
        <v>3140.5864973800003</v>
      </c>
      <c r="I144" s="44">
        <v>2399.5128210400003</v>
      </c>
      <c r="J144" s="44">
        <f t="shared" ref="J144" si="699">SUM(K144:M144)</f>
        <v>741.07367633999991</v>
      </c>
      <c r="K144" s="44">
        <v>668.80717770999991</v>
      </c>
      <c r="L144" s="44">
        <v>70.957251660000011</v>
      </c>
      <c r="M144" s="44">
        <v>1.30924697</v>
      </c>
      <c r="N144" s="44">
        <f t="shared" ref="N144" si="700">SUM(O144:P144)</f>
        <v>1125.8120093900002</v>
      </c>
      <c r="O144" s="44">
        <v>849.28108975000009</v>
      </c>
      <c r="P144" s="44">
        <f t="shared" ref="P144" si="701">SUM(Q144:S144)</f>
        <v>276.53091963999998</v>
      </c>
      <c r="Q144" s="44">
        <v>275.49751810999999</v>
      </c>
      <c r="R144" s="44">
        <v>1.0334015299999999</v>
      </c>
      <c r="S144" s="44">
        <v>0</v>
      </c>
      <c r="T144" s="44"/>
      <c r="U144" s="44"/>
      <c r="V144" s="44"/>
      <c r="W144" s="44"/>
      <c r="X144" s="44"/>
    </row>
    <row r="145" spans="1:24" hidden="1" outlineLevel="1" collapsed="1">
      <c r="A145" s="8">
        <v>44621</v>
      </c>
      <c r="B145" s="44">
        <v>4199.9333113700004</v>
      </c>
      <c r="C145" s="44">
        <f t="shared" ref="C145" si="702">I145+O145</f>
        <v>3353.8379076000001</v>
      </c>
      <c r="D145" s="44">
        <f t="shared" ref="D145" si="703">J145+P145</f>
        <v>846.09540376999996</v>
      </c>
      <c r="E145" s="44">
        <f t="shared" ref="E145" si="704">K145+Q145</f>
        <v>805.46861582999998</v>
      </c>
      <c r="F145" s="44">
        <f t="shared" ref="F145" si="705">L145+R145</f>
        <v>39.369647190000002</v>
      </c>
      <c r="G145" s="44">
        <f t="shared" ref="G145" si="706">M145+S145</f>
        <v>1.25714075</v>
      </c>
      <c r="H145" s="44">
        <f t="shared" ref="H145" si="707">SUM(I145:J145)</f>
        <v>3151.7779761900001</v>
      </c>
      <c r="I145" s="44">
        <v>2558.6066609600002</v>
      </c>
      <c r="J145" s="44">
        <f t="shared" ref="J145" si="708">SUM(K145:M145)</f>
        <v>593.17131523</v>
      </c>
      <c r="K145" s="44">
        <v>553.56532039000001</v>
      </c>
      <c r="L145" s="44">
        <v>38.348854090000003</v>
      </c>
      <c r="M145" s="44">
        <v>1.25714075</v>
      </c>
      <c r="N145" s="44">
        <f t="shared" ref="N145" si="709">SUM(O145:P145)</f>
        <v>1048.1553351800001</v>
      </c>
      <c r="O145" s="44">
        <v>795.23124663999999</v>
      </c>
      <c r="P145" s="44">
        <f t="shared" ref="P145" si="710">SUM(Q145:S145)</f>
        <v>252.92408853999999</v>
      </c>
      <c r="Q145" s="44">
        <v>251.90329543999999</v>
      </c>
      <c r="R145" s="44">
        <v>1.0207930999999999</v>
      </c>
      <c r="S145" s="44">
        <v>0</v>
      </c>
      <c r="T145" s="44"/>
      <c r="U145" s="44"/>
      <c r="V145" s="44"/>
      <c r="W145" s="44"/>
      <c r="X145" s="44"/>
    </row>
    <row r="146" spans="1:24" hidden="1" outlineLevel="1" collapsed="1">
      <c r="A146" s="8">
        <v>44652</v>
      </c>
      <c r="B146" s="44">
        <v>4317.9006281000002</v>
      </c>
      <c r="C146" s="44">
        <f t="shared" ref="C146" si="711">I146+O146</f>
        <v>3240.0698910599999</v>
      </c>
      <c r="D146" s="44">
        <f t="shared" ref="D146" si="712">J146+P146</f>
        <v>1077.83073704</v>
      </c>
      <c r="E146" s="44">
        <f t="shared" ref="E146" si="713">K146+Q146</f>
        <v>1035.57530032</v>
      </c>
      <c r="F146" s="44">
        <f t="shared" ref="F146" si="714">L146+R146</f>
        <v>41.058978410000002</v>
      </c>
      <c r="G146" s="44">
        <f t="shared" ref="G146" si="715">M146+S146</f>
        <v>1.1964583099999999</v>
      </c>
      <c r="H146" s="44">
        <f t="shared" ref="H146" si="716">SUM(I146:J146)</f>
        <v>3178.6979513200004</v>
      </c>
      <c r="I146" s="44">
        <v>2341.7077004600001</v>
      </c>
      <c r="J146" s="44">
        <f t="shared" ref="J146" si="717">SUM(K146:M146)</f>
        <v>836.99025086000006</v>
      </c>
      <c r="K146" s="44">
        <v>795.71240785999998</v>
      </c>
      <c r="L146" s="44">
        <v>40.08138469</v>
      </c>
      <c r="M146" s="44">
        <v>1.1964583099999999</v>
      </c>
      <c r="N146" s="44">
        <f t="shared" ref="N146" si="718">SUM(O146:P146)</f>
        <v>1139.2026767799998</v>
      </c>
      <c r="O146" s="44">
        <v>898.36219059999996</v>
      </c>
      <c r="P146" s="44">
        <f t="shared" ref="P146" si="719">SUM(Q146:S146)</f>
        <v>240.84048617999997</v>
      </c>
      <c r="Q146" s="44">
        <v>239.86289245999998</v>
      </c>
      <c r="R146" s="44">
        <v>0.97759372</v>
      </c>
      <c r="S146" s="44">
        <v>0</v>
      </c>
      <c r="T146" s="44"/>
      <c r="U146" s="44"/>
      <c r="V146" s="44"/>
      <c r="W146" s="44"/>
      <c r="X146" s="44"/>
    </row>
    <row r="147" spans="1:24" hidden="1" outlineLevel="1" collapsed="1">
      <c r="A147" s="8">
        <v>44682</v>
      </c>
      <c r="B147" s="44">
        <v>4800.7858642500005</v>
      </c>
      <c r="C147" s="44">
        <f t="shared" ref="C147" si="720">I147+O147</f>
        <v>3741.0939631700003</v>
      </c>
      <c r="D147" s="44">
        <f t="shared" ref="D147" si="721">J147+P147</f>
        <v>1059.69190108</v>
      </c>
      <c r="E147" s="44">
        <f t="shared" ref="E147" si="722">K147+Q147</f>
        <v>1024.9234863900001</v>
      </c>
      <c r="F147" s="44">
        <f t="shared" ref="F147" si="723">L147+R147</f>
        <v>33.626344779999997</v>
      </c>
      <c r="G147" s="44">
        <f t="shared" ref="G147" si="724">M147+S147</f>
        <v>1.14206991</v>
      </c>
      <c r="H147" s="44">
        <f t="shared" ref="H147" si="725">SUM(I147:J147)</f>
        <v>3412.2931684499999</v>
      </c>
      <c r="I147" s="44">
        <v>2491.2856469600001</v>
      </c>
      <c r="J147" s="44">
        <f t="shared" ref="J147" si="726">SUM(K147:M147)</f>
        <v>921.00752149000004</v>
      </c>
      <c r="K147" s="44">
        <v>887.23659492000002</v>
      </c>
      <c r="L147" s="44">
        <v>32.628856659999997</v>
      </c>
      <c r="M147" s="44">
        <v>1.14206991</v>
      </c>
      <c r="N147" s="44">
        <f t="shared" ref="N147" si="727">SUM(O147:P147)</f>
        <v>1388.4926957999999</v>
      </c>
      <c r="O147" s="44">
        <v>1249.8083162099999</v>
      </c>
      <c r="P147" s="44">
        <f t="shared" ref="P147" si="728">SUM(Q147:S147)</f>
        <v>138.68437959000002</v>
      </c>
      <c r="Q147" s="44">
        <v>137.68689147000001</v>
      </c>
      <c r="R147" s="44">
        <v>0.99748811999999998</v>
      </c>
      <c r="S147" s="44">
        <v>0</v>
      </c>
      <c r="T147" s="44"/>
      <c r="U147" s="44"/>
      <c r="V147" s="44"/>
      <c r="W147" s="44"/>
      <c r="X147" s="44"/>
    </row>
    <row r="148" spans="1:24" hidden="1" outlineLevel="1" collapsed="1">
      <c r="A148" s="8">
        <v>44713</v>
      </c>
      <c r="B148" s="44">
        <v>4173.7985871300007</v>
      </c>
      <c r="C148" s="44">
        <f t="shared" ref="C148" si="729">I148+O148</f>
        <v>3368.2653627200002</v>
      </c>
      <c r="D148" s="44">
        <f t="shared" ref="D148" si="730">J148+P148</f>
        <v>805.53322441</v>
      </c>
      <c r="E148" s="44">
        <f t="shared" ref="E148" si="731">K148+Q148</f>
        <v>771.53612124000006</v>
      </c>
      <c r="F148" s="44">
        <f t="shared" ref="F148" si="732">L148+R148</f>
        <v>32.885656439999998</v>
      </c>
      <c r="G148" s="44">
        <f t="shared" ref="G148" si="733">M148+S148</f>
        <v>1.1114467299999999</v>
      </c>
      <c r="H148" s="44">
        <f t="shared" ref="H148" si="734">SUM(I148:J148)</f>
        <v>2981.5006784800003</v>
      </c>
      <c r="I148" s="44">
        <v>2311.1403202400002</v>
      </c>
      <c r="J148" s="44">
        <f t="shared" ref="J148" si="735">SUM(K148:M148)</f>
        <v>670.36035823999998</v>
      </c>
      <c r="K148" s="44">
        <v>637.34473843000001</v>
      </c>
      <c r="L148" s="44">
        <v>31.90417308</v>
      </c>
      <c r="M148" s="44">
        <v>1.1114467299999999</v>
      </c>
      <c r="N148" s="44">
        <f t="shared" ref="N148" si="736">SUM(O148:P148)</f>
        <v>1192.29790865</v>
      </c>
      <c r="O148" s="44">
        <v>1057.12504248</v>
      </c>
      <c r="P148" s="44">
        <f t="shared" ref="P148" si="737">SUM(Q148:S148)</f>
        <v>135.17286616999999</v>
      </c>
      <c r="Q148" s="44">
        <v>134.19138280999999</v>
      </c>
      <c r="R148" s="44">
        <v>0.98148336000000003</v>
      </c>
      <c r="S148" s="44">
        <v>0</v>
      </c>
      <c r="T148" s="44"/>
      <c r="U148" s="44"/>
      <c r="V148" s="44"/>
      <c r="W148" s="44"/>
      <c r="X148" s="44"/>
    </row>
    <row r="149" spans="1:24" hidden="1" outlineLevel="1" collapsed="1">
      <c r="A149" s="8">
        <v>44743</v>
      </c>
      <c r="B149" s="44">
        <v>4281.3842876899998</v>
      </c>
      <c r="C149" s="44">
        <f t="shared" ref="C149" si="738">I149+O149</f>
        <v>3418.3581015</v>
      </c>
      <c r="D149" s="44">
        <f t="shared" ref="D149" si="739">J149+P149</f>
        <v>863.02618618999998</v>
      </c>
      <c r="E149" s="44">
        <f t="shared" ref="E149" si="740">K149+Q149</f>
        <v>819.06189537</v>
      </c>
      <c r="F149" s="44">
        <f t="shared" ref="F149" si="741">L149+R149</f>
        <v>42.852671870000002</v>
      </c>
      <c r="G149" s="44">
        <f t="shared" ref="G149" si="742">M149+S149</f>
        <v>1.11161895</v>
      </c>
      <c r="H149" s="44">
        <f t="shared" ref="H149" si="743">SUM(I149:J149)</f>
        <v>2948.4857950800001</v>
      </c>
      <c r="I149" s="44">
        <v>2250.5380051400002</v>
      </c>
      <c r="J149" s="44">
        <f t="shared" ref="J149" si="744">SUM(K149:M149)</f>
        <v>697.94778994000001</v>
      </c>
      <c r="K149" s="44">
        <v>664.42664927999999</v>
      </c>
      <c r="L149" s="44">
        <v>32.40952171</v>
      </c>
      <c r="M149" s="44">
        <v>1.11161895</v>
      </c>
      <c r="N149" s="44">
        <f t="shared" ref="N149" si="745">SUM(O149:P149)</f>
        <v>1332.8984926099999</v>
      </c>
      <c r="O149" s="44">
        <v>1167.82009636</v>
      </c>
      <c r="P149" s="44">
        <f t="shared" ref="P149" si="746">SUM(Q149:S149)</f>
        <v>165.07839625</v>
      </c>
      <c r="Q149" s="44">
        <v>154.63524609000001</v>
      </c>
      <c r="R149" s="44">
        <v>10.44315016</v>
      </c>
      <c r="S149" s="44">
        <v>0</v>
      </c>
      <c r="T149" s="44"/>
      <c r="U149" s="44"/>
      <c r="V149" s="44"/>
      <c r="W149" s="44"/>
      <c r="X149" s="44"/>
    </row>
    <row r="150" spans="1:24" hidden="1" outlineLevel="1" collapsed="1">
      <c r="A150" s="8">
        <v>44774</v>
      </c>
      <c r="B150" s="44">
        <v>4420.4405640799996</v>
      </c>
      <c r="C150" s="44">
        <f t="shared" ref="C150" si="747">I150+O150</f>
        <v>3470.23041074</v>
      </c>
      <c r="D150" s="44">
        <f t="shared" ref="D150" si="748">J150+P150</f>
        <v>950.21015334000003</v>
      </c>
      <c r="E150" s="44">
        <f t="shared" ref="E150" si="749">K150+Q150</f>
        <v>900.7769791500001</v>
      </c>
      <c r="F150" s="44">
        <f t="shared" ref="F150" si="750">L150+R150</f>
        <v>48.32186841</v>
      </c>
      <c r="G150" s="44">
        <f t="shared" ref="G150" si="751">M150+S150</f>
        <v>1.1113057799999999</v>
      </c>
      <c r="H150" s="44">
        <f t="shared" ref="H150" si="752">SUM(I150:J150)</f>
        <v>3087.8373226399999</v>
      </c>
      <c r="I150" s="44">
        <v>2295.9884139400001</v>
      </c>
      <c r="J150" s="44">
        <f t="shared" ref="J150" si="753">SUM(K150:M150)</f>
        <v>791.84890870000004</v>
      </c>
      <c r="K150" s="44">
        <v>751.58106470000007</v>
      </c>
      <c r="L150" s="44">
        <v>39.156538220000002</v>
      </c>
      <c r="M150" s="44">
        <v>1.1113057799999999</v>
      </c>
      <c r="N150" s="44">
        <f t="shared" ref="N150" si="754">SUM(O150:P150)</f>
        <v>1332.6032414399999</v>
      </c>
      <c r="O150" s="44">
        <v>1174.2419967999999</v>
      </c>
      <c r="P150" s="44">
        <f t="shared" ref="P150" si="755">SUM(Q150:S150)</f>
        <v>158.36124464</v>
      </c>
      <c r="Q150" s="44">
        <v>149.19591445</v>
      </c>
      <c r="R150" s="44">
        <v>9.1653301900000006</v>
      </c>
      <c r="S150" s="44">
        <v>0</v>
      </c>
      <c r="T150" s="44"/>
      <c r="U150" s="44"/>
      <c r="V150" s="44"/>
      <c r="W150" s="44"/>
      <c r="X150" s="44"/>
    </row>
    <row r="151" spans="1:24" hidden="1" outlineLevel="1" collapsed="1">
      <c r="A151" s="8">
        <v>44805</v>
      </c>
      <c r="B151" s="44">
        <v>5045.2337012799999</v>
      </c>
      <c r="C151" s="44">
        <f t="shared" ref="C151" si="756">I151+O151</f>
        <v>3613.5007649500003</v>
      </c>
      <c r="D151" s="44">
        <f t="shared" ref="D151" si="757">J151+P151</f>
        <v>1431.73293633</v>
      </c>
      <c r="E151" s="44">
        <f t="shared" ref="E151" si="758">K151+Q151</f>
        <v>1383.43673982</v>
      </c>
      <c r="F151" s="44">
        <f t="shared" ref="F151" si="759">L151+R151</f>
        <v>47.184770720000003</v>
      </c>
      <c r="G151" s="44">
        <f t="shared" ref="G151" si="760">M151+S151</f>
        <v>1.11142579</v>
      </c>
      <c r="H151" s="44">
        <f t="shared" ref="H151" si="761">SUM(I151:J151)</f>
        <v>3655.4063078300005</v>
      </c>
      <c r="I151" s="44">
        <v>2528.6913249400004</v>
      </c>
      <c r="J151" s="44">
        <f t="shared" ref="J151" si="762">SUM(K151:M151)</f>
        <v>1126.7149828900001</v>
      </c>
      <c r="K151" s="44">
        <v>1087.31098559</v>
      </c>
      <c r="L151" s="44">
        <v>38.292571510000002</v>
      </c>
      <c r="M151" s="44">
        <v>1.11142579</v>
      </c>
      <c r="N151" s="44">
        <f t="shared" ref="N151" si="763">SUM(O151:P151)</f>
        <v>1389.8273934499998</v>
      </c>
      <c r="O151" s="44">
        <v>1084.8094400099999</v>
      </c>
      <c r="P151" s="44">
        <f t="shared" ref="P151" si="764">SUM(Q151:S151)</f>
        <v>305.01795343999999</v>
      </c>
      <c r="Q151" s="44">
        <v>296.12575422999998</v>
      </c>
      <c r="R151" s="44">
        <v>8.8921992099999994</v>
      </c>
      <c r="S151" s="44">
        <v>0</v>
      </c>
      <c r="T151" s="44"/>
      <c r="U151" s="44"/>
      <c r="V151" s="44"/>
      <c r="W151" s="44"/>
      <c r="X151" s="44"/>
    </row>
    <row r="152" spans="1:24" hidden="1" outlineLevel="1" collapsed="1">
      <c r="A152" s="8">
        <v>44835</v>
      </c>
      <c r="B152" s="44">
        <v>5288.94275621</v>
      </c>
      <c r="C152" s="44">
        <f t="shared" ref="C152" si="765">I152+O152</f>
        <v>3955.49758501</v>
      </c>
      <c r="D152" s="44">
        <f t="shared" ref="D152" si="766">J152+P152</f>
        <v>1333.4451712</v>
      </c>
      <c r="E152" s="44">
        <f t="shared" ref="E152" si="767">K152+Q152</f>
        <v>1263.6688150800001</v>
      </c>
      <c r="F152" s="44">
        <f t="shared" ref="F152" si="768">L152+R152</f>
        <v>68.873136090000003</v>
      </c>
      <c r="G152" s="44">
        <f t="shared" ref="G152" si="769">M152+S152</f>
        <v>0.90322002999999995</v>
      </c>
      <c r="H152" s="44">
        <f t="shared" ref="H152" si="770">SUM(I152:J152)</f>
        <v>3853.6985110000001</v>
      </c>
      <c r="I152" s="44">
        <v>2829.9165804300001</v>
      </c>
      <c r="J152" s="44">
        <f t="shared" ref="J152" si="771">SUM(K152:M152)</f>
        <v>1023.78193057</v>
      </c>
      <c r="K152" s="44">
        <v>963.11069253999995</v>
      </c>
      <c r="L152" s="44">
        <v>59.768017999999998</v>
      </c>
      <c r="M152" s="44">
        <v>0.90322002999999995</v>
      </c>
      <c r="N152" s="44">
        <f t="shared" ref="N152" si="772">SUM(O152:P152)</f>
        <v>1435.2442452099999</v>
      </c>
      <c r="O152" s="44">
        <v>1125.5810045799999</v>
      </c>
      <c r="P152" s="44">
        <f t="shared" ref="P152" si="773">SUM(Q152:S152)</f>
        <v>309.66324063000002</v>
      </c>
      <c r="Q152" s="44">
        <v>300.55812254</v>
      </c>
      <c r="R152" s="44">
        <v>9.1051180899999995</v>
      </c>
      <c r="S152" s="44">
        <v>0</v>
      </c>
      <c r="T152" s="44"/>
      <c r="U152" s="44"/>
      <c r="V152" s="44"/>
      <c r="W152" s="44"/>
      <c r="X152" s="44"/>
    </row>
    <row r="153" spans="1:24" hidden="1" outlineLevel="1" collapsed="1">
      <c r="A153" s="8">
        <v>44866</v>
      </c>
      <c r="B153" s="44">
        <v>5549.5619563499995</v>
      </c>
      <c r="C153" s="44">
        <f t="shared" ref="C153" si="774">I153+O153</f>
        <v>4145.5681459799998</v>
      </c>
      <c r="D153" s="44">
        <f t="shared" ref="D153" si="775">J153+P153</f>
        <v>1403.9938103700001</v>
      </c>
      <c r="E153" s="44">
        <f t="shared" ref="E153" si="776">K153+Q153</f>
        <v>1333.62273295</v>
      </c>
      <c r="F153" s="44">
        <f t="shared" ref="F153" si="777">L153+R153</f>
        <v>69.467965449999994</v>
      </c>
      <c r="G153" s="44">
        <f t="shared" ref="G153" si="778">M153+S153</f>
        <v>0.90311196999999999</v>
      </c>
      <c r="H153" s="44">
        <f t="shared" ref="H153" si="779">SUM(I153:J153)</f>
        <v>3884.6109360299997</v>
      </c>
      <c r="I153" s="44">
        <v>2687.1486103699999</v>
      </c>
      <c r="J153" s="44">
        <f t="shared" ref="J153" si="780">SUM(K153:M153)</f>
        <v>1197.46232566</v>
      </c>
      <c r="K153" s="44">
        <v>1136.57848577</v>
      </c>
      <c r="L153" s="44">
        <v>59.98072792</v>
      </c>
      <c r="M153" s="44">
        <v>0.90311196999999999</v>
      </c>
      <c r="N153" s="44">
        <f t="shared" ref="N153" si="781">SUM(O153:P153)</f>
        <v>1664.9510203200002</v>
      </c>
      <c r="O153" s="44">
        <v>1458.4195356100001</v>
      </c>
      <c r="P153" s="44">
        <f t="shared" ref="P153" si="782">SUM(Q153:S153)</f>
        <v>206.53148471</v>
      </c>
      <c r="Q153" s="44">
        <v>197.04424718000001</v>
      </c>
      <c r="R153" s="44">
        <v>9.4872375299999998</v>
      </c>
      <c r="S153" s="44">
        <v>0</v>
      </c>
      <c r="T153" s="44"/>
      <c r="U153" s="44"/>
      <c r="V153" s="44"/>
      <c r="W153" s="44"/>
      <c r="X153" s="44"/>
    </row>
    <row r="154" spans="1:24" hidden="1" outlineLevel="1" collapsed="1">
      <c r="A154" s="8">
        <v>44896</v>
      </c>
      <c r="B154" s="44">
        <v>6051.03943463</v>
      </c>
      <c r="C154" s="44">
        <f t="shared" ref="C154" si="783">I154+O154</f>
        <v>4892.3413043399996</v>
      </c>
      <c r="D154" s="44">
        <f t="shared" ref="D154" si="784">J154+P154</f>
        <v>1158.6981302899999</v>
      </c>
      <c r="E154" s="44">
        <f t="shared" ref="E154" si="785">K154+Q154</f>
        <v>1089.1589368099999</v>
      </c>
      <c r="F154" s="44">
        <f t="shared" ref="F154" si="786">L154+R154</f>
        <v>67.165285240000003</v>
      </c>
      <c r="G154" s="44">
        <f t="shared" ref="G154" si="787">M154+S154</f>
        <v>2.37390824</v>
      </c>
      <c r="H154" s="44">
        <f t="shared" ref="H154" si="788">SUM(I154:J154)</f>
        <v>4187.2215560099994</v>
      </c>
      <c r="I154" s="44">
        <v>3212.2448670499998</v>
      </c>
      <c r="J154" s="44">
        <f t="shared" ref="J154" si="789">SUM(K154:M154)</f>
        <v>974.97668895999993</v>
      </c>
      <c r="K154" s="44">
        <v>915.17980741999997</v>
      </c>
      <c r="L154" s="44">
        <v>57.422973300000002</v>
      </c>
      <c r="M154" s="44">
        <v>2.37390824</v>
      </c>
      <c r="N154" s="44">
        <f t="shared" ref="N154" si="790">SUM(O154:P154)</f>
        <v>1863.8178786200001</v>
      </c>
      <c r="O154" s="44">
        <v>1680.09643729</v>
      </c>
      <c r="P154" s="44">
        <f t="shared" ref="P154" si="791">SUM(Q154:S154)</f>
        <v>183.72144133</v>
      </c>
      <c r="Q154" s="44">
        <v>173.97912939</v>
      </c>
      <c r="R154" s="44">
        <v>9.7423119400000004</v>
      </c>
      <c r="S154" s="44">
        <v>0</v>
      </c>
      <c r="T154" s="44"/>
      <c r="U154" s="44"/>
      <c r="V154" s="44"/>
      <c r="W154" s="44"/>
      <c r="X154" s="44"/>
    </row>
    <row r="155" spans="1:24" hidden="1" outlineLevel="1" collapsed="1">
      <c r="A155" s="8">
        <v>44927</v>
      </c>
      <c r="B155" s="44">
        <v>5960.0702598100006</v>
      </c>
      <c r="C155" s="44">
        <f t="shared" ref="C155" si="792">I155+O155</f>
        <v>4966.1129902499997</v>
      </c>
      <c r="D155" s="44">
        <f t="shared" ref="D155" si="793">J155+P155</f>
        <v>993.95726955999999</v>
      </c>
      <c r="E155" s="44">
        <f t="shared" ref="E155" si="794">K155+Q155</f>
        <v>926.82068619999995</v>
      </c>
      <c r="F155" s="44">
        <f t="shared" ref="F155" si="795">L155+R155</f>
        <v>64.76268073</v>
      </c>
      <c r="G155" s="44">
        <f t="shared" ref="G155" si="796">M155+S155</f>
        <v>2.3739026299999999</v>
      </c>
      <c r="H155" s="44">
        <f t="shared" ref="H155" si="797">SUM(I155:J155)</f>
        <v>4125.4964647200004</v>
      </c>
      <c r="I155" s="44">
        <v>3323.1644997200001</v>
      </c>
      <c r="J155" s="44">
        <f t="shared" ref="J155" si="798">SUM(K155:M155)</f>
        <v>802.33196499999997</v>
      </c>
      <c r="K155" s="44">
        <v>745.16994891000002</v>
      </c>
      <c r="L155" s="44">
        <v>54.788113459999998</v>
      </c>
      <c r="M155" s="44">
        <v>2.3739026299999999</v>
      </c>
      <c r="N155" s="44">
        <f t="shared" ref="N155" si="799">SUM(O155:P155)</f>
        <v>1834.5737950899997</v>
      </c>
      <c r="O155" s="44">
        <v>1642.9484905299998</v>
      </c>
      <c r="P155" s="44">
        <f t="shared" ref="P155" si="800">SUM(Q155:S155)</f>
        <v>191.62530455999999</v>
      </c>
      <c r="Q155" s="44">
        <v>181.65073729</v>
      </c>
      <c r="R155" s="44">
        <v>9.9745672699999997</v>
      </c>
      <c r="S155" s="44">
        <v>0</v>
      </c>
      <c r="T155" s="44"/>
      <c r="U155" s="44"/>
      <c r="V155" s="44"/>
      <c r="W155" s="44"/>
      <c r="X155" s="44"/>
    </row>
    <row r="156" spans="1:24" hidden="1" outlineLevel="1" collapsed="1">
      <c r="A156" s="8">
        <v>44958</v>
      </c>
      <c r="B156" s="44">
        <v>6152.7953376599989</v>
      </c>
      <c r="C156" s="44">
        <f t="shared" ref="C156" si="801">I156+O156</f>
        <v>4757.3713231299998</v>
      </c>
      <c r="D156" s="44">
        <f t="shared" ref="D156" si="802">J156+P156</f>
        <v>1395.42401453</v>
      </c>
      <c r="E156" s="44">
        <f t="shared" ref="E156" si="803">K156+Q156</f>
        <v>1303.06351817</v>
      </c>
      <c r="F156" s="44">
        <f t="shared" ref="F156" si="804">L156+R156</f>
        <v>89.986905370000002</v>
      </c>
      <c r="G156" s="44">
        <f t="shared" ref="G156" si="805">M156+S156</f>
        <v>2.3735909899999998</v>
      </c>
      <c r="H156" s="44">
        <f t="shared" ref="H156" si="806">SUM(I156:J156)</f>
        <v>4184.50734491</v>
      </c>
      <c r="I156" s="44">
        <v>3186.7044287399999</v>
      </c>
      <c r="J156" s="44">
        <f t="shared" ref="J156" si="807">SUM(K156:M156)</f>
        <v>997.80291617</v>
      </c>
      <c r="K156" s="44">
        <v>915.10125219999998</v>
      </c>
      <c r="L156" s="44">
        <v>80.328072980000002</v>
      </c>
      <c r="M156" s="44">
        <v>2.3735909899999998</v>
      </c>
      <c r="N156" s="44">
        <f t="shared" ref="N156" si="808">SUM(O156:P156)</f>
        <v>1968.2879927499998</v>
      </c>
      <c r="O156" s="44">
        <v>1570.6668943899999</v>
      </c>
      <c r="P156" s="44">
        <f t="shared" ref="P156" si="809">SUM(Q156:S156)</f>
        <v>397.62109836000002</v>
      </c>
      <c r="Q156" s="44">
        <v>387.96226597000003</v>
      </c>
      <c r="R156" s="44">
        <v>9.6588323900000006</v>
      </c>
      <c r="S156" s="44">
        <v>0</v>
      </c>
      <c r="T156" s="44"/>
      <c r="U156" s="44"/>
      <c r="V156" s="44"/>
      <c r="W156" s="44"/>
      <c r="X156" s="44"/>
    </row>
    <row r="157" spans="1:24" hidden="1" outlineLevel="1" collapsed="1">
      <c r="A157" s="8">
        <v>44986</v>
      </c>
      <c r="B157" s="44">
        <v>5931.4106532000005</v>
      </c>
      <c r="C157" s="44">
        <f t="shared" ref="C157" si="810">I157+O157</f>
        <v>4182.3844563800003</v>
      </c>
      <c r="D157" s="44">
        <f t="shared" ref="D157" si="811">J157+P157</f>
        <v>1749.0261968199998</v>
      </c>
      <c r="E157" s="44">
        <f t="shared" ref="E157" si="812">K157+Q157</f>
        <v>1667.8212511699999</v>
      </c>
      <c r="F157" s="44">
        <f t="shared" ref="F157" si="813">L157+R157</f>
        <v>80.301757200000011</v>
      </c>
      <c r="G157" s="44">
        <f t="shared" ref="G157" si="814">M157+S157</f>
        <v>0.90318845000000003</v>
      </c>
      <c r="H157" s="44">
        <f t="shared" ref="H157" si="815">SUM(I157:J157)</f>
        <v>3971.1503522400003</v>
      </c>
      <c r="I157" s="44">
        <v>2754.5211876800004</v>
      </c>
      <c r="J157" s="44">
        <f t="shared" ref="J157" si="816">SUM(K157:M157)</f>
        <v>1216.6291645599999</v>
      </c>
      <c r="K157" s="44">
        <v>1145.3766306</v>
      </c>
      <c r="L157" s="44">
        <v>70.349345510000006</v>
      </c>
      <c r="M157" s="44">
        <v>0.90318845000000003</v>
      </c>
      <c r="N157" s="44">
        <f t="shared" ref="N157" si="817">SUM(O157:P157)</f>
        <v>1960.2603009599998</v>
      </c>
      <c r="O157" s="44">
        <v>1427.8632686999999</v>
      </c>
      <c r="P157" s="44">
        <f t="shared" ref="P157" si="818">SUM(Q157:S157)</f>
        <v>532.39703225999995</v>
      </c>
      <c r="Q157" s="44">
        <v>522.44462056999998</v>
      </c>
      <c r="R157" s="44">
        <v>9.9524116899999999</v>
      </c>
      <c r="S157" s="44">
        <v>0</v>
      </c>
      <c r="T157" s="44"/>
      <c r="U157" s="44"/>
      <c r="V157" s="44"/>
      <c r="W157" s="44"/>
      <c r="X157" s="44"/>
    </row>
    <row r="158" spans="1:24" hidden="1" outlineLevel="1" collapsed="1">
      <c r="A158" s="8">
        <v>45017</v>
      </c>
      <c r="B158" s="44">
        <v>6182.4250894800007</v>
      </c>
      <c r="C158" s="44">
        <f t="shared" ref="C158" si="819">I158+O158</f>
        <v>4145.4544147399993</v>
      </c>
      <c r="D158" s="44">
        <f t="shared" ref="D158" si="820">J158+P158</f>
        <v>2036.9706747399996</v>
      </c>
      <c r="E158" s="44">
        <f t="shared" ref="E158" si="821">K158+Q158</f>
        <v>1956.8511900099998</v>
      </c>
      <c r="F158" s="44">
        <f t="shared" ref="F158" si="822">L158+R158</f>
        <v>79.216402869999996</v>
      </c>
      <c r="G158" s="44">
        <f t="shared" ref="G158" si="823">M158+S158</f>
        <v>0.90308186000000001</v>
      </c>
      <c r="H158" s="44">
        <f t="shared" ref="H158" si="824">SUM(I158:J158)</f>
        <v>4239.4028942899995</v>
      </c>
      <c r="I158" s="44">
        <v>2713.9254718399998</v>
      </c>
      <c r="J158" s="44">
        <f t="shared" ref="J158" si="825">SUM(K158:M158)</f>
        <v>1525.4774224499997</v>
      </c>
      <c r="K158" s="44">
        <v>1455.4525044999998</v>
      </c>
      <c r="L158" s="44">
        <v>69.121836090000002</v>
      </c>
      <c r="M158" s="44">
        <v>0.90308186000000001</v>
      </c>
      <c r="N158" s="44">
        <f t="shared" ref="N158" si="826">SUM(O158:P158)</f>
        <v>1943.0221951899998</v>
      </c>
      <c r="O158" s="44">
        <v>1431.5289428999999</v>
      </c>
      <c r="P158" s="44">
        <f t="shared" ref="P158" si="827">SUM(Q158:S158)</f>
        <v>511.49325228999999</v>
      </c>
      <c r="Q158" s="44">
        <v>501.39868551000001</v>
      </c>
      <c r="R158" s="44">
        <v>10.094566779999999</v>
      </c>
      <c r="S158" s="44">
        <v>0</v>
      </c>
      <c r="T158" s="44"/>
      <c r="U158" s="44"/>
      <c r="V158" s="44"/>
      <c r="W158" s="44"/>
      <c r="X158" s="44"/>
    </row>
    <row r="159" spans="1:24" hidden="1" outlineLevel="1" collapsed="1">
      <c r="A159" s="8">
        <v>45047</v>
      </c>
      <c r="B159" s="44">
        <v>6703.7637782299998</v>
      </c>
      <c r="C159" s="44">
        <f t="shared" ref="C159" si="828">I159+O159</f>
        <v>4097.7916275999996</v>
      </c>
      <c r="D159" s="44">
        <f t="shared" ref="D159" si="829">J159+P159</f>
        <v>2605.9721506300002</v>
      </c>
      <c r="E159" s="44">
        <f t="shared" ref="E159" si="830">K159+Q159</f>
        <v>2524.2572689099998</v>
      </c>
      <c r="F159" s="44">
        <f t="shared" ref="F159" si="831">L159+R159</f>
        <v>80.81170474000001</v>
      </c>
      <c r="G159" s="44">
        <f t="shared" ref="G159" si="832">M159+S159</f>
        <v>0.90317698000000002</v>
      </c>
      <c r="H159" s="44">
        <f t="shared" ref="H159" si="833">SUM(I159:J159)</f>
        <v>4965.3506048700001</v>
      </c>
      <c r="I159" s="44">
        <v>2767.23672304</v>
      </c>
      <c r="J159" s="44">
        <f t="shared" ref="J159" si="834">SUM(K159:M159)</f>
        <v>2198.1138818300001</v>
      </c>
      <c r="K159" s="44">
        <v>2126.2277133600001</v>
      </c>
      <c r="L159" s="44">
        <v>70.982991490000003</v>
      </c>
      <c r="M159" s="44">
        <v>0.90317698000000002</v>
      </c>
      <c r="N159" s="44">
        <f t="shared" ref="N159" si="835">SUM(O159:P159)</f>
        <v>1738.41317336</v>
      </c>
      <c r="O159" s="44">
        <v>1330.5549045600001</v>
      </c>
      <c r="P159" s="44">
        <f t="shared" ref="P159" si="836">SUM(Q159:S159)</f>
        <v>407.85826879999996</v>
      </c>
      <c r="Q159" s="44">
        <v>398.02955554999994</v>
      </c>
      <c r="R159" s="44">
        <v>9.8287132499999998</v>
      </c>
      <c r="S159" s="44">
        <v>0</v>
      </c>
      <c r="T159" s="44"/>
      <c r="U159" s="44"/>
      <c r="V159" s="44"/>
      <c r="W159" s="44"/>
      <c r="X159" s="44"/>
    </row>
    <row r="160" spans="1:24" hidden="1" outlineLevel="1" collapsed="1">
      <c r="A160" s="8">
        <v>45078</v>
      </c>
      <c r="B160" s="44">
        <v>6342.1727365900006</v>
      </c>
      <c r="C160" s="44">
        <f t="shared" ref="C160" si="837">I160+O160</f>
        <v>4085.7304399699997</v>
      </c>
      <c r="D160" s="44">
        <f t="shared" ref="D160" si="838">J160+P160</f>
        <v>2256.44229662</v>
      </c>
      <c r="E160" s="44">
        <f t="shared" ref="E160" si="839">K160+Q160</f>
        <v>2176.9293872399999</v>
      </c>
      <c r="F160" s="44">
        <f t="shared" ref="F160" si="840">L160+R160</f>
        <v>64.484437679999999</v>
      </c>
      <c r="G160" s="44">
        <f t="shared" ref="G160" si="841">M160+S160</f>
        <v>15.028471700000001</v>
      </c>
      <c r="H160" s="44">
        <f t="shared" ref="H160" si="842">SUM(I160:J160)</f>
        <v>4270.05232557</v>
      </c>
      <c r="I160" s="44">
        <v>2722.80125537</v>
      </c>
      <c r="J160" s="44">
        <f t="shared" ref="J160" si="843">SUM(K160:M160)</f>
        <v>1547.2510702</v>
      </c>
      <c r="K160" s="44">
        <v>1477.74795496</v>
      </c>
      <c r="L160" s="44">
        <v>54.474643540000002</v>
      </c>
      <c r="M160" s="44">
        <v>15.028471700000001</v>
      </c>
      <c r="N160" s="44">
        <f t="shared" ref="N160" si="844">SUM(O160:P160)</f>
        <v>2072.1204110199997</v>
      </c>
      <c r="O160" s="44">
        <v>1362.9291845999999</v>
      </c>
      <c r="P160" s="44">
        <f t="shared" ref="P160" si="845">SUM(Q160:S160)</f>
        <v>709.19122642000002</v>
      </c>
      <c r="Q160" s="44">
        <v>699.18143227999997</v>
      </c>
      <c r="R160" s="44">
        <v>10.00979414</v>
      </c>
      <c r="S160" s="44">
        <v>0</v>
      </c>
      <c r="T160" s="44"/>
      <c r="U160" s="44"/>
      <c r="V160" s="44"/>
      <c r="W160" s="44"/>
      <c r="X160" s="44"/>
    </row>
    <row r="161" spans="1:24" hidden="1" outlineLevel="1" collapsed="1">
      <c r="A161" s="8">
        <v>45108</v>
      </c>
      <c r="B161" s="44">
        <v>6757.1300003199995</v>
      </c>
      <c r="C161" s="44">
        <f t="shared" ref="C161" si="846">I161+O161</f>
        <v>4017.2150255299998</v>
      </c>
      <c r="D161" s="44">
        <f t="shared" ref="D161" si="847">J161+P161</f>
        <v>2739.9149747900001</v>
      </c>
      <c r="E161" s="44">
        <f t="shared" ref="E161" si="848">K161+Q161</f>
        <v>2647.1841432700003</v>
      </c>
      <c r="F161" s="44">
        <f t="shared" ref="F161" si="849">L161+R161</f>
        <v>77.523037700000003</v>
      </c>
      <c r="G161" s="44">
        <f t="shared" ref="G161" si="850">M161+S161</f>
        <v>15.207793819999999</v>
      </c>
      <c r="H161" s="44">
        <f t="shared" ref="H161" si="851">SUM(I161:J161)</f>
        <v>4784.4357606599997</v>
      </c>
      <c r="I161" s="44">
        <v>2802.5686992199999</v>
      </c>
      <c r="J161" s="44">
        <f t="shared" ref="J161" si="852">SUM(K161:M161)</f>
        <v>1981.86706144</v>
      </c>
      <c r="K161" s="44">
        <v>1899.2113909100001</v>
      </c>
      <c r="L161" s="44">
        <v>67.447876710000003</v>
      </c>
      <c r="M161" s="44">
        <v>15.207793819999999</v>
      </c>
      <c r="N161" s="44">
        <f t="shared" ref="N161" si="853">SUM(O161:P161)</f>
        <v>1972.6942396599998</v>
      </c>
      <c r="O161" s="44">
        <v>1214.6463263099999</v>
      </c>
      <c r="P161" s="44">
        <f t="shared" ref="P161" si="854">SUM(Q161:S161)</f>
        <v>758.04791334999993</v>
      </c>
      <c r="Q161" s="44">
        <v>747.97275235999996</v>
      </c>
      <c r="R161" s="44">
        <v>10.075160990000001</v>
      </c>
      <c r="S161" s="44">
        <v>0</v>
      </c>
      <c r="T161" s="44"/>
      <c r="U161" s="44"/>
      <c r="V161" s="44"/>
      <c r="W161" s="44"/>
      <c r="X161" s="44"/>
    </row>
    <row r="162" spans="1:24" hidden="1" outlineLevel="1" collapsed="1">
      <c r="A162" s="8">
        <v>45139</v>
      </c>
      <c r="B162" s="44">
        <v>6800.587164210001</v>
      </c>
      <c r="C162" s="44">
        <f t="shared" ref="C162" si="855">I162+O162</f>
        <v>3987.5714653100003</v>
      </c>
      <c r="D162" s="44">
        <f t="shared" ref="D162" si="856">J162+P162</f>
        <v>2813.0156989000002</v>
      </c>
      <c r="E162" s="44">
        <f t="shared" ref="E162" si="857">K162+Q162</f>
        <v>2747.4996567200001</v>
      </c>
      <c r="F162" s="44">
        <f t="shared" ref="F162" si="858">L162+R162</f>
        <v>50.307651409999998</v>
      </c>
      <c r="G162" s="44">
        <f t="shared" ref="G162" si="859">M162+S162</f>
        <v>15.208390769999999</v>
      </c>
      <c r="H162" s="44">
        <f t="shared" ref="H162" si="860">SUM(I162:J162)</f>
        <v>4800.5307860500006</v>
      </c>
      <c r="I162" s="44">
        <v>2807.0111134900003</v>
      </c>
      <c r="J162" s="44">
        <f t="shared" ref="J162" si="861">SUM(K162:M162)</f>
        <v>1993.5196725600001</v>
      </c>
      <c r="K162" s="44">
        <v>1928.00363038</v>
      </c>
      <c r="L162" s="44">
        <v>50.307651409999998</v>
      </c>
      <c r="M162" s="44">
        <v>15.208390769999999</v>
      </c>
      <c r="N162" s="44">
        <f t="shared" ref="N162" si="862">SUM(O162:P162)</f>
        <v>2000.0563781600001</v>
      </c>
      <c r="O162" s="44">
        <v>1180.5603518200001</v>
      </c>
      <c r="P162" s="44">
        <f t="shared" ref="P162" si="863">SUM(Q162:S162)</f>
        <v>819.49602634000007</v>
      </c>
      <c r="Q162" s="44">
        <v>819.49602634000007</v>
      </c>
      <c r="R162" s="44">
        <v>0</v>
      </c>
      <c r="S162" s="44">
        <v>0</v>
      </c>
      <c r="T162" s="44"/>
      <c r="U162" s="44"/>
      <c r="V162" s="44"/>
      <c r="W162" s="44"/>
      <c r="X162" s="44"/>
    </row>
    <row r="163" spans="1:24" hidden="1" outlineLevel="1" collapsed="1">
      <c r="A163" s="8">
        <v>45170</v>
      </c>
      <c r="B163" s="44">
        <v>7371.5079907499985</v>
      </c>
      <c r="C163" s="44">
        <f t="shared" ref="C163" si="864">I163+O163</f>
        <v>4523.9919462999997</v>
      </c>
      <c r="D163" s="44">
        <f t="shared" ref="D163" si="865">J163+P163</f>
        <v>2847.5160444500007</v>
      </c>
      <c r="E163" s="44">
        <f t="shared" ref="E163" si="866">K163+Q163</f>
        <v>2801.8348523800005</v>
      </c>
      <c r="F163" s="44">
        <f t="shared" ref="F163" si="867">L163+R163</f>
        <v>29.701169709999999</v>
      </c>
      <c r="G163" s="44">
        <f t="shared" ref="G163" si="868">M163+S163</f>
        <v>15.98002236</v>
      </c>
      <c r="H163" s="44">
        <f t="shared" ref="H163" si="869">SUM(I163:J163)</f>
        <v>5300.9979758099998</v>
      </c>
      <c r="I163" s="44">
        <v>3180.0993598999999</v>
      </c>
      <c r="J163" s="44">
        <f t="shared" ref="J163" si="870">SUM(K163:M163)</f>
        <v>2120.8986159100004</v>
      </c>
      <c r="K163" s="44">
        <v>2075.2174238400003</v>
      </c>
      <c r="L163" s="44">
        <v>29.701169709999999</v>
      </c>
      <c r="M163" s="44">
        <v>15.98002236</v>
      </c>
      <c r="N163" s="44">
        <f t="shared" ref="N163" si="871">SUM(O163:P163)</f>
        <v>2070.51001494</v>
      </c>
      <c r="O163" s="44">
        <v>1343.8925864</v>
      </c>
      <c r="P163" s="44">
        <f t="shared" ref="P163" si="872">SUM(Q163:S163)</f>
        <v>726.61742853999999</v>
      </c>
      <c r="Q163" s="44">
        <v>726.61742853999999</v>
      </c>
      <c r="R163" s="44">
        <v>0</v>
      </c>
      <c r="S163" s="44">
        <v>0</v>
      </c>
      <c r="T163" s="44"/>
      <c r="U163" s="44"/>
      <c r="V163" s="44"/>
      <c r="W163" s="44"/>
      <c r="X163" s="44"/>
    </row>
    <row r="164" spans="1:24" hidden="1" outlineLevel="1" collapsed="1">
      <c r="A164" s="8">
        <v>45200</v>
      </c>
      <c r="B164" s="44">
        <v>7600.3454599900006</v>
      </c>
      <c r="C164" s="44">
        <f t="shared" ref="C164" si="873">I164+O164</f>
        <v>4747.1433498900005</v>
      </c>
      <c r="D164" s="44">
        <f t="shared" ref="D164" si="874">J164+P164</f>
        <v>2853.2021101</v>
      </c>
      <c r="E164" s="44">
        <f t="shared" ref="E164" si="875">K164+Q164</f>
        <v>2804.2821659399997</v>
      </c>
      <c r="F164" s="44">
        <f t="shared" ref="F164" si="876">L164+R164</f>
        <v>32.931866049999996</v>
      </c>
      <c r="G164" s="44">
        <f t="shared" ref="G164" si="877">M164+S164</f>
        <v>15.98807811</v>
      </c>
      <c r="H164" s="44">
        <f t="shared" ref="H164" si="878">SUM(I164:J164)</f>
        <v>5463.1839291199994</v>
      </c>
      <c r="I164" s="44">
        <v>3291.1844133700001</v>
      </c>
      <c r="J164" s="44">
        <f t="shared" ref="J164" si="879">SUM(K164:M164)</f>
        <v>2171.9995157499998</v>
      </c>
      <c r="K164" s="44">
        <v>2123.0795715899999</v>
      </c>
      <c r="L164" s="44">
        <v>32.931866049999996</v>
      </c>
      <c r="M164" s="44">
        <v>15.98807811</v>
      </c>
      <c r="N164" s="44">
        <f t="shared" ref="N164" si="880">SUM(O164:P164)</f>
        <v>2137.1615308700002</v>
      </c>
      <c r="O164" s="44">
        <v>1455.95893652</v>
      </c>
      <c r="P164" s="44">
        <f t="shared" ref="P164" si="881">SUM(Q164:S164)</f>
        <v>681.20259435000003</v>
      </c>
      <c r="Q164" s="44">
        <v>681.20259435000003</v>
      </c>
      <c r="R164" s="44">
        <v>0</v>
      </c>
      <c r="S164" s="44">
        <v>0</v>
      </c>
      <c r="T164" s="44"/>
      <c r="U164" s="44"/>
      <c r="V164" s="44"/>
      <c r="W164" s="44"/>
      <c r="X164" s="44"/>
    </row>
    <row r="165" spans="1:24" collapsed="1">
      <c r="A165" s="8">
        <v>45231</v>
      </c>
      <c r="B165" s="44">
        <v>7696.2638595200006</v>
      </c>
      <c r="C165" s="44">
        <f t="shared" ref="C165" si="882">I165+O165</f>
        <v>4986.57389513</v>
      </c>
      <c r="D165" s="44">
        <f t="shared" ref="D165" si="883">J165+P165</f>
        <v>2709.6899643900001</v>
      </c>
      <c r="E165" s="44">
        <f t="shared" ref="E165" si="884">K165+Q165</f>
        <v>2658.0747776600001</v>
      </c>
      <c r="F165" s="44">
        <f t="shared" ref="F165" si="885">L165+R165</f>
        <v>35.633171529999998</v>
      </c>
      <c r="G165" s="44">
        <f t="shared" ref="G165" si="886">M165+S165</f>
        <v>15.982015199999999</v>
      </c>
      <c r="H165" s="44">
        <f t="shared" ref="H165" si="887">SUM(I165:J165)</f>
        <v>5494.7682509599999</v>
      </c>
      <c r="I165" s="44">
        <v>3460.2016060199999</v>
      </c>
      <c r="J165" s="44">
        <f t="shared" ref="J165" si="888">SUM(K165:M165)</f>
        <v>2034.5666449400001</v>
      </c>
      <c r="K165" s="44">
        <v>1982.9514582100001</v>
      </c>
      <c r="L165" s="44">
        <v>35.633171529999998</v>
      </c>
      <c r="M165" s="44">
        <v>15.982015199999999</v>
      </c>
      <c r="N165" s="44">
        <f t="shared" ref="N165" si="889">SUM(O165:P165)</f>
        <v>2201.4956085599997</v>
      </c>
      <c r="O165" s="44">
        <v>1526.3722891099999</v>
      </c>
      <c r="P165" s="44">
        <f t="shared" ref="P165" si="890">SUM(Q165:S165)</f>
        <v>675.12331945000005</v>
      </c>
      <c r="Q165" s="44">
        <v>675.12331945000005</v>
      </c>
      <c r="R165" s="44">
        <v>0</v>
      </c>
      <c r="S165" s="44">
        <v>0</v>
      </c>
      <c r="T165" s="44"/>
      <c r="U165" s="44"/>
      <c r="V165" s="44"/>
      <c r="W165" s="44"/>
      <c r="X165" s="44"/>
    </row>
    <row r="166" spans="1:24">
      <c r="A166" s="8">
        <v>45261</v>
      </c>
      <c r="B166" s="44">
        <v>8222.3285210000013</v>
      </c>
      <c r="C166" s="44">
        <f t="shared" ref="C166" si="891">I166+O166</f>
        <v>5337.9052098100001</v>
      </c>
      <c r="D166" s="44">
        <f t="shared" ref="D166" si="892">J166+P166</f>
        <v>2884.4233111900003</v>
      </c>
      <c r="E166" s="44">
        <f t="shared" ref="E166" si="893">K166+Q166</f>
        <v>2817.9579317900002</v>
      </c>
      <c r="F166" s="44">
        <f t="shared" ref="F166" si="894">L166+R166</f>
        <v>50.60471038</v>
      </c>
      <c r="G166" s="44">
        <f t="shared" ref="G166" si="895">M166+S166</f>
        <v>15.86066902</v>
      </c>
      <c r="H166" s="44">
        <f t="shared" ref="H166" si="896">SUM(I166:J166)</f>
        <v>5870.1214536000007</v>
      </c>
      <c r="I166" s="44">
        <v>3741.8665623100001</v>
      </c>
      <c r="J166" s="44">
        <f t="shared" ref="J166" si="897">SUM(K166:M166)</f>
        <v>2128.2548912900002</v>
      </c>
      <c r="K166" s="44">
        <v>2061.7895118900001</v>
      </c>
      <c r="L166" s="44">
        <v>50.60471038</v>
      </c>
      <c r="M166" s="44">
        <v>15.86066902</v>
      </c>
      <c r="N166" s="44">
        <f t="shared" ref="N166" si="898">SUM(O166:P166)</f>
        <v>2352.2070674000001</v>
      </c>
      <c r="O166" s="44">
        <v>1596.0386475</v>
      </c>
      <c r="P166" s="44">
        <f t="shared" ref="P166" si="899">SUM(Q166:S166)</f>
        <v>756.1684199</v>
      </c>
      <c r="Q166" s="44">
        <v>756.1684199</v>
      </c>
      <c r="R166" s="44">
        <v>0</v>
      </c>
      <c r="S166" s="44">
        <v>0</v>
      </c>
      <c r="T166" s="44"/>
      <c r="U166" s="44"/>
      <c r="V166" s="44"/>
      <c r="W166" s="44"/>
      <c r="X166" s="44"/>
    </row>
    <row r="167" spans="1:24">
      <c r="A167" s="8">
        <v>45292</v>
      </c>
      <c r="B167" s="44">
        <v>8507.0895086500004</v>
      </c>
      <c r="C167" s="44">
        <f t="shared" ref="C167" si="900">I167+O167</f>
        <v>5358.0553729000003</v>
      </c>
      <c r="D167" s="44">
        <f t="shared" ref="D167" si="901">J167+P167</f>
        <v>3149.0341357499997</v>
      </c>
      <c r="E167" s="44">
        <f t="shared" ref="E167" si="902">K167+Q167</f>
        <v>3085.42893938</v>
      </c>
      <c r="F167" s="44">
        <f t="shared" ref="F167" si="903">L167+R167</f>
        <v>47.61764883</v>
      </c>
      <c r="G167" s="44">
        <f t="shared" ref="G167" si="904">M167+S167</f>
        <v>15.98754754</v>
      </c>
      <c r="H167" s="44">
        <f t="shared" ref="H167" si="905">SUM(I167:J167)</f>
        <v>6003.9309591599995</v>
      </c>
      <c r="I167" s="44">
        <v>3647.9478163899998</v>
      </c>
      <c r="J167" s="44">
        <f t="shared" ref="J167" si="906">SUM(K167:M167)</f>
        <v>2355.9831427699996</v>
      </c>
      <c r="K167" s="44">
        <v>2292.3779463999999</v>
      </c>
      <c r="L167" s="44">
        <v>47.61764883</v>
      </c>
      <c r="M167" s="44">
        <v>15.98754754</v>
      </c>
      <c r="N167" s="44">
        <f t="shared" ref="N167" si="907">SUM(O167:P167)</f>
        <v>2503.15854949</v>
      </c>
      <c r="O167" s="44">
        <v>1710.10755651</v>
      </c>
      <c r="P167" s="44">
        <f t="shared" ref="P167" si="908">SUM(Q167:S167)</f>
        <v>793.05099298000005</v>
      </c>
      <c r="Q167" s="44">
        <v>793.05099298000005</v>
      </c>
      <c r="R167" s="44">
        <v>0</v>
      </c>
      <c r="S167" s="44">
        <v>0</v>
      </c>
      <c r="T167" s="44"/>
      <c r="U167" s="44"/>
      <c r="V167" s="44"/>
      <c r="W167" s="44"/>
      <c r="X167" s="44"/>
    </row>
    <row r="168" spans="1:24">
      <c r="A168" s="8">
        <v>45323</v>
      </c>
      <c r="B168" s="44">
        <v>8429.6675096700001</v>
      </c>
      <c r="C168" s="44">
        <f t="shared" ref="C168" si="909">I168+O168</f>
        <v>5335.5944086700001</v>
      </c>
      <c r="D168" s="44">
        <f t="shared" ref="D168" si="910">J168+P168</f>
        <v>3094.073101</v>
      </c>
      <c r="E168" s="44">
        <f t="shared" ref="E168" si="911">K168+Q168</f>
        <v>2973.1722641299998</v>
      </c>
      <c r="F168" s="44">
        <f t="shared" ref="F168" si="912">L168+R168</f>
        <v>68.790676510000011</v>
      </c>
      <c r="G168" s="44">
        <f t="shared" ref="G168" si="913">M168+S168</f>
        <v>52.110160360000002</v>
      </c>
      <c r="H168" s="44">
        <f t="shared" ref="H168" si="914">SUM(I168:J168)</f>
        <v>6161.6242160100001</v>
      </c>
      <c r="I168" s="44">
        <v>3832.2617637100002</v>
      </c>
      <c r="J168" s="44">
        <f t="shared" ref="J168" si="915">SUM(K168:M168)</f>
        <v>2329.3624522999999</v>
      </c>
      <c r="K168" s="44">
        <v>2244.5963154299998</v>
      </c>
      <c r="L168" s="44">
        <v>68.790676510000011</v>
      </c>
      <c r="M168" s="44">
        <v>15.97546036</v>
      </c>
      <c r="N168" s="44">
        <f t="shared" ref="N168" si="916">SUM(O168:P168)</f>
        <v>2268.04329366</v>
      </c>
      <c r="O168" s="44">
        <v>1503.3326449600002</v>
      </c>
      <c r="P168" s="44">
        <f t="shared" ref="P168" si="917">SUM(Q168:S168)</f>
        <v>764.71064869999998</v>
      </c>
      <c r="Q168" s="44">
        <v>728.57594870000003</v>
      </c>
      <c r="R168" s="44">
        <v>0</v>
      </c>
      <c r="S168" s="44">
        <v>36.134700000000002</v>
      </c>
      <c r="T168" s="44"/>
      <c r="U168" s="44"/>
      <c r="V168" s="44"/>
      <c r="W168" s="44"/>
      <c r="X168" s="44"/>
    </row>
    <row r="169" spans="1:24">
      <c r="A169" s="8">
        <v>45352</v>
      </c>
      <c r="B169" s="44">
        <v>7914.9847357299986</v>
      </c>
      <c r="C169" s="44">
        <f t="shared" ref="C169" si="918">I169+O169</f>
        <v>5279.5049547899998</v>
      </c>
      <c r="D169" s="44">
        <f t="shared" ref="D169" si="919">J169+P169</f>
        <v>2635.4797809399997</v>
      </c>
      <c r="E169" s="44">
        <f t="shared" ref="E169" si="920">K169+Q169</f>
        <v>2514.7426514899998</v>
      </c>
      <c r="F169" s="44">
        <f t="shared" ref="F169" si="921">L169+R169</f>
        <v>67.856338410000006</v>
      </c>
      <c r="G169" s="44">
        <f t="shared" ref="G169" si="922">M169+S169</f>
        <v>52.880791040000005</v>
      </c>
      <c r="H169" s="44">
        <f t="shared" ref="H169" si="923">SUM(I169:J169)</f>
        <v>5820.4836901799999</v>
      </c>
      <c r="I169" s="44">
        <v>3950.3578189899999</v>
      </c>
      <c r="J169" s="44">
        <f t="shared" ref="J169" si="924">SUM(K169:M169)</f>
        <v>1870.1258711899998</v>
      </c>
      <c r="K169" s="44">
        <v>1786.4598667399998</v>
      </c>
      <c r="L169" s="44">
        <v>67.856338410000006</v>
      </c>
      <c r="M169" s="44">
        <v>15.80966604</v>
      </c>
      <c r="N169" s="44">
        <f t="shared" ref="N169" si="925">SUM(O169:P169)</f>
        <v>2094.5010455500001</v>
      </c>
      <c r="O169" s="44">
        <v>1329.1471358000001</v>
      </c>
      <c r="P169" s="44">
        <f t="shared" ref="P169" si="926">SUM(Q169:S169)</f>
        <v>765.35390975000007</v>
      </c>
      <c r="Q169" s="44">
        <v>728.28278475000002</v>
      </c>
      <c r="R169" s="44">
        <v>0</v>
      </c>
      <c r="S169" s="44">
        <v>37.071125000000002</v>
      </c>
      <c r="T169" s="44"/>
      <c r="U169" s="44"/>
      <c r="V169" s="44"/>
      <c r="W169" s="44"/>
      <c r="X169" s="44"/>
    </row>
    <row r="170" spans="1:24">
      <c r="A170" s="8">
        <v>45383</v>
      </c>
      <c r="B170" s="44">
        <v>8005.7611603700007</v>
      </c>
      <c r="C170" s="44">
        <f t="shared" ref="C170" si="927">I170+O170</f>
        <v>5253.4861795200004</v>
      </c>
      <c r="D170" s="44">
        <f t="shared" ref="D170" si="928">J170+P170</f>
        <v>2752.2749808500002</v>
      </c>
      <c r="E170" s="44">
        <f t="shared" ref="E170" si="929">K170+Q170</f>
        <v>2619.70143895</v>
      </c>
      <c r="F170" s="44">
        <f t="shared" ref="F170" si="930">L170+R170</f>
        <v>78.962789209999997</v>
      </c>
      <c r="G170" s="44">
        <f t="shared" ref="G170" si="931">M170+S170</f>
        <v>53.610752689999998</v>
      </c>
      <c r="H170" s="44">
        <f t="shared" ref="H170" si="932">SUM(I170:J170)</f>
        <v>6047.2572443700001</v>
      </c>
      <c r="I170" s="44">
        <v>4079.1954888800001</v>
      </c>
      <c r="J170" s="44">
        <f t="shared" ref="J170" si="933">SUM(K170:M170)</f>
        <v>1968.06175549</v>
      </c>
      <c r="K170" s="44">
        <v>1872.67326359</v>
      </c>
      <c r="L170" s="44">
        <v>78.962789209999997</v>
      </c>
      <c r="M170" s="44">
        <v>16.425702690000001</v>
      </c>
      <c r="N170" s="44">
        <f t="shared" ref="N170" si="934">SUM(O170:P170)</f>
        <v>1958.5039160000001</v>
      </c>
      <c r="O170" s="44">
        <v>1174.2906906400001</v>
      </c>
      <c r="P170" s="44">
        <f t="shared" ref="P170" si="935">SUM(Q170:S170)</f>
        <v>784.21322536000002</v>
      </c>
      <c r="Q170" s="44">
        <v>747.02817535999998</v>
      </c>
      <c r="R170" s="44">
        <v>0</v>
      </c>
      <c r="S170" s="44">
        <v>37.185049999999997</v>
      </c>
      <c r="T170" s="44"/>
      <c r="U170" s="44"/>
      <c r="V170" s="44"/>
      <c r="W170" s="44"/>
      <c r="X170" s="44"/>
    </row>
    <row r="171" spans="1:24">
      <c r="A171" s="8">
        <v>45413</v>
      </c>
      <c r="B171" s="44">
        <v>8410.1641621199997</v>
      </c>
      <c r="C171" s="44">
        <f t="shared" ref="C171" si="936">I171+O171</f>
        <v>5173.9168286599997</v>
      </c>
      <c r="D171" s="44">
        <f t="shared" ref="D171" si="937">J171+P171</f>
        <v>3236.2473334600004</v>
      </c>
      <c r="E171" s="44">
        <f t="shared" ref="E171" si="938">K171+Q171</f>
        <v>3111.1394239600004</v>
      </c>
      <c r="F171" s="44">
        <f t="shared" ref="F171" si="939">L171+R171</f>
        <v>70.542953910000008</v>
      </c>
      <c r="G171" s="44">
        <f t="shared" ref="G171" si="940">M171+S171</f>
        <v>54.564955589999997</v>
      </c>
      <c r="H171" s="44">
        <f t="shared" ref="H171" si="941">SUM(I171:J171)</f>
        <v>5929.9690334300003</v>
      </c>
      <c r="I171" s="44">
        <v>3724.0323029199999</v>
      </c>
      <c r="J171" s="44">
        <f t="shared" ref="J171" si="942">SUM(K171:M171)</f>
        <v>2205.9367305100004</v>
      </c>
      <c r="K171" s="44">
        <v>2119.1687835100001</v>
      </c>
      <c r="L171" s="44">
        <v>70.542953910000008</v>
      </c>
      <c r="M171" s="44">
        <v>16.224993090000002</v>
      </c>
      <c r="N171" s="44">
        <f t="shared" ref="N171" si="943">SUM(O171:P171)</f>
        <v>2480.1951286899998</v>
      </c>
      <c r="O171" s="44">
        <v>1449.8845257399998</v>
      </c>
      <c r="P171" s="44">
        <f t="shared" ref="P171" si="944">SUM(Q171:S171)</f>
        <v>1030.31060295</v>
      </c>
      <c r="Q171" s="44">
        <v>991.97064045000002</v>
      </c>
      <c r="R171" s="44">
        <v>0</v>
      </c>
      <c r="S171" s="44">
        <v>38.339962499999999</v>
      </c>
      <c r="T171" s="44"/>
      <c r="U171" s="44"/>
      <c r="V171" s="44"/>
      <c r="W171" s="44"/>
      <c r="X171" s="44"/>
    </row>
    <row r="172" spans="1:24">
      <c r="A172" s="8">
        <v>45444</v>
      </c>
      <c r="B172" s="44">
        <v>8942.0879785699999</v>
      </c>
      <c r="C172" s="44">
        <f t="shared" ref="C172" si="945">I172+O172</f>
        <v>5793.4862346199998</v>
      </c>
      <c r="D172" s="44">
        <f t="shared" ref="D172" si="946">J172+P172</f>
        <v>3148.6017439500001</v>
      </c>
      <c r="E172" s="44">
        <f t="shared" ref="E172" si="947">K172+Q172</f>
        <v>3008.7339579899999</v>
      </c>
      <c r="F172" s="44">
        <f t="shared" ref="F172" si="948">L172+R172</f>
        <v>80.069451650000005</v>
      </c>
      <c r="G172" s="44">
        <f t="shared" ref="G172" si="949">M172+S172</f>
        <v>59.798334310000001</v>
      </c>
      <c r="H172" s="44">
        <f t="shared" ref="H172" si="950">SUM(I172:J172)</f>
        <v>6411.7368149800004</v>
      </c>
      <c r="I172" s="44">
        <v>4207.8756435499999</v>
      </c>
      <c r="J172" s="44">
        <f t="shared" ref="J172" si="951">SUM(K172:M172)</f>
        <v>2203.86117143</v>
      </c>
      <c r="K172" s="44">
        <v>2101.9287479700001</v>
      </c>
      <c r="L172" s="44">
        <v>80.069451650000005</v>
      </c>
      <c r="M172" s="44">
        <v>21.862971810000001</v>
      </c>
      <c r="N172" s="44">
        <f t="shared" ref="N172" si="952">SUM(O172:P172)</f>
        <v>2530.3511635899999</v>
      </c>
      <c r="O172" s="44">
        <v>1585.6105910700001</v>
      </c>
      <c r="P172" s="44">
        <f t="shared" ref="P172" si="953">SUM(Q172:S172)</f>
        <v>944.74057252</v>
      </c>
      <c r="Q172" s="44">
        <v>906.80521002</v>
      </c>
      <c r="R172" s="44">
        <v>0</v>
      </c>
      <c r="S172" s="44">
        <v>37.935362499999997</v>
      </c>
      <c r="T172" s="44"/>
      <c r="U172" s="44"/>
      <c r="V172" s="44"/>
      <c r="W172" s="44"/>
      <c r="X172" s="44"/>
    </row>
    <row r="173" spans="1:24">
      <c r="A173" s="8">
        <v>45474</v>
      </c>
      <c r="B173" s="44">
        <v>9400.7384018399989</v>
      </c>
      <c r="C173" s="44">
        <f t="shared" ref="C173" si="954">I173+O173</f>
        <v>5778.8115482499998</v>
      </c>
      <c r="D173" s="44">
        <f t="shared" ref="D173" si="955">J173+P173</f>
        <v>3621.9268535900001</v>
      </c>
      <c r="E173" s="44">
        <f t="shared" ref="E173" si="956">K173+Q173</f>
        <v>3440.2669256300001</v>
      </c>
      <c r="F173" s="44">
        <f t="shared" ref="F173" si="957">L173+R173</f>
        <v>121.50193484</v>
      </c>
      <c r="G173" s="44">
        <f t="shared" ref="G173" si="958">M173+S173</f>
        <v>60.15799312</v>
      </c>
      <c r="H173" s="44">
        <f t="shared" ref="H173" si="959">SUM(I173:J173)</f>
        <v>6774.1210679999995</v>
      </c>
      <c r="I173" s="44">
        <v>4152.1501416499996</v>
      </c>
      <c r="J173" s="44">
        <f t="shared" ref="J173" si="960">SUM(K173:M173)</f>
        <v>2621.9709263499999</v>
      </c>
      <c r="K173" s="44">
        <v>2479.1768358899999</v>
      </c>
      <c r="L173" s="44">
        <v>121.50193484</v>
      </c>
      <c r="M173" s="44">
        <v>21.292155619999999</v>
      </c>
      <c r="N173" s="44">
        <f t="shared" ref="N173" si="961">SUM(O173:P173)</f>
        <v>2626.6173338399999</v>
      </c>
      <c r="O173" s="44">
        <v>1626.6614066</v>
      </c>
      <c r="P173" s="44">
        <f t="shared" ref="P173" si="962">SUM(Q173:S173)</f>
        <v>999.95592724000005</v>
      </c>
      <c r="Q173" s="44">
        <v>961.09008974000005</v>
      </c>
      <c r="R173" s="44">
        <v>0</v>
      </c>
      <c r="S173" s="44">
        <v>38.865837499999998</v>
      </c>
      <c r="T173" s="44"/>
      <c r="U173" s="44"/>
      <c r="V173" s="44"/>
      <c r="W173" s="44"/>
      <c r="X173" s="44"/>
    </row>
    <row r="174" spans="1:24">
      <c r="A174" s="8">
        <v>45505</v>
      </c>
      <c r="B174" s="44">
        <v>9252.9063415500004</v>
      </c>
      <c r="C174" s="44">
        <f t="shared" ref="C174" si="963">I174+O174</f>
        <v>5793.4470839400001</v>
      </c>
      <c r="D174" s="44">
        <f t="shared" ref="D174" si="964">J174+P174</f>
        <v>3459.4592576099994</v>
      </c>
      <c r="E174" s="44">
        <f t="shared" ref="E174" si="965">K174+Q174</f>
        <v>3284.3535219699997</v>
      </c>
      <c r="F174" s="44">
        <f t="shared" ref="F174" si="966">L174+R174</f>
        <v>113.93169193</v>
      </c>
      <c r="G174" s="44">
        <f t="shared" ref="G174" si="967">M174+S174</f>
        <v>61.174043710000007</v>
      </c>
      <c r="H174" s="44">
        <f t="shared" ref="H174" si="968">SUM(I174:J174)</f>
        <v>6570.8755824599994</v>
      </c>
      <c r="I174" s="44">
        <v>4081.7980267100002</v>
      </c>
      <c r="J174" s="44">
        <f t="shared" ref="J174" si="969">SUM(K174:M174)</f>
        <v>2489.0775557499996</v>
      </c>
      <c r="K174" s="44">
        <v>2353.9632576099998</v>
      </c>
      <c r="L174" s="44">
        <v>113.93169193</v>
      </c>
      <c r="M174" s="44">
        <v>21.182606209999999</v>
      </c>
      <c r="N174" s="44">
        <f t="shared" ref="N174" si="970">SUM(O174:P174)</f>
        <v>2682.0307590900002</v>
      </c>
      <c r="O174" s="44">
        <v>1711.6490572300002</v>
      </c>
      <c r="P174" s="44">
        <f t="shared" ref="P174" si="971">SUM(Q174:S174)</f>
        <v>970.38170185999991</v>
      </c>
      <c r="Q174" s="44">
        <v>930.39026435999995</v>
      </c>
      <c r="R174" s="44">
        <v>0</v>
      </c>
      <c r="S174" s="44">
        <v>39.991437500000004</v>
      </c>
      <c r="T174" s="44"/>
      <c r="U174" s="44"/>
      <c r="V174" s="44"/>
      <c r="W174" s="44"/>
      <c r="X174" s="44"/>
    </row>
    <row r="175" spans="1:24">
      <c r="A175" s="8">
        <v>45536</v>
      </c>
      <c r="B175" s="44">
        <v>8727.0907894600005</v>
      </c>
      <c r="C175" s="44">
        <f t="shared" ref="C175" si="972">I175+O175</f>
        <v>5847.7574705899997</v>
      </c>
      <c r="D175" s="44">
        <f t="shared" ref="D175" si="973">J175+P175</f>
        <v>2879.3333188700003</v>
      </c>
      <c r="E175" s="44">
        <f t="shared" ref="E175" si="974">K175+Q175</f>
        <v>2688.2868428400002</v>
      </c>
      <c r="F175" s="44">
        <f t="shared" ref="F175" si="975">L175+R175</f>
        <v>134.83861563000002</v>
      </c>
      <c r="G175" s="44">
        <f t="shared" ref="G175" si="976">M175+S175</f>
        <v>56.207860400000001</v>
      </c>
      <c r="H175" s="44">
        <f t="shared" ref="H175" si="977">SUM(I175:J175)</f>
        <v>5776.4672924000006</v>
      </c>
      <c r="I175" s="44">
        <v>3899.44428178</v>
      </c>
      <c r="J175" s="44">
        <f t="shared" ref="J175" si="978">SUM(K175:M175)</f>
        <v>1877.0230106200002</v>
      </c>
      <c r="K175" s="44">
        <v>1726.1863720900001</v>
      </c>
      <c r="L175" s="44">
        <v>134.83861563000002</v>
      </c>
      <c r="M175" s="44">
        <v>15.9980229</v>
      </c>
      <c r="N175" s="44">
        <f t="shared" ref="N175" si="979">SUM(O175:P175)</f>
        <v>2950.6234970599999</v>
      </c>
      <c r="O175" s="44">
        <v>1948.3131888099999</v>
      </c>
      <c r="P175" s="44">
        <f t="shared" ref="P175" si="980">SUM(Q175:S175)</f>
        <v>1002.31030825</v>
      </c>
      <c r="Q175" s="44">
        <v>962.10047075</v>
      </c>
      <c r="R175" s="44">
        <v>0</v>
      </c>
      <c r="S175" s="44">
        <v>40.209837499999999</v>
      </c>
      <c r="T175" s="44"/>
      <c r="U175" s="44"/>
      <c r="V175" s="44"/>
      <c r="W175" s="44"/>
      <c r="X175" s="44"/>
    </row>
    <row r="176" spans="1:24">
      <c r="A176" s="8">
        <v>45566</v>
      </c>
      <c r="B176" s="44">
        <v>8880.4249084199982</v>
      </c>
      <c r="C176" s="44">
        <f t="shared" ref="C176" si="981">I176+O176</f>
        <v>5823.4396263199997</v>
      </c>
      <c r="D176" s="44">
        <f t="shared" ref="D176" si="982">J176+P176</f>
        <v>3056.9852820999999</v>
      </c>
      <c r="E176" s="44">
        <f t="shared" ref="E176" si="983">K176+Q176</f>
        <v>2867.5350898899997</v>
      </c>
      <c r="F176" s="44">
        <f t="shared" ref="F176" si="984">L176+R176</f>
        <v>132.50551195</v>
      </c>
      <c r="G176" s="44">
        <f t="shared" ref="G176" si="985">M176+S176</f>
        <v>56.944680259999998</v>
      </c>
      <c r="H176" s="44">
        <f t="shared" ref="H176" si="986">SUM(I176:J176)</f>
        <v>5862.4462257200003</v>
      </c>
      <c r="I176" s="44">
        <v>4051.6321284999999</v>
      </c>
      <c r="J176" s="44">
        <f t="shared" ref="J176" si="987">SUM(K176:M176)</f>
        <v>1810.8140972200001</v>
      </c>
      <c r="K176" s="44">
        <v>1660.41953001</v>
      </c>
      <c r="L176" s="44">
        <v>132.50551195</v>
      </c>
      <c r="M176" s="44">
        <v>17.889055259999999</v>
      </c>
      <c r="N176" s="44">
        <f t="shared" ref="N176" si="988">SUM(O176:P176)</f>
        <v>3017.9786826999998</v>
      </c>
      <c r="O176" s="44">
        <v>1771.80749782</v>
      </c>
      <c r="P176" s="44">
        <f t="shared" ref="P176" si="989">SUM(Q176:S176)</f>
        <v>1246.1711848799998</v>
      </c>
      <c r="Q176" s="44">
        <v>1207.1155598799999</v>
      </c>
      <c r="R176" s="44">
        <v>0</v>
      </c>
      <c r="S176" s="44">
        <v>39.055624999999999</v>
      </c>
      <c r="T176" s="44"/>
      <c r="U176" s="44"/>
      <c r="V176" s="44"/>
      <c r="W176" s="44"/>
      <c r="X176" s="44"/>
    </row>
    <row r="177" spans="1:24">
      <c r="A177" s="8">
        <v>45597</v>
      </c>
      <c r="B177" s="44">
        <v>8850.9122172999996</v>
      </c>
      <c r="C177" s="44">
        <f t="shared" ref="C177" si="990">I177+O177</f>
        <v>5756.3110775799996</v>
      </c>
      <c r="D177" s="44">
        <f t="shared" ref="D177" si="991">J177+P177</f>
        <v>3094.60113972</v>
      </c>
      <c r="E177" s="44">
        <f t="shared" ref="E177" si="992">K177+Q177</f>
        <v>2913.1481207400002</v>
      </c>
      <c r="F177" s="44">
        <f t="shared" ref="F177" si="993">L177+R177</f>
        <v>124.63219572</v>
      </c>
      <c r="G177" s="44">
        <f t="shared" ref="G177" si="994">M177+S177</f>
        <v>56.820823259999997</v>
      </c>
      <c r="H177" s="44">
        <f t="shared" ref="H177" si="995">SUM(I177:J177)</f>
        <v>5910.7462321799994</v>
      </c>
      <c r="I177" s="44">
        <v>4117.6892175499997</v>
      </c>
      <c r="J177" s="44">
        <f t="shared" ref="J177" si="996">SUM(K177:M177)</f>
        <v>1793.0570146299999</v>
      </c>
      <c r="K177" s="44">
        <v>1649.98377065</v>
      </c>
      <c r="L177" s="44">
        <v>124.63219572</v>
      </c>
      <c r="M177" s="44">
        <v>18.441048259999999</v>
      </c>
      <c r="N177" s="44">
        <f t="shared" ref="N177" si="997">SUM(O177:P177)</f>
        <v>2940.1659851200002</v>
      </c>
      <c r="O177" s="44">
        <v>1638.6218600300001</v>
      </c>
      <c r="P177" s="44">
        <f t="shared" ref="P177" si="998">SUM(Q177:S177)</f>
        <v>1301.5441250900001</v>
      </c>
      <c r="Q177" s="44">
        <v>1263.16435009</v>
      </c>
      <c r="R177" s="44">
        <v>0</v>
      </c>
      <c r="S177" s="44">
        <v>38.379775000000002</v>
      </c>
      <c r="T177" s="44"/>
      <c r="U177" s="44"/>
      <c r="V177" s="44"/>
      <c r="W177" s="44"/>
      <c r="X177" s="44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1" customWidth="1"/>
    <col min="2" max="2" width="9.6640625" style="21" customWidth="1"/>
    <col min="3" max="3" width="7.33203125" style="21" customWidth="1"/>
    <col min="4" max="4" width="8" style="21" customWidth="1"/>
    <col min="5" max="9" width="7.33203125" style="21" customWidth="1"/>
    <col min="10" max="10" width="8" style="21" customWidth="1"/>
    <col min="11" max="15" width="7.33203125" style="21" customWidth="1"/>
    <col min="16" max="16" width="8" style="21" customWidth="1"/>
    <col min="17" max="19" width="7.33203125" style="21" customWidth="1"/>
    <col min="20" max="16384" width="9.109375" style="21"/>
  </cols>
  <sheetData>
    <row r="1" spans="1:25">
      <c r="A1" s="10" t="s">
        <v>148</v>
      </c>
    </row>
    <row r="2" spans="1:25" ht="5.25" customHeight="1"/>
    <row r="3" spans="1:25" ht="27" customHeight="1">
      <c r="A3" s="220" t="s">
        <v>83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5" ht="12.75" customHeight="1">
      <c r="A4" s="207" t="s">
        <v>132</v>
      </c>
      <c r="B4" s="218"/>
      <c r="C4" s="218"/>
      <c r="D4" s="218"/>
      <c r="E4" s="218"/>
      <c r="F4" s="218"/>
    </row>
    <row r="5" spans="1:25" ht="12.75" customHeight="1">
      <c r="A5" s="40" t="s">
        <v>231</v>
      </c>
      <c r="B5" s="40"/>
      <c r="C5" s="40"/>
      <c r="D5" s="38"/>
      <c r="E5" s="38"/>
      <c r="F5" s="38"/>
    </row>
    <row r="6" spans="1:25" s="20" customFormat="1" ht="12.75" customHeight="1">
      <c r="A6" s="190" t="s">
        <v>0</v>
      </c>
      <c r="B6" s="179" t="s">
        <v>16</v>
      </c>
      <c r="C6" s="193" t="s">
        <v>7</v>
      </c>
      <c r="D6" s="193"/>
      <c r="E6" s="193"/>
      <c r="F6" s="193"/>
      <c r="G6" s="193"/>
      <c r="H6" s="195" t="s">
        <v>2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25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5" s="20" customFormat="1" ht="88.5" customHeight="1">
      <c r="A8" s="192"/>
      <c r="B8" s="179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22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22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5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5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5" ht="12.75" hidden="1" customHeight="1" outlineLevel="1">
      <c r="A11" s="8">
        <v>40544</v>
      </c>
      <c r="B11" s="44">
        <v>3145.2420876599999</v>
      </c>
      <c r="C11" s="44">
        <f>I11+O11</f>
        <v>618.79159333999996</v>
      </c>
      <c r="D11" s="44">
        <f>J11+P11</f>
        <v>2526.45049432</v>
      </c>
      <c r="E11" s="44">
        <f>K11+Q11</f>
        <v>1309.81975106</v>
      </c>
      <c r="F11" s="44">
        <f>L11+R11</f>
        <v>731.43373596000004</v>
      </c>
      <c r="G11" s="44">
        <f>M11+S11</f>
        <v>485.1970073</v>
      </c>
      <c r="H11" s="44">
        <f>SUM(I11:J11)</f>
        <v>1912.6600336399999</v>
      </c>
      <c r="I11" s="44">
        <v>489.84722641000002</v>
      </c>
      <c r="J11" s="44">
        <f>SUM(K11:M11)</f>
        <v>1422.8128072299999</v>
      </c>
      <c r="K11" s="44">
        <v>644.23465243999999</v>
      </c>
      <c r="L11" s="44">
        <v>465.42786704000002</v>
      </c>
      <c r="M11" s="44">
        <v>313.15028775000002</v>
      </c>
      <c r="N11" s="44">
        <f>SUM(O11:P11)</f>
        <v>1232.5820540200002</v>
      </c>
      <c r="O11" s="44">
        <v>128.94436693</v>
      </c>
      <c r="P11" s="44">
        <f>SUM(Q11:S11)</f>
        <v>1103.6376870900001</v>
      </c>
      <c r="Q11" s="44">
        <v>665.58509862000005</v>
      </c>
      <c r="R11" s="44">
        <v>266.00586892000001</v>
      </c>
      <c r="S11" s="44">
        <v>172.04671955000001</v>
      </c>
    </row>
    <row r="12" spans="1:25" ht="12.75" hidden="1" customHeight="1" outlineLevel="1">
      <c r="A12" s="8">
        <v>40575</v>
      </c>
      <c r="B12" s="44">
        <v>3206.0250176899999</v>
      </c>
      <c r="C12" s="44">
        <f t="shared" ref="C12:C67" si="0">I12+O12</f>
        <v>636.74430626999992</v>
      </c>
      <c r="D12" s="44">
        <f t="shared" ref="D12:D67" si="1">J12+P12</f>
        <v>2569.28071142</v>
      </c>
      <c r="E12" s="44">
        <f t="shared" ref="E12:E67" si="2">K12+Q12</f>
        <v>1316.98174986</v>
      </c>
      <c r="F12" s="44">
        <f t="shared" ref="F12:F67" si="3">L12+R12</f>
        <v>762.97474166999996</v>
      </c>
      <c r="G12" s="44">
        <f t="shared" ref="G12:G67" si="4">M12+S12</f>
        <v>489.32421988999999</v>
      </c>
      <c r="H12" s="44">
        <f t="shared" ref="H12:H67" si="5">SUM(I12:J12)</f>
        <v>1946.5193109299998</v>
      </c>
      <c r="I12" s="44">
        <v>499.99518857999999</v>
      </c>
      <c r="J12" s="44">
        <f t="shared" ref="J12:J67" si="6">SUM(K12:M12)</f>
        <v>1446.52412235</v>
      </c>
      <c r="K12" s="44">
        <v>650.47741223000003</v>
      </c>
      <c r="L12" s="44">
        <v>485.26124783</v>
      </c>
      <c r="M12" s="44">
        <v>310.78546229</v>
      </c>
      <c r="N12" s="44">
        <f t="shared" ref="N12:N67" si="7">SUM(O12:P12)</f>
        <v>1259.5057067600001</v>
      </c>
      <c r="O12" s="44">
        <v>136.74911768999999</v>
      </c>
      <c r="P12" s="44">
        <f t="shared" ref="P12:P67" si="8">SUM(Q12:S12)</f>
        <v>1122.75658907</v>
      </c>
      <c r="Q12" s="44">
        <v>666.50433763000001</v>
      </c>
      <c r="R12" s="44">
        <v>277.71349384000001</v>
      </c>
      <c r="S12" s="44">
        <v>178.5387576</v>
      </c>
      <c r="T12" s="44"/>
      <c r="U12" s="44"/>
      <c r="V12" s="44"/>
      <c r="W12" s="44"/>
      <c r="X12" s="44"/>
      <c r="Y12" s="44"/>
    </row>
    <row r="13" spans="1:25" ht="12.75" hidden="1" customHeight="1" outlineLevel="1">
      <c r="A13" s="8">
        <v>40603</v>
      </c>
      <c r="B13" s="44">
        <v>3235.39476835</v>
      </c>
      <c r="C13" s="44">
        <f t="shared" si="0"/>
        <v>645.36173481000003</v>
      </c>
      <c r="D13" s="44">
        <f t="shared" si="1"/>
        <v>2590.0330335399999</v>
      </c>
      <c r="E13" s="44">
        <f t="shared" si="2"/>
        <v>1288.69107734</v>
      </c>
      <c r="F13" s="44">
        <f t="shared" si="3"/>
        <v>793.14142809000009</v>
      </c>
      <c r="G13" s="44">
        <f t="shared" si="4"/>
        <v>508.20052810999999</v>
      </c>
      <c r="H13" s="44">
        <f t="shared" si="5"/>
        <v>1972.72780119</v>
      </c>
      <c r="I13" s="44">
        <v>502.77084776999999</v>
      </c>
      <c r="J13" s="44">
        <f t="shared" si="6"/>
        <v>1469.95695342</v>
      </c>
      <c r="K13" s="44">
        <v>642.00763103999998</v>
      </c>
      <c r="L13" s="44">
        <v>510.62660361000002</v>
      </c>
      <c r="M13" s="44">
        <v>317.32271876999999</v>
      </c>
      <c r="N13" s="44">
        <f t="shared" si="7"/>
        <v>1262.66696716</v>
      </c>
      <c r="O13" s="44">
        <v>142.59088704000001</v>
      </c>
      <c r="P13" s="44">
        <f t="shared" si="8"/>
        <v>1120.0760801199999</v>
      </c>
      <c r="Q13" s="44">
        <v>646.68344630000001</v>
      </c>
      <c r="R13" s="44">
        <v>282.51482448000002</v>
      </c>
      <c r="S13" s="44">
        <v>190.87780934</v>
      </c>
      <c r="T13" s="44"/>
      <c r="U13" s="44"/>
      <c r="V13" s="44"/>
      <c r="W13" s="44"/>
      <c r="X13" s="44"/>
      <c r="Y13" s="44"/>
    </row>
    <row r="14" spans="1:25" ht="12.75" hidden="1" customHeight="1" outlineLevel="1">
      <c r="A14" s="8">
        <v>40634</v>
      </c>
      <c r="B14" s="44">
        <v>3230.1321410800001</v>
      </c>
      <c r="C14" s="44">
        <f t="shared" si="0"/>
        <v>647.30048558999999</v>
      </c>
      <c r="D14" s="44">
        <f t="shared" si="1"/>
        <v>2582.8316554900002</v>
      </c>
      <c r="E14" s="44">
        <f t="shared" si="2"/>
        <v>1256.2750710600001</v>
      </c>
      <c r="F14" s="44">
        <f t="shared" si="3"/>
        <v>805.56664388000002</v>
      </c>
      <c r="G14" s="44">
        <f t="shared" si="4"/>
        <v>520.98994055000003</v>
      </c>
      <c r="H14" s="44">
        <f t="shared" si="5"/>
        <v>1959.51236799</v>
      </c>
      <c r="I14" s="44">
        <v>507.49171116000002</v>
      </c>
      <c r="J14" s="44">
        <f t="shared" si="6"/>
        <v>1452.02065683</v>
      </c>
      <c r="K14" s="44">
        <v>615.27773377000005</v>
      </c>
      <c r="L14" s="44">
        <v>514.03461983</v>
      </c>
      <c r="M14" s="44">
        <v>322.70830323000001</v>
      </c>
      <c r="N14" s="44">
        <f t="shared" si="7"/>
        <v>1270.6197730900001</v>
      </c>
      <c r="O14" s="44">
        <v>139.80877443</v>
      </c>
      <c r="P14" s="44">
        <f t="shared" si="8"/>
        <v>1130.81099866</v>
      </c>
      <c r="Q14" s="44">
        <v>640.99733729000002</v>
      </c>
      <c r="R14" s="44">
        <v>291.53202405000002</v>
      </c>
      <c r="S14" s="44">
        <v>198.28163731999999</v>
      </c>
      <c r="T14" s="44"/>
      <c r="U14" s="44"/>
      <c r="V14" s="44"/>
      <c r="W14" s="44"/>
      <c r="X14" s="44"/>
      <c r="Y14" s="44"/>
    </row>
    <row r="15" spans="1:25" ht="12.75" hidden="1" customHeight="1" outlineLevel="1">
      <c r="A15" s="8">
        <v>40664</v>
      </c>
      <c r="B15" s="44">
        <v>3270.50728205</v>
      </c>
      <c r="C15" s="44">
        <f t="shared" si="0"/>
        <v>671.26159221</v>
      </c>
      <c r="D15" s="44">
        <f t="shared" si="1"/>
        <v>2599.2456898400001</v>
      </c>
      <c r="E15" s="44">
        <f t="shared" si="2"/>
        <v>1229.3946148999999</v>
      </c>
      <c r="F15" s="44">
        <f t="shared" si="3"/>
        <v>852.83019805000004</v>
      </c>
      <c r="G15" s="44">
        <f t="shared" si="4"/>
        <v>517.02087688999995</v>
      </c>
      <c r="H15" s="44">
        <f t="shared" si="5"/>
        <v>1995.3590135700001</v>
      </c>
      <c r="I15" s="44">
        <v>526.61986955999998</v>
      </c>
      <c r="J15" s="44">
        <f t="shared" si="6"/>
        <v>1468.73914401</v>
      </c>
      <c r="K15" s="44">
        <v>595.85811192999995</v>
      </c>
      <c r="L15" s="44">
        <v>554.64926624999998</v>
      </c>
      <c r="M15" s="44">
        <v>318.23176582999997</v>
      </c>
      <c r="N15" s="44">
        <f t="shared" si="7"/>
        <v>1275.1482684800001</v>
      </c>
      <c r="O15" s="44">
        <v>144.64172264999999</v>
      </c>
      <c r="P15" s="44">
        <f t="shared" si="8"/>
        <v>1130.5065458300001</v>
      </c>
      <c r="Q15" s="44">
        <v>633.53650297000002</v>
      </c>
      <c r="R15" s="44">
        <v>298.1809318</v>
      </c>
      <c r="S15" s="44">
        <v>198.78911106000001</v>
      </c>
      <c r="T15" s="44"/>
      <c r="U15" s="44"/>
      <c r="V15" s="44"/>
      <c r="W15" s="44"/>
      <c r="X15" s="44"/>
      <c r="Y15" s="44"/>
    </row>
    <row r="16" spans="1:25" ht="12.75" hidden="1" customHeight="1" outlineLevel="1">
      <c r="A16" s="8">
        <v>40695</v>
      </c>
      <c r="B16" s="44">
        <v>3310.68004251</v>
      </c>
      <c r="C16" s="44">
        <f t="shared" si="0"/>
        <v>705.65315164000003</v>
      </c>
      <c r="D16" s="44">
        <f t="shared" si="1"/>
        <v>2605.02689087</v>
      </c>
      <c r="E16" s="44">
        <f t="shared" si="2"/>
        <v>1211.7419384999998</v>
      </c>
      <c r="F16" s="44">
        <f t="shared" si="3"/>
        <v>870.82187205000014</v>
      </c>
      <c r="G16" s="44">
        <f t="shared" si="4"/>
        <v>522.46308032000002</v>
      </c>
      <c r="H16" s="44">
        <f t="shared" si="5"/>
        <v>2013.7084840099999</v>
      </c>
      <c r="I16" s="44">
        <v>561.57154977000005</v>
      </c>
      <c r="J16" s="44">
        <f t="shared" si="6"/>
        <v>1452.1369342399998</v>
      </c>
      <c r="K16" s="44">
        <v>569.80256069999996</v>
      </c>
      <c r="L16" s="44">
        <v>564.67280373000006</v>
      </c>
      <c r="M16" s="44">
        <v>317.66156981</v>
      </c>
      <c r="N16" s="44">
        <f t="shared" si="7"/>
        <v>1296.9715585000001</v>
      </c>
      <c r="O16" s="44">
        <v>144.08160186999999</v>
      </c>
      <c r="P16" s="44">
        <f t="shared" si="8"/>
        <v>1152.8899566300001</v>
      </c>
      <c r="Q16" s="44">
        <v>641.93937779999999</v>
      </c>
      <c r="R16" s="44">
        <v>306.14906832000003</v>
      </c>
      <c r="S16" s="44">
        <v>204.80151051000001</v>
      </c>
      <c r="T16" s="44"/>
      <c r="U16" s="44"/>
      <c r="V16" s="44"/>
      <c r="W16" s="44"/>
      <c r="X16" s="44"/>
      <c r="Y16" s="44"/>
    </row>
    <row r="17" spans="1:25" ht="12.75" hidden="1" customHeight="1" outlineLevel="1">
      <c r="A17" s="8">
        <v>40725</v>
      </c>
      <c r="B17" s="44">
        <v>3329.3790486299999</v>
      </c>
      <c r="C17" s="44">
        <f t="shared" si="0"/>
        <v>707.16266780000001</v>
      </c>
      <c r="D17" s="44">
        <f t="shared" si="1"/>
        <v>2622.2163808300002</v>
      </c>
      <c r="E17" s="44">
        <f t="shared" si="2"/>
        <v>1195.5608512700001</v>
      </c>
      <c r="F17" s="44">
        <f t="shared" si="3"/>
        <v>896.82188570999995</v>
      </c>
      <c r="G17" s="44">
        <f t="shared" si="4"/>
        <v>529.83364385000004</v>
      </c>
      <c r="H17" s="44">
        <f t="shared" si="5"/>
        <v>2030.3153141999999</v>
      </c>
      <c r="I17" s="44">
        <v>568.81036607999999</v>
      </c>
      <c r="J17" s="44">
        <f t="shared" si="6"/>
        <v>1461.5049481199999</v>
      </c>
      <c r="K17" s="44">
        <v>564.90471186000002</v>
      </c>
      <c r="L17" s="44">
        <v>577.18634399999996</v>
      </c>
      <c r="M17" s="44">
        <v>319.41389226000001</v>
      </c>
      <c r="N17" s="44">
        <f t="shared" si="7"/>
        <v>1299.0637344300001</v>
      </c>
      <c r="O17" s="44">
        <v>138.35230172000001</v>
      </c>
      <c r="P17" s="44">
        <f t="shared" si="8"/>
        <v>1160.7114327100001</v>
      </c>
      <c r="Q17" s="44">
        <v>630.65613941000004</v>
      </c>
      <c r="R17" s="44">
        <v>319.63554170999998</v>
      </c>
      <c r="S17" s="44">
        <v>210.41975159</v>
      </c>
      <c r="T17" s="44"/>
      <c r="U17" s="44"/>
      <c r="V17" s="44"/>
      <c r="W17" s="44"/>
      <c r="X17" s="44"/>
      <c r="Y17" s="44"/>
    </row>
    <row r="18" spans="1:25" ht="12.75" hidden="1" customHeight="1" outlineLevel="1">
      <c r="A18" s="8">
        <v>40756</v>
      </c>
      <c r="B18" s="44">
        <v>3326.0259324600001</v>
      </c>
      <c r="C18" s="44">
        <f t="shared" si="0"/>
        <v>702.26761627999997</v>
      </c>
      <c r="D18" s="44">
        <f t="shared" si="1"/>
        <v>2623.7583161800003</v>
      </c>
      <c r="E18" s="44">
        <f t="shared" si="2"/>
        <v>1178.5742586700001</v>
      </c>
      <c r="F18" s="44">
        <f t="shared" si="3"/>
        <v>915.60750497999993</v>
      </c>
      <c r="G18" s="44">
        <f t="shared" si="4"/>
        <v>529.57655252999996</v>
      </c>
      <c r="H18" s="44">
        <f t="shared" si="5"/>
        <v>2013.6347144199999</v>
      </c>
      <c r="I18" s="44">
        <v>553.59240438999996</v>
      </c>
      <c r="J18" s="44">
        <f t="shared" si="6"/>
        <v>1460.04231003</v>
      </c>
      <c r="K18" s="44">
        <v>549.43081827000003</v>
      </c>
      <c r="L18" s="44">
        <v>591.04554346999998</v>
      </c>
      <c r="M18" s="44">
        <v>319.56594828999999</v>
      </c>
      <c r="N18" s="44">
        <f t="shared" si="7"/>
        <v>1312.3912180400002</v>
      </c>
      <c r="O18" s="44">
        <v>148.67521189000001</v>
      </c>
      <c r="P18" s="44">
        <f t="shared" si="8"/>
        <v>1163.7160061500001</v>
      </c>
      <c r="Q18" s="44">
        <v>629.14344040000003</v>
      </c>
      <c r="R18" s="44">
        <v>324.56196151</v>
      </c>
      <c r="S18" s="44">
        <v>210.01060423999999</v>
      </c>
      <c r="T18" s="44"/>
      <c r="U18" s="44"/>
      <c r="V18" s="44"/>
      <c r="W18" s="44"/>
      <c r="X18" s="44"/>
      <c r="Y18" s="44"/>
    </row>
    <row r="19" spans="1:25" ht="12.75" hidden="1" customHeight="1" outlineLevel="1">
      <c r="A19" s="8">
        <v>40787</v>
      </c>
      <c r="B19" s="44">
        <v>3211.3441851400003</v>
      </c>
      <c r="C19" s="44">
        <f t="shared" si="0"/>
        <v>653.33764350999991</v>
      </c>
      <c r="D19" s="44">
        <f t="shared" si="1"/>
        <v>2558.0065416300004</v>
      </c>
      <c r="E19" s="44">
        <f t="shared" si="2"/>
        <v>1124.9369977900001</v>
      </c>
      <c r="F19" s="44">
        <f t="shared" si="3"/>
        <v>904.63001333</v>
      </c>
      <c r="G19" s="44">
        <f t="shared" si="4"/>
        <v>528.43953051000005</v>
      </c>
      <c r="H19" s="44">
        <f t="shared" si="5"/>
        <v>1937.5261914100001</v>
      </c>
      <c r="I19" s="44">
        <v>515.21559020999996</v>
      </c>
      <c r="J19" s="44">
        <f t="shared" si="6"/>
        <v>1422.3106012000003</v>
      </c>
      <c r="K19" s="44">
        <v>517.19480450000003</v>
      </c>
      <c r="L19" s="44">
        <v>586.04293609000001</v>
      </c>
      <c r="M19" s="44">
        <v>319.07286061000002</v>
      </c>
      <c r="N19" s="44">
        <f t="shared" si="7"/>
        <v>1273.8179937300001</v>
      </c>
      <c r="O19" s="44">
        <v>138.1220533</v>
      </c>
      <c r="P19" s="44">
        <f t="shared" si="8"/>
        <v>1135.6959404300001</v>
      </c>
      <c r="Q19" s="44">
        <v>607.74219329000005</v>
      </c>
      <c r="R19" s="44">
        <v>318.58707723999999</v>
      </c>
      <c r="S19" s="44">
        <v>209.36666990000001</v>
      </c>
      <c r="T19" s="44"/>
      <c r="U19" s="44"/>
      <c r="V19" s="44"/>
      <c r="W19" s="44"/>
      <c r="X19" s="44"/>
      <c r="Y19" s="44"/>
    </row>
    <row r="20" spans="1:25" ht="12.75" hidden="1" customHeight="1" outlineLevel="1">
      <c r="A20" s="8">
        <v>40817</v>
      </c>
      <c r="B20" s="44">
        <v>3264.8598234199999</v>
      </c>
      <c r="C20" s="44">
        <f t="shared" si="0"/>
        <v>652.30200155</v>
      </c>
      <c r="D20" s="44">
        <f t="shared" si="1"/>
        <v>2612.5578218700002</v>
      </c>
      <c r="E20" s="44">
        <f t="shared" si="2"/>
        <v>1149.0118934299999</v>
      </c>
      <c r="F20" s="44">
        <f t="shared" si="3"/>
        <v>929.97215161999998</v>
      </c>
      <c r="G20" s="44">
        <f t="shared" si="4"/>
        <v>533.57377681999992</v>
      </c>
      <c r="H20" s="44">
        <f t="shared" si="5"/>
        <v>1951.3598249300001</v>
      </c>
      <c r="I20" s="44">
        <v>520.49823038</v>
      </c>
      <c r="J20" s="44">
        <f t="shared" si="6"/>
        <v>1430.8615945500001</v>
      </c>
      <c r="K20" s="44">
        <v>512.22690686999999</v>
      </c>
      <c r="L20" s="44">
        <v>603.13270046000002</v>
      </c>
      <c r="M20" s="44">
        <v>315.50198721999999</v>
      </c>
      <c r="N20" s="44">
        <f t="shared" si="7"/>
        <v>1313.4999984900001</v>
      </c>
      <c r="O20" s="44">
        <v>131.80377117</v>
      </c>
      <c r="P20" s="44">
        <f t="shared" si="8"/>
        <v>1181.6962273200002</v>
      </c>
      <c r="Q20" s="44">
        <v>636.78498655999999</v>
      </c>
      <c r="R20" s="44">
        <v>326.83945116000001</v>
      </c>
      <c r="S20" s="44">
        <v>218.07178959999999</v>
      </c>
      <c r="T20" s="44"/>
      <c r="U20" s="44"/>
      <c r="V20" s="44"/>
      <c r="W20" s="44"/>
      <c r="X20" s="44"/>
      <c r="Y20" s="44"/>
    </row>
    <row r="21" spans="1:25" ht="12.75" hidden="1" customHeight="1" outlineLevel="1">
      <c r="A21" s="8">
        <v>40848</v>
      </c>
      <c r="B21" s="44">
        <v>3282.6054350900004</v>
      </c>
      <c r="C21" s="44">
        <f t="shared" si="0"/>
        <v>664.90284163999991</v>
      </c>
      <c r="D21" s="44">
        <f t="shared" si="1"/>
        <v>2617.7025934499998</v>
      </c>
      <c r="E21" s="44">
        <f t="shared" si="2"/>
        <v>1155.1125879199999</v>
      </c>
      <c r="F21" s="44">
        <f t="shared" si="3"/>
        <v>926.57695469000009</v>
      </c>
      <c r="G21" s="44">
        <f t="shared" si="4"/>
        <v>536.01305084000001</v>
      </c>
      <c r="H21" s="44">
        <f t="shared" si="5"/>
        <v>1976.79036617</v>
      </c>
      <c r="I21" s="44">
        <v>539.24829969999996</v>
      </c>
      <c r="J21" s="44">
        <f t="shared" si="6"/>
        <v>1437.54206647</v>
      </c>
      <c r="K21" s="44">
        <v>518.17446356000005</v>
      </c>
      <c r="L21" s="44">
        <v>603.01085364000005</v>
      </c>
      <c r="M21" s="44">
        <v>316.35674927000002</v>
      </c>
      <c r="N21" s="44">
        <f t="shared" si="7"/>
        <v>1305.8150689199999</v>
      </c>
      <c r="O21" s="44">
        <v>125.65454194</v>
      </c>
      <c r="P21" s="44">
        <f t="shared" si="8"/>
        <v>1180.16052698</v>
      </c>
      <c r="Q21" s="44">
        <v>636.93812435999996</v>
      </c>
      <c r="R21" s="44">
        <v>323.56610104999999</v>
      </c>
      <c r="S21" s="44">
        <v>219.65630157000001</v>
      </c>
      <c r="T21" s="44"/>
      <c r="U21" s="44"/>
      <c r="V21" s="44"/>
      <c r="W21" s="44"/>
      <c r="X21" s="44"/>
      <c r="Y21" s="44"/>
    </row>
    <row r="22" spans="1:25" ht="12.75" hidden="1" customHeight="1" outlineLevel="1">
      <c r="A22" s="8">
        <v>40878</v>
      </c>
      <c r="B22" s="44">
        <v>3318.9441513500005</v>
      </c>
      <c r="C22" s="44">
        <f t="shared" si="0"/>
        <v>634.04324767999992</v>
      </c>
      <c r="D22" s="44">
        <f t="shared" si="1"/>
        <v>2684.9009036700004</v>
      </c>
      <c r="E22" s="44">
        <f t="shared" si="2"/>
        <v>1250.8574334499999</v>
      </c>
      <c r="F22" s="44">
        <f t="shared" si="3"/>
        <v>899.38490863000004</v>
      </c>
      <c r="G22" s="44">
        <f t="shared" si="4"/>
        <v>534.65856158999998</v>
      </c>
      <c r="H22" s="44">
        <f t="shared" si="5"/>
        <v>2016.7840555900002</v>
      </c>
      <c r="I22" s="44">
        <v>520.57147484999996</v>
      </c>
      <c r="J22" s="44">
        <f t="shared" si="6"/>
        <v>1496.2125807400002</v>
      </c>
      <c r="K22" s="44">
        <v>595.67863254999997</v>
      </c>
      <c r="L22" s="44">
        <v>585.30352241000003</v>
      </c>
      <c r="M22" s="44">
        <v>315.23042578000002</v>
      </c>
      <c r="N22" s="44">
        <f t="shared" si="7"/>
        <v>1302.1600957600001</v>
      </c>
      <c r="O22" s="44">
        <v>113.47177283000001</v>
      </c>
      <c r="P22" s="44">
        <f t="shared" si="8"/>
        <v>1188.6883229300001</v>
      </c>
      <c r="Q22" s="44">
        <v>655.17880090000006</v>
      </c>
      <c r="R22" s="44">
        <v>314.08138622000001</v>
      </c>
      <c r="S22" s="44">
        <v>219.42813580999999</v>
      </c>
      <c r="T22" s="44"/>
      <c r="U22" s="44"/>
      <c r="V22" s="44"/>
      <c r="W22" s="44"/>
      <c r="X22" s="44"/>
      <c r="Y22" s="44"/>
    </row>
    <row r="23" spans="1:25" ht="12.75" hidden="1" customHeight="1" outlineLevel="1">
      <c r="A23" s="8">
        <v>40909</v>
      </c>
      <c r="B23" s="44">
        <v>3430.6744852700003</v>
      </c>
      <c r="C23" s="44">
        <f t="shared" si="0"/>
        <v>668.38089243000002</v>
      </c>
      <c r="D23" s="44">
        <f t="shared" si="1"/>
        <v>2762.2935928400002</v>
      </c>
      <c r="E23" s="44">
        <f t="shared" si="2"/>
        <v>1320.0391890199999</v>
      </c>
      <c r="F23" s="44">
        <f t="shared" si="3"/>
        <v>902.15459472999987</v>
      </c>
      <c r="G23" s="44">
        <f t="shared" si="4"/>
        <v>540.09980909000001</v>
      </c>
      <c r="H23" s="44">
        <f t="shared" si="5"/>
        <v>2077.5549026200001</v>
      </c>
      <c r="I23" s="44">
        <v>543.72765393999998</v>
      </c>
      <c r="J23" s="44">
        <f t="shared" si="6"/>
        <v>1533.8272486800001</v>
      </c>
      <c r="K23" s="44">
        <v>641.09883594999997</v>
      </c>
      <c r="L23" s="44">
        <v>576.21103976999996</v>
      </c>
      <c r="M23" s="44">
        <v>316.51737295999999</v>
      </c>
      <c r="N23" s="44">
        <f t="shared" si="7"/>
        <v>1353.1195826499998</v>
      </c>
      <c r="O23" s="44">
        <v>124.65323849000001</v>
      </c>
      <c r="P23" s="44">
        <f t="shared" si="8"/>
        <v>1228.4663441599998</v>
      </c>
      <c r="Q23" s="44">
        <v>678.94035307000001</v>
      </c>
      <c r="R23" s="44">
        <v>325.94355495999997</v>
      </c>
      <c r="S23" s="44">
        <v>223.58243612999999</v>
      </c>
      <c r="T23" s="44"/>
      <c r="U23" s="44"/>
      <c r="V23" s="44"/>
      <c r="W23" s="44"/>
      <c r="X23" s="44"/>
      <c r="Y23" s="44"/>
    </row>
    <row r="24" spans="1:25" ht="12.75" hidden="1" customHeight="1" outlineLevel="1">
      <c r="A24" s="8">
        <v>40940</v>
      </c>
      <c r="B24" s="44">
        <v>3496.3153391100004</v>
      </c>
      <c r="C24" s="44">
        <f t="shared" si="0"/>
        <v>659.29959602000008</v>
      </c>
      <c r="D24" s="44">
        <f t="shared" si="1"/>
        <v>2837.0157430899999</v>
      </c>
      <c r="E24" s="44">
        <f t="shared" si="2"/>
        <v>1379.5211772399998</v>
      </c>
      <c r="F24" s="44">
        <f t="shared" si="3"/>
        <v>912.65359776000003</v>
      </c>
      <c r="G24" s="44">
        <f t="shared" si="4"/>
        <v>544.84096809000005</v>
      </c>
      <c r="H24" s="44">
        <f t="shared" si="5"/>
        <v>2113.7018225100001</v>
      </c>
      <c r="I24" s="44">
        <v>533.27536151000004</v>
      </c>
      <c r="J24" s="44">
        <f t="shared" si="6"/>
        <v>1580.426461</v>
      </c>
      <c r="K24" s="44">
        <v>681.98391994999997</v>
      </c>
      <c r="L24" s="44">
        <v>580.28218043000004</v>
      </c>
      <c r="M24" s="44">
        <v>318.16036062000001</v>
      </c>
      <c r="N24" s="44">
        <f t="shared" si="7"/>
        <v>1382.6135166000001</v>
      </c>
      <c r="O24" s="44">
        <v>126.02423451</v>
      </c>
      <c r="P24" s="44">
        <f t="shared" si="8"/>
        <v>1256.5892820900001</v>
      </c>
      <c r="Q24" s="44">
        <v>697.53725728999996</v>
      </c>
      <c r="R24" s="44">
        <v>332.37141732999999</v>
      </c>
      <c r="S24" s="44">
        <v>226.68060747000001</v>
      </c>
      <c r="T24" s="44"/>
      <c r="U24" s="44"/>
      <c r="V24" s="44"/>
      <c r="W24" s="44"/>
      <c r="X24" s="44"/>
      <c r="Y24" s="44"/>
    </row>
    <row r="25" spans="1:25" ht="12.75" hidden="1" customHeight="1" outlineLevel="1">
      <c r="A25" s="8">
        <v>40969</v>
      </c>
      <c r="B25" s="44">
        <v>3551.4516653400001</v>
      </c>
      <c r="C25" s="44">
        <f t="shared" si="0"/>
        <v>692.04398094999999</v>
      </c>
      <c r="D25" s="44">
        <f t="shared" si="1"/>
        <v>2859.4076843900002</v>
      </c>
      <c r="E25" s="44">
        <f t="shared" si="2"/>
        <v>1387.574621</v>
      </c>
      <c r="F25" s="44">
        <f t="shared" si="3"/>
        <v>923.36682157000007</v>
      </c>
      <c r="G25" s="44">
        <f t="shared" si="4"/>
        <v>548.46624182000005</v>
      </c>
      <c r="H25" s="44">
        <f t="shared" si="5"/>
        <v>2171.2752390800001</v>
      </c>
      <c r="I25" s="44">
        <v>568.12165281</v>
      </c>
      <c r="J25" s="44">
        <f t="shared" si="6"/>
        <v>1603.15358627</v>
      </c>
      <c r="K25" s="44">
        <v>693.92678624999996</v>
      </c>
      <c r="L25" s="44">
        <v>588.61577135000005</v>
      </c>
      <c r="M25" s="44">
        <v>320.61102867</v>
      </c>
      <c r="N25" s="44">
        <f t="shared" si="7"/>
        <v>1380.17642626</v>
      </c>
      <c r="O25" s="44">
        <v>123.92232814</v>
      </c>
      <c r="P25" s="44">
        <f t="shared" si="8"/>
        <v>1256.25409812</v>
      </c>
      <c r="Q25" s="44">
        <v>693.64783475000002</v>
      </c>
      <c r="R25" s="44">
        <v>334.75105022000002</v>
      </c>
      <c r="S25" s="44">
        <v>227.85521315</v>
      </c>
      <c r="T25" s="44"/>
      <c r="U25" s="44"/>
      <c r="V25" s="44"/>
      <c r="W25" s="44"/>
      <c r="X25" s="44"/>
      <c r="Y25" s="44"/>
    </row>
    <row r="26" spans="1:25" ht="12.75" hidden="1" customHeight="1" outlineLevel="1">
      <c r="A26" s="8">
        <v>41000</v>
      </c>
      <c r="B26" s="44">
        <v>3651.31708166</v>
      </c>
      <c r="C26" s="44">
        <f t="shared" si="0"/>
        <v>729.78733739000006</v>
      </c>
      <c r="D26" s="44">
        <f t="shared" si="1"/>
        <v>2921.5297442700003</v>
      </c>
      <c r="E26" s="44">
        <f t="shared" si="2"/>
        <v>1411.95144742</v>
      </c>
      <c r="F26" s="44">
        <f t="shared" si="3"/>
        <v>957.36505302</v>
      </c>
      <c r="G26" s="44">
        <f t="shared" si="4"/>
        <v>552.21324383000001</v>
      </c>
      <c r="H26" s="44">
        <f t="shared" si="5"/>
        <v>2254.94551645</v>
      </c>
      <c r="I26" s="44">
        <v>608.20669020000003</v>
      </c>
      <c r="J26" s="44">
        <f t="shared" si="6"/>
        <v>1646.7388262500001</v>
      </c>
      <c r="K26" s="44">
        <v>717.59351077999997</v>
      </c>
      <c r="L26" s="44">
        <v>605.87162768999997</v>
      </c>
      <c r="M26" s="44">
        <v>323.27368777999999</v>
      </c>
      <c r="N26" s="44">
        <f t="shared" si="7"/>
        <v>1396.37156521</v>
      </c>
      <c r="O26" s="44">
        <v>121.58064718999999</v>
      </c>
      <c r="P26" s="44">
        <f t="shared" si="8"/>
        <v>1274.7909180199999</v>
      </c>
      <c r="Q26" s="44">
        <v>694.35793664000005</v>
      </c>
      <c r="R26" s="44">
        <v>351.49342532999998</v>
      </c>
      <c r="S26" s="44">
        <v>228.93955604999999</v>
      </c>
      <c r="T26" s="44"/>
      <c r="U26" s="44"/>
      <c r="V26" s="44"/>
      <c r="W26" s="44"/>
      <c r="X26" s="44"/>
      <c r="Y26" s="44"/>
    </row>
    <row r="27" spans="1:25" ht="12.75" hidden="1" customHeight="1" outlineLevel="1">
      <c r="A27" s="8">
        <v>41030</v>
      </c>
      <c r="B27" s="44">
        <v>3632.1174029399999</v>
      </c>
      <c r="C27" s="44">
        <f t="shared" si="0"/>
        <v>694.91491254000005</v>
      </c>
      <c r="D27" s="44">
        <f t="shared" si="1"/>
        <v>2937.2024904</v>
      </c>
      <c r="E27" s="44">
        <f t="shared" si="2"/>
        <v>1417.1666572500001</v>
      </c>
      <c r="F27" s="44">
        <f t="shared" si="3"/>
        <v>964.26242866999996</v>
      </c>
      <c r="G27" s="44">
        <f t="shared" si="4"/>
        <v>555.77340447999995</v>
      </c>
      <c r="H27" s="44">
        <f t="shared" si="5"/>
        <v>2246.9762426100001</v>
      </c>
      <c r="I27" s="44">
        <v>587.57100441</v>
      </c>
      <c r="J27" s="44">
        <f t="shared" si="6"/>
        <v>1659.4052382</v>
      </c>
      <c r="K27" s="44">
        <v>725.84663422000006</v>
      </c>
      <c r="L27" s="44">
        <v>605.11539836999998</v>
      </c>
      <c r="M27" s="44">
        <v>328.44320561000001</v>
      </c>
      <c r="N27" s="44">
        <f t="shared" si="7"/>
        <v>1385.14116033</v>
      </c>
      <c r="O27" s="44">
        <v>107.34390813</v>
      </c>
      <c r="P27" s="44">
        <f t="shared" si="8"/>
        <v>1277.7972522</v>
      </c>
      <c r="Q27" s="44">
        <v>691.32002303000002</v>
      </c>
      <c r="R27" s="44">
        <v>359.14703029999998</v>
      </c>
      <c r="S27" s="44">
        <v>227.33019887</v>
      </c>
      <c r="T27" s="44"/>
      <c r="U27" s="44"/>
      <c r="V27" s="44"/>
      <c r="W27" s="44"/>
      <c r="X27" s="44"/>
      <c r="Y27" s="44"/>
    </row>
    <row r="28" spans="1:25" ht="12.75" hidden="1" customHeight="1" outlineLevel="1">
      <c r="A28" s="8">
        <v>41061</v>
      </c>
      <c r="B28" s="44">
        <v>3700.7110130699998</v>
      </c>
      <c r="C28" s="44">
        <f t="shared" si="0"/>
        <v>748.42471891000002</v>
      </c>
      <c r="D28" s="44">
        <f t="shared" si="1"/>
        <v>2952.2862941600001</v>
      </c>
      <c r="E28" s="44">
        <f t="shared" si="2"/>
        <v>1436.15425867</v>
      </c>
      <c r="F28" s="44">
        <f t="shared" si="3"/>
        <v>956.79601986000011</v>
      </c>
      <c r="G28" s="44">
        <f t="shared" si="4"/>
        <v>559.33601563000002</v>
      </c>
      <c r="H28" s="44">
        <f t="shared" si="5"/>
        <v>2290.45603738</v>
      </c>
      <c r="I28" s="44">
        <v>638.53447844000004</v>
      </c>
      <c r="J28" s="44">
        <f t="shared" si="6"/>
        <v>1651.9215589400001</v>
      </c>
      <c r="K28" s="44">
        <v>728.46564513999999</v>
      </c>
      <c r="L28" s="44">
        <v>593.60032434000004</v>
      </c>
      <c r="M28" s="44">
        <v>329.85558945999998</v>
      </c>
      <c r="N28" s="44">
        <f t="shared" si="7"/>
        <v>1410.25497569</v>
      </c>
      <c r="O28" s="44">
        <v>109.89024046999999</v>
      </c>
      <c r="P28" s="44">
        <f t="shared" si="8"/>
        <v>1300.3647352200001</v>
      </c>
      <c r="Q28" s="44">
        <v>707.68861353</v>
      </c>
      <c r="R28" s="44">
        <v>363.19569552000002</v>
      </c>
      <c r="S28" s="44">
        <v>229.48042616999999</v>
      </c>
      <c r="T28" s="44"/>
      <c r="U28" s="44"/>
      <c r="V28" s="44"/>
      <c r="W28" s="44"/>
      <c r="X28" s="44"/>
      <c r="Y28" s="44"/>
    </row>
    <row r="29" spans="1:25" ht="12.75" hidden="1" customHeight="1" outlineLevel="1">
      <c r="A29" s="8">
        <v>41091</v>
      </c>
      <c r="B29" s="44">
        <v>3727.0464024999997</v>
      </c>
      <c r="C29" s="44">
        <f t="shared" si="0"/>
        <v>742.21498567999993</v>
      </c>
      <c r="D29" s="44">
        <f t="shared" si="1"/>
        <v>2984.83141682</v>
      </c>
      <c r="E29" s="44">
        <f t="shared" si="2"/>
        <v>1427.9668178100001</v>
      </c>
      <c r="F29" s="44">
        <f t="shared" si="3"/>
        <v>977.79949537000005</v>
      </c>
      <c r="G29" s="44">
        <f t="shared" si="4"/>
        <v>579.06510363999996</v>
      </c>
      <c r="H29" s="44">
        <f t="shared" si="5"/>
        <v>2289.5105891000003</v>
      </c>
      <c r="I29" s="44">
        <v>630.56349412999998</v>
      </c>
      <c r="J29" s="44">
        <f t="shared" si="6"/>
        <v>1658.9470949700001</v>
      </c>
      <c r="K29" s="44">
        <v>732.52392276</v>
      </c>
      <c r="L29" s="44">
        <v>598.37556857000004</v>
      </c>
      <c r="M29" s="44">
        <v>328.04760363999998</v>
      </c>
      <c r="N29" s="44">
        <f t="shared" si="7"/>
        <v>1437.5358133999998</v>
      </c>
      <c r="O29" s="44">
        <v>111.65149155</v>
      </c>
      <c r="P29" s="44">
        <f t="shared" si="8"/>
        <v>1325.8843218499999</v>
      </c>
      <c r="Q29" s="44">
        <v>695.44289504999995</v>
      </c>
      <c r="R29" s="44">
        <v>379.4239268</v>
      </c>
      <c r="S29" s="44">
        <v>251.01750000000001</v>
      </c>
      <c r="T29" s="44"/>
      <c r="U29" s="44"/>
      <c r="V29" s="44"/>
      <c r="W29" s="44"/>
      <c r="X29" s="44"/>
      <c r="Y29" s="44"/>
    </row>
    <row r="30" spans="1:25" ht="12.75" hidden="1" customHeight="1" outlineLevel="1">
      <c r="A30" s="8">
        <v>41122</v>
      </c>
      <c r="B30" s="44">
        <v>3774.3432309700001</v>
      </c>
      <c r="C30" s="44">
        <f t="shared" si="0"/>
        <v>740.41884770000001</v>
      </c>
      <c r="D30" s="44">
        <f t="shared" si="1"/>
        <v>3033.9243832699999</v>
      </c>
      <c r="E30" s="44">
        <f t="shared" si="2"/>
        <v>1426.8621739599998</v>
      </c>
      <c r="F30" s="44">
        <f t="shared" si="3"/>
        <v>1002.82777964</v>
      </c>
      <c r="G30" s="44">
        <f t="shared" si="4"/>
        <v>604.23442967000005</v>
      </c>
      <c r="H30" s="44">
        <f t="shared" si="5"/>
        <v>2297.4851706599998</v>
      </c>
      <c r="I30" s="44">
        <v>628.02244546999998</v>
      </c>
      <c r="J30" s="44">
        <f t="shared" si="6"/>
        <v>1669.4627251899999</v>
      </c>
      <c r="K30" s="44">
        <v>740.56297658999995</v>
      </c>
      <c r="L30" s="44">
        <v>597.82321275000004</v>
      </c>
      <c r="M30" s="44">
        <v>331.07653585000003</v>
      </c>
      <c r="N30" s="44">
        <f t="shared" si="7"/>
        <v>1476.8580603099999</v>
      </c>
      <c r="O30" s="44">
        <v>112.39640223000001</v>
      </c>
      <c r="P30" s="44">
        <f t="shared" si="8"/>
        <v>1364.46165808</v>
      </c>
      <c r="Q30" s="44">
        <v>686.29919737</v>
      </c>
      <c r="R30" s="44">
        <v>405.00456688999998</v>
      </c>
      <c r="S30" s="44">
        <v>273.15789382000003</v>
      </c>
      <c r="T30" s="44"/>
      <c r="U30" s="44"/>
      <c r="V30" s="44"/>
      <c r="W30" s="44"/>
      <c r="X30" s="44"/>
      <c r="Y30" s="44"/>
    </row>
    <row r="31" spans="1:25" ht="12.75" hidden="1" customHeight="1" outlineLevel="1">
      <c r="A31" s="8">
        <v>41153</v>
      </c>
      <c r="B31" s="44">
        <v>3794.8994311399997</v>
      </c>
      <c r="C31" s="44">
        <f t="shared" si="0"/>
        <v>726.57636764999995</v>
      </c>
      <c r="D31" s="44">
        <f t="shared" si="1"/>
        <v>3068.3230634900001</v>
      </c>
      <c r="E31" s="44">
        <f t="shared" si="2"/>
        <v>1382.61432502</v>
      </c>
      <c r="F31" s="44">
        <f t="shared" si="3"/>
        <v>1035.4187782900001</v>
      </c>
      <c r="G31" s="44">
        <f t="shared" si="4"/>
        <v>650.28996017999998</v>
      </c>
      <c r="H31" s="44">
        <f t="shared" si="5"/>
        <v>2254.5037680999999</v>
      </c>
      <c r="I31" s="44">
        <v>615.15061737999997</v>
      </c>
      <c r="J31" s="44">
        <f t="shared" si="6"/>
        <v>1639.35315072</v>
      </c>
      <c r="K31" s="44">
        <v>719.59945680999999</v>
      </c>
      <c r="L31" s="44">
        <v>587.12163866000003</v>
      </c>
      <c r="M31" s="44">
        <v>332.63205525000001</v>
      </c>
      <c r="N31" s="44">
        <f t="shared" si="7"/>
        <v>1540.39566304</v>
      </c>
      <c r="O31" s="44">
        <v>111.42575026999999</v>
      </c>
      <c r="P31" s="44">
        <f t="shared" si="8"/>
        <v>1428.9699127700001</v>
      </c>
      <c r="Q31" s="44">
        <v>663.01486821000003</v>
      </c>
      <c r="R31" s="44">
        <v>448.29713963</v>
      </c>
      <c r="S31" s="44">
        <v>317.65790492999997</v>
      </c>
      <c r="T31" s="44"/>
      <c r="U31" s="44"/>
      <c r="V31" s="44"/>
      <c r="W31" s="44"/>
      <c r="X31" s="44"/>
      <c r="Y31" s="44"/>
    </row>
    <row r="32" spans="1:25" ht="12.75" hidden="1" customHeight="1" outlineLevel="1">
      <c r="A32" s="8">
        <v>41183</v>
      </c>
      <c r="B32" s="44">
        <v>3841.7632340999999</v>
      </c>
      <c r="C32" s="44">
        <f t="shared" si="0"/>
        <v>733.83703073999993</v>
      </c>
      <c r="D32" s="44">
        <f t="shared" si="1"/>
        <v>3107.9262033600003</v>
      </c>
      <c r="E32" s="44">
        <f t="shared" si="2"/>
        <v>1374.1289000900001</v>
      </c>
      <c r="F32" s="44">
        <f t="shared" si="3"/>
        <v>1062.79389113</v>
      </c>
      <c r="G32" s="44">
        <f t="shared" si="4"/>
        <v>671.00341214000002</v>
      </c>
      <c r="H32" s="44">
        <f t="shared" si="5"/>
        <v>2230.6878152600002</v>
      </c>
      <c r="I32" s="44">
        <v>617.56618090999996</v>
      </c>
      <c r="J32" s="44">
        <f t="shared" si="6"/>
        <v>1613.1216343500002</v>
      </c>
      <c r="K32" s="44">
        <v>707.50985973000002</v>
      </c>
      <c r="L32" s="44">
        <v>579.53254346000006</v>
      </c>
      <c r="M32" s="44">
        <v>326.07923116000001</v>
      </c>
      <c r="N32" s="44">
        <f t="shared" si="7"/>
        <v>1611.0754188400001</v>
      </c>
      <c r="O32" s="44">
        <v>116.27084983</v>
      </c>
      <c r="P32" s="44">
        <f t="shared" si="8"/>
        <v>1494.80456901</v>
      </c>
      <c r="Q32" s="44">
        <v>666.61904035999999</v>
      </c>
      <c r="R32" s="44">
        <v>483.26134767000002</v>
      </c>
      <c r="S32" s="44">
        <v>344.92418098000002</v>
      </c>
      <c r="T32" s="44"/>
      <c r="U32" s="44"/>
      <c r="V32" s="44"/>
      <c r="W32" s="44"/>
      <c r="X32" s="44"/>
      <c r="Y32" s="44"/>
    </row>
    <row r="33" spans="1:25" ht="12.75" hidden="1" customHeight="1" outlineLevel="1">
      <c r="A33" s="8">
        <v>41214</v>
      </c>
      <c r="B33" s="44">
        <v>3891.3063097499999</v>
      </c>
      <c r="C33" s="44">
        <f t="shared" si="0"/>
        <v>728.22410023999998</v>
      </c>
      <c r="D33" s="44">
        <f t="shared" si="1"/>
        <v>3163.0822095099998</v>
      </c>
      <c r="E33" s="44">
        <f t="shared" si="2"/>
        <v>1375.63538292</v>
      </c>
      <c r="F33" s="44">
        <f t="shared" si="3"/>
        <v>1080.5758869000001</v>
      </c>
      <c r="G33" s="44">
        <f t="shared" si="4"/>
        <v>706.87093969</v>
      </c>
      <c r="H33" s="44">
        <f t="shared" si="5"/>
        <v>2238.41129413</v>
      </c>
      <c r="I33" s="44">
        <v>610.53748216999998</v>
      </c>
      <c r="J33" s="44">
        <f t="shared" si="6"/>
        <v>1627.8738119599998</v>
      </c>
      <c r="K33" s="44">
        <v>719.17140391999999</v>
      </c>
      <c r="L33" s="44">
        <v>580.64137482000001</v>
      </c>
      <c r="M33" s="44">
        <v>328.06103322000001</v>
      </c>
      <c r="N33" s="44">
        <f t="shared" si="7"/>
        <v>1652.8950156199999</v>
      </c>
      <c r="O33" s="44">
        <v>117.68661806999999</v>
      </c>
      <c r="P33" s="44">
        <f t="shared" si="8"/>
        <v>1535.20839755</v>
      </c>
      <c r="Q33" s="44">
        <v>656.46397899999999</v>
      </c>
      <c r="R33" s="44">
        <v>499.93451207999999</v>
      </c>
      <c r="S33" s="44">
        <v>378.80990646999999</v>
      </c>
      <c r="T33" s="44"/>
      <c r="U33" s="44"/>
      <c r="V33" s="44"/>
      <c r="W33" s="44"/>
      <c r="X33" s="44"/>
      <c r="Y33" s="44"/>
    </row>
    <row r="34" spans="1:25" ht="12.75" hidden="1" customHeight="1" outlineLevel="1">
      <c r="A34" s="8">
        <v>41244</v>
      </c>
      <c r="B34" s="44">
        <v>3964.0870996099998</v>
      </c>
      <c r="C34" s="44">
        <f t="shared" si="0"/>
        <v>711.59282341999995</v>
      </c>
      <c r="D34" s="44">
        <f t="shared" si="1"/>
        <v>3252.4942761900002</v>
      </c>
      <c r="E34" s="44">
        <f t="shared" si="2"/>
        <v>1391.4122507000002</v>
      </c>
      <c r="F34" s="44">
        <f t="shared" si="3"/>
        <v>1128.0595758899999</v>
      </c>
      <c r="G34" s="44">
        <f t="shared" si="4"/>
        <v>733.02244960000007</v>
      </c>
      <c r="H34" s="44">
        <f t="shared" si="5"/>
        <v>2272.4973678800002</v>
      </c>
      <c r="I34" s="44">
        <v>589.50428943999998</v>
      </c>
      <c r="J34" s="44">
        <f t="shared" si="6"/>
        <v>1682.9930784400001</v>
      </c>
      <c r="K34" s="44">
        <v>740.83952164000004</v>
      </c>
      <c r="L34" s="44">
        <v>608.58606167000005</v>
      </c>
      <c r="M34" s="44">
        <v>333.56749513</v>
      </c>
      <c r="N34" s="44">
        <f t="shared" si="7"/>
        <v>1691.58973173</v>
      </c>
      <c r="O34" s="44">
        <v>122.08853397999999</v>
      </c>
      <c r="P34" s="44">
        <f t="shared" si="8"/>
        <v>1569.5011977500001</v>
      </c>
      <c r="Q34" s="44">
        <v>650.57272906000003</v>
      </c>
      <c r="R34" s="44">
        <v>519.47351421999997</v>
      </c>
      <c r="S34" s="44">
        <v>399.45495447000002</v>
      </c>
      <c r="T34" s="44"/>
      <c r="U34" s="44"/>
      <c r="V34" s="44"/>
      <c r="W34" s="44"/>
      <c r="X34" s="44"/>
      <c r="Y34" s="44"/>
    </row>
    <row r="35" spans="1:25" ht="12.75" hidden="1" customHeight="1" outlineLevel="1">
      <c r="A35" s="8">
        <v>41275</v>
      </c>
      <c r="B35" s="44">
        <v>4107.5445977700001</v>
      </c>
      <c r="C35" s="44">
        <f t="shared" si="0"/>
        <v>736.92738264000002</v>
      </c>
      <c r="D35" s="44">
        <f t="shared" si="1"/>
        <v>3370.6172151299997</v>
      </c>
      <c r="E35" s="44">
        <f t="shared" si="2"/>
        <v>1472.8725577800001</v>
      </c>
      <c r="F35" s="44">
        <f t="shared" si="3"/>
        <v>1149.3146367100001</v>
      </c>
      <c r="G35" s="44">
        <f t="shared" si="4"/>
        <v>748.43002064000007</v>
      </c>
      <c r="H35" s="44">
        <f t="shared" si="5"/>
        <v>2373.7065120199995</v>
      </c>
      <c r="I35" s="44">
        <v>615.06719442999997</v>
      </c>
      <c r="J35" s="44">
        <f t="shared" si="6"/>
        <v>1758.6393175899998</v>
      </c>
      <c r="K35" s="44">
        <v>794.00226430999999</v>
      </c>
      <c r="L35" s="44">
        <v>627.70028230000003</v>
      </c>
      <c r="M35" s="44">
        <v>336.93677098000001</v>
      </c>
      <c r="N35" s="44">
        <f t="shared" si="7"/>
        <v>1733.8380857499999</v>
      </c>
      <c r="O35" s="44">
        <v>121.86018821</v>
      </c>
      <c r="P35" s="44">
        <f t="shared" si="8"/>
        <v>1611.97789754</v>
      </c>
      <c r="Q35" s="44">
        <v>678.87029346999998</v>
      </c>
      <c r="R35" s="44">
        <v>521.61435441000003</v>
      </c>
      <c r="S35" s="44">
        <v>411.49324966</v>
      </c>
      <c r="T35" s="44"/>
      <c r="U35" s="44"/>
      <c r="V35" s="44"/>
      <c r="W35" s="44"/>
      <c r="X35" s="44"/>
      <c r="Y35" s="44"/>
    </row>
    <row r="36" spans="1:25" ht="12.75" hidden="1" customHeight="1" outlineLevel="1">
      <c r="A36" s="8">
        <v>41306</v>
      </c>
      <c r="B36" s="44">
        <v>4131.9185052499997</v>
      </c>
      <c r="C36" s="44">
        <f t="shared" si="0"/>
        <v>734.03512680999995</v>
      </c>
      <c r="D36" s="44">
        <f t="shared" si="1"/>
        <v>3397.8833784399999</v>
      </c>
      <c r="E36" s="44">
        <f t="shared" si="2"/>
        <v>1457.3506237699999</v>
      </c>
      <c r="F36" s="44">
        <f t="shared" si="3"/>
        <v>1880.2751639799999</v>
      </c>
      <c r="G36" s="44">
        <f t="shared" si="4"/>
        <v>60.257590690000001</v>
      </c>
      <c r="H36" s="44">
        <f t="shared" si="5"/>
        <v>2433.0644046099997</v>
      </c>
      <c r="I36" s="44">
        <v>623.27018324999995</v>
      </c>
      <c r="J36" s="44">
        <f t="shared" si="6"/>
        <v>1809.7942213599999</v>
      </c>
      <c r="K36" s="44">
        <v>808.82002107999995</v>
      </c>
      <c r="L36" s="44">
        <v>949.64854403000004</v>
      </c>
      <c r="M36" s="44">
        <v>51.325656250000002</v>
      </c>
      <c r="N36" s="44">
        <f t="shared" si="7"/>
        <v>1698.8541006400001</v>
      </c>
      <c r="O36" s="44">
        <v>110.76494356000001</v>
      </c>
      <c r="P36" s="44">
        <f t="shared" si="8"/>
        <v>1588.0891570799999</v>
      </c>
      <c r="Q36" s="44">
        <v>648.53060269000002</v>
      </c>
      <c r="R36" s="44">
        <v>930.62661994999996</v>
      </c>
      <c r="S36" s="44">
        <v>8.9319344399999991</v>
      </c>
      <c r="T36" s="44"/>
      <c r="U36" s="44"/>
      <c r="V36" s="44"/>
      <c r="W36" s="44"/>
      <c r="X36" s="44"/>
      <c r="Y36" s="44"/>
    </row>
    <row r="37" spans="1:25" ht="12.75" hidden="1" customHeight="1" outlineLevel="1">
      <c r="A37" s="8">
        <v>41334</v>
      </c>
      <c r="B37" s="44">
        <v>4208.2410406099998</v>
      </c>
      <c r="C37" s="44">
        <f t="shared" si="0"/>
        <v>768.88514269999996</v>
      </c>
      <c r="D37" s="44">
        <f t="shared" si="1"/>
        <v>3439.3558979099998</v>
      </c>
      <c r="E37" s="44">
        <f t="shared" si="2"/>
        <v>1474.0460959500001</v>
      </c>
      <c r="F37" s="44">
        <f t="shared" si="3"/>
        <v>1887.4370053799998</v>
      </c>
      <c r="G37" s="44">
        <f t="shared" si="4"/>
        <v>77.872796579999999</v>
      </c>
      <c r="H37" s="44">
        <f t="shared" si="5"/>
        <v>2532.6560943199997</v>
      </c>
      <c r="I37" s="44">
        <v>659.73959338999998</v>
      </c>
      <c r="J37" s="44">
        <f t="shared" si="6"/>
        <v>1872.9165009299998</v>
      </c>
      <c r="K37" s="44">
        <v>848.54759278999995</v>
      </c>
      <c r="L37" s="44">
        <v>953.41438589999996</v>
      </c>
      <c r="M37" s="44">
        <v>70.954522240000003</v>
      </c>
      <c r="N37" s="44">
        <f t="shared" si="7"/>
        <v>1675.5849462900001</v>
      </c>
      <c r="O37" s="44">
        <v>109.14554931000001</v>
      </c>
      <c r="P37" s="44">
        <f t="shared" si="8"/>
        <v>1566.4393969800001</v>
      </c>
      <c r="Q37" s="44">
        <v>625.49850316000004</v>
      </c>
      <c r="R37" s="44">
        <v>934.02261948</v>
      </c>
      <c r="S37" s="44">
        <v>6.91827434</v>
      </c>
      <c r="T37" s="44"/>
      <c r="U37" s="44"/>
      <c r="V37" s="44"/>
      <c r="W37" s="44"/>
      <c r="X37" s="44"/>
      <c r="Y37" s="44"/>
    </row>
    <row r="38" spans="1:25" ht="12.75" hidden="1" customHeight="1" outlineLevel="1">
      <c r="A38" s="8">
        <v>41365</v>
      </c>
      <c r="B38" s="44">
        <v>4266.0150582100005</v>
      </c>
      <c r="C38" s="44">
        <f t="shared" si="0"/>
        <v>797.03022565000003</v>
      </c>
      <c r="D38" s="44">
        <f t="shared" si="1"/>
        <v>3468.9848325600001</v>
      </c>
      <c r="E38" s="44">
        <f t="shared" si="2"/>
        <v>1472.4757968099998</v>
      </c>
      <c r="F38" s="44">
        <f t="shared" si="3"/>
        <v>1909.4787261700001</v>
      </c>
      <c r="G38" s="44">
        <f t="shared" si="4"/>
        <v>87.030309579999994</v>
      </c>
      <c r="H38" s="44">
        <f t="shared" si="5"/>
        <v>2596.3527060200004</v>
      </c>
      <c r="I38" s="44">
        <v>681.95490485000005</v>
      </c>
      <c r="J38" s="44">
        <f t="shared" si="6"/>
        <v>1914.3978011700001</v>
      </c>
      <c r="K38" s="44">
        <v>868.08017414999995</v>
      </c>
      <c r="L38" s="44">
        <v>967.65012449000005</v>
      </c>
      <c r="M38" s="44">
        <v>78.667502529999993</v>
      </c>
      <c r="N38" s="44">
        <f t="shared" si="7"/>
        <v>1669.6623521900001</v>
      </c>
      <c r="O38" s="44">
        <v>115.0753208</v>
      </c>
      <c r="P38" s="44">
        <f t="shared" si="8"/>
        <v>1554.58703139</v>
      </c>
      <c r="Q38" s="44">
        <v>604.39562265999996</v>
      </c>
      <c r="R38" s="44">
        <v>941.82860168000002</v>
      </c>
      <c r="S38" s="44">
        <v>8.3628070500000007</v>
      </c>
      <c r="T38" s="44"/>
      <c r="U38" s="44"/>
      <c r="V38" s="44"/>
      <c r="W38" s="44"/>
      <c r="X38" s="44"/>
      <c r="Y38" s="44"/>
    </row>
    <row r="39" spans="1:25" ht="12.75" hidden="1" customHeight="1" outlineLevel="1">
      <c r="A39" s="8">
        <v>41395</v>
      </c>
      <c r="B39" s="44">
        <v>4365.90791326</v>
      </c>
      <c r="C39" s="44">
        <f t="shared" si="0"/>
        <v>822.16443664999997</v>
      </c>
      <c r="D39" s="44">
        <f t="shared" si="1"/>
        <v>3543.7434766100005</v>
      </c>
      <c r="E39" s="44">
        <f t="shared" si="2"/>
        <v>1488.6815356299999</v>
      </c>
      <c r="F39" s="44">
        <f t="shared" si="3"/>
        <v>1953.3171370999999</v>
      </c>
      <c r="G39" s="44">
        <f t="shared" si="4"/>
        <v>101.74480387999999</v>
      </c>
      <c r="H39" s="44">
        <f t="shared" si="5"/>
        <v>2696.8005386200002</v>
      </c>
      <c r="I39" s="44">
        <v>698.64062569999999</v>
      </c>
      <c r="J39" s="44">
        <f t="shared" si="6"/>
        <v>1998.1599129200001</v>
      </c>
      <c r="K39" s="44">
        <v>904.88470777999999</v>
      </c>
      <c r="L39" s="44">
        <v>999.39356369999996</v>
      </c>
      <c r="M39" s="44">
        <v>93.881641439999996</v>
      </c>
      <c r="N39" s="44">
        <f t="shared" si="7"/>
        <v>1669.1073746400002</v>
      </c>
      <c r="O39" s="44">
        <v>123.52381095</v>
      </c>
      <c r="P39" s="44">
        <f t="shared" si="8"/>
        <v>1545.5835636900001</v>
      </c>
      <c r="Q39" s="44">
        <v>583.79682785</v>
      </c>
      <c r="R39" s="44">
        <v>953.92357340000001</v>
      </c>
      <c r="S39" s="44">
        <v>7.86316244</v>
      </c>
      <c r="T39" s="44"/>
      <c r="U39" s="44"/>
      <c r="V39" s="44"/>
      <c r="W39" s="44"/>
      <c r="X39" s="44"/>
      <c r="Y39" s="44"/>
    </row>
    <row r="40" spans="1:25" ht="12.75" hidden="1" customHeight="1" outlineLevel="1">
      <c r="A40" s="8">
        <v>41426</v>
      </c>
      <c r="B40" s="44">
        <v>4480.9979675900004</v>
      </c>
      <c r="C40" s="44">
        <f t="shared" si="0"/>
        <v>891.40147165000008</v>
      </c>
      <c r="D40" s="44">
        <f t="shared" si="1"/>
        <v>3589.5964959399998</v>
      </c>
      <c r="E40" s="44">
        <f t="shared" si="2"/>
        <v>1489.8156141300001</v>
      </c>
      <c r="F40" s="44">
        <f t="shared" si="3"/>
        <v>1993.4816985699999</v>
      </c>
      <c r="G40" s="44">
        <f t="shared" si="4"/>
        <v>106.29918324</v>
      </c>
      <c r="H40" s="44">
        <f t="shared" si="5"/>
        <v>2813.76830578</v>
      </c>
      <c r="I40" s="44">
        <v>768.93650488000003</v>
      </c>
      <c r="J40" s="44">
        <f t="shared" si="6"/>
        <v>2044.8318009</v>
      </c>
      <c r="K40" s="44">
        <v>924.08395495000002</v>
      </c>
      <c r="L40" s="44">
        <v>1022.89724971</v>
      </c>
      <c r="M40" s="44">
        <v>97.850596240000002</v>
      </c>
      <c r="N40" s="44">
        <f t="shared" si="7"/>
        <v>1667.2296618100002</v>
      </c>
      <c r="O40" s="44">
        <v>122.46496677</v>
      </c>
      <c r="P40" s="44">
        <f t="shared" si="8"/>
        <v>1544.7646950400001</v>
      </c>
      <c r="Q40" s="44">
        <v>565.73165917999995</v>
      </c>
      <c r="R40" s="44">
        <v>970.58444885999995</v>
      </c>
      <c r="S40" s="44">
        <v>8.4485869999999998</v>
      </c>
      <c r="T40" s="44"/>
      <c r="U40" s="44"/>
      <c r="V40" s="44"/>
      <c r="W40" s="44"/>
      <c r="X40" s="44"/>
      <c r="Y40" s="44"/>
    </row>
    <row r="41" spans="1:25" ht="12.75" hidden="1" customHeight="1" outlineLevel="1">
      <c r="A41" s="8">
        <v>41456</v>
      </c>
      <c r="B41" s="44">
        <v>4511.6404681100003</v>
      </c>
      <c r="C41" s="44">
        <f t="shared" si="0"/>
        <v>874.24035935000006</v>
      </c>
      <c r="D41" s="44">
        <f t="shared" si="1"/>
        <v>3637.40010876</v>
      </c>
      <c r="E41" s="44">
        <f t="shared" si="2"/>
        <v>1348.6487180300001</v>
      </c>
      <c r="F41" s="44">
        <f t="shared" si="3"/>
        <v>2178.65918289</v>
      </c>
      <c r="G41" s="44">
        <f t="shared" si="4"/>
        <v>110.09220784</v>
      </c>
      <c r="H41" s="44">
        <f t="shared" si="5"/>
        <v>2834.4421271499996</v>
      </c>
      <c r="I41" s="44">
        <v>753.99368230000005</v>
      </c>
      <c r="J41" s="44">
        <f t="shared" si="6"/>
        <v>2080.4484448499998</v>
      </c>
      <c r="K41" s="44">
        <v>943.36739246000002</v>
      </c>
      <c r="L41" s="44">
        <v>1035.6708568399999</v>
      </c>
      <c r="M41" s="44">
        <v>101.41019555</v>
      </c>
      <c r="N41" s="44">
        <f t="shared" si="7"/>
        <v>1677.1983409600002</v>
      </c>
      <c r="O41" s="44">
        <v>120.24667705</v>
      </c>
      <c r="P41" s="44">
        <f t="shared" si="8"/>
        <v>1556.9516639100002</v>
      </c>
      <c r="Q41" s="44">
        <v>405.28132556999998</v>
      </c>
      <c r="R41" s="44">
        <v>1142.9883260500001</v>
      </c>
      <c r="S41" s="44">
        <v>8.6820122899999994</v>
      </c>
      <c r="T41" s="44"/>
      <c r="U41" s="44"/>
      <c r="V41" s="44"/>
      <c r="W41" s="44"/>
      <c r="X41" s="44"/>
      <c r="Y41" s="44"/>
    </row>
    <row r="42" spans="1:25" ht="12.75" hidden="1" customHeight="1" outlineLevel="1">
      <c r="A42" s="8">
        <v>41487</v>
      </c>
      <c r="B42" s="44">
        <v>4562.3852669999997</v>
      </c>
      <c r="C42" s="44">
        <f t="shared" si="0"/>
        <v>839.35986415000002</v>
      </c>
      <c r="D42" s="44">
        <f t="shared" si="1"/>
        <v>3723.0254028500003</v>
      </c>
      <c r="E42" s="44">
        <f t="shared" si="2"/>
        <v>1376.2487958500001</v>
      </c>
      <c r="F42" s="44">
        <f t="shared" si="3"/>
        <v>2221.7995036699999</v>
      </c>
      <c r="G42" s="44">
        <f t="shared" si="4"/>
        <v>124.97710332999999</v>
      </c>
      <c r="H42" s="44">
        <f t="shared" si="5"/>
        <v>2870.7321315099998</v>
      </c>
      <c r="I42" s="44">
        <v>720.33762817000002</v>
      </c>
      <c r="J42" s="44">
        <f t="shared" si="6"/>
        <v>2150.39450334</v>
      </c>
      <c r="K42" s="44">
        <v>977.91619603000004</v>
      </c>
      <c r="L42" s="44">
        <v>1057.14116623</v>
      </c>
      <c r="M42" s="44">
        <v>115.33714107999999</v>
      </c>
      <c r="N42" s="44">
        <f t="shared" si="7"/>
        <v>1691.6531354900001</v>
      </c>
      <c r="O42" s="44">
        <v>119.02223598</v>
      </c>
      <c r="P42" s="44">
        <f t="shared" si="8"/>
        <v>1572.6308995100001</v>
      </c>
      <c r="Q42" s="44">
        <v>398.33259981999998</v>
      </c>
      <c r="R42" s="44">
        <v>1164.65833744</v>
      </c>
      <c r="S42" s="44">
        <v>9.63996225</v>
      </c>
      <c r="T42" s="44"/>
      <c r="U42" s="44"/>
      <c r="V42" s="44"/>
      <c r="W42" s="44"/>
      <c r="X42" s="44"/>
      <c r="Y42" s="44"/>
    </row>
    <row r="43" spans="1:25" ht="12.75" hidden="1" customHeight="1" outlineLevel="1">
      <c r="A43" s="8">
        <v>41518</v>
      </c>
      <c r="B43" s="44">
        <v>4690.8828101899999</v>
      </c>
      <c r="C43" s="44">
        <f t="shared" si="0"/>
        <v>864.00071017999994</v>
      </c>
      <c r="D43" s="44">
        <f t="shared" si="1"/>
        <v>3826.8821000100006</v>
      </c>
      <c r="E43" s="44">
        <f t="shared" si="2"/>
        <v>1411.6843551699999</v>
      </c>
      <c r="F43" s="44">
        <f t="shared" si="3"/>
        <v>2281.0733968599998</v>
      </c>
      <c r="G43" s="44">
        <f t="shared" si="4"/>
        <v>134.12434797999998</v>
      </c>
      <c r="H43" s="44">
        <f t="shared" si="5"/>
        <v>2940.2773238600003</v>
      </c>
      <c r="I43" s="44">
        <v>727.01842024999996</v>
      </c>
      <c r="J43" s="44">
        <f t="shared" si="6"/>
        <v>2213.2589036100003</v>
      </c>
      <c r="K43" s="44">
        <v>1001.52364267</v>
      </c>
      <c r="L43" s="44">
        <v>1088.66339554</v>
      </c>
      <c r="M43" s="44">
        <v>123.07186539999999</v>
      </c>
      <c r="N43" s="44">
        <f t="shared" si="7"/>
        <v>1750.6054863300001</v>
      </c>
      <c r="O43" s="44">
        <v>136.98228993000001</v>
      </c>
      <c r="P43" s="44">
        <f t="shared" si="8"/>
        <v>1613.6231964000001</v>
      </c>
      <c r="Q43" s="44">
        <v>410.16071249999999</v>
      </c>
      <c r="R43" s="44">
        <v>1192.41000132</v>
      </c>
      <c r="S43" s="44">
        <v>11.05248258</v>
      </c>
      <c r="T43" s="44"/>
      <c r="U43" s="44"/>
      <c r="V43" s="44"/>
      <c r="W43" s="44"/>
      <c r="X43" s="44"/>
      <c r="Y43" s="44"/>
    </row>
    <row r="44" spans="1:25" ht="12.75" hidden="1" customHeight="1" outlineLevel="1">
      <c r="A44" s="8">
        <v>41548</v>
      </c>
      <c r="B44" s="44">
        <v>4721.5874635500004</v>
      </c>
      <c r="C44" s="44">
        <f t="shared" si="0"/>
        <v>820.54559566</v>
      </c>
      <c r="D44" s="44">
        <f t="shared" si="1"/>
        <v>3901.04186789</v>
      </c>
      <c r="E44" s="44">
        <f t="shared" si="2"/>
        <v>1459.0929990499999</v>
      </c>
      <c r="F44" s="44">
        <f t="shared" si="3"/>
        <v>2292.0860144500002</v>
      </c>
      <c r="G44" s="44">
        <f t="shared" si="4"/>
        <v>149.86285439</v>
      </c>
      <c r="H44" s="44">
        <f t="shared" si="5"/>
        <v>3013.1108097199999</v>
      </c>
      <c r="I44" s="44">
        <v>697.39121170999999</v>
      </c>
      <c r="J44" s="44">
        <f t="shared" si="6"/>
        <v>2315.71959801</v>
      </c>
      <c r="K44" s="44">
        <v>1057.1038475299999</v>
      </c>
      <c r="L44" s="44">
        <v>1121.2009284799999</v>
      </c>
      <c r="M44" s="44">
        <v>137.41482199999999</v>
      </c>
      <c r="N44" s="44">
        <f t="shared" si="7"/>
        <v>1708.47665383</v>
      </c>
      <c r="O44" s="44">
        <v>123.15438395</v>
      </c>
      <c r="P44" s="44">
        <f t="shared" si="8"/>
        <v>1585.32226988</v>
      </c>
      <c r="Q44" s="44">
        <v>401.98915152000001</v>
      </c>
      <c r="R44" s="44">
        <v>1170.8850859700001</v>
      </c>
      <c r="S44" s="44">
        <v>12.44803239</v>
      </c>
      <c r="T44" s="44"/>
      <c r="U44" s="44"/>
      <c r="V44" s="44"/>
      <c r="W44" s="44"/>
      <c r="X44" s="44"/>
      <c r="Y44" s="44"/>
    </row>
    <row r="45" spans="1:25" ht="12.75" hidden="1" customHeight="1" outlineLevel="1">
      <c r="A45" s="8">
        <v>41579</v>
      </c>
      <c r="B45" s="44">
        <v>4801.7077701899998</v>
      </c>
      <c r="C45" s="44">
        <f t="shared" si="0"/>
        <v>830.29717204000008</v>
      </c>
      <c r="D45" s="44">
        <f t="shared" si="1"/>
        <v>3971.4105981499997</v>
      </c>
      <c r="E45" s="44">
        <f t="shared" si="2"/>
        <v>1482.1568173599999</v>
      </c>
      <c r="F45" s="44">
        <f t="shared" si="3"/>
        <v>2312.5051396099998</v>
      </c>
      <c r="G45" s="44">
        <f t="shared" si="4"/>
        <v>176.74864117999999</v>
      </c>
      <c r="H45" s="44">
        <f t="shared" si="5"/>
        <v>3074.8948110799997</v>
      </c>
      <c r="I45" s="44">
        <v>697.46850555000003</v>
      </c>
      <c r="J45" s="44">
        <f t="shared" si="6"/>
        <v>2377.4263055299998</v>
      </c>
      <c r="K45" s="44">
        <v>1082.28963458</v>
      </c>
      <c r="L45" s="44">
        <v>1131.1300182</v>
      </c>
      <c r="M45" s="44">
        <v>164.00665275</v>
      </c>
      <c r="N45" s="44">
        <f t="shared" si="7"/>
        <v>1726.8129591100001</v>
      </c>
      <c r="O45" s="44">
        <v>132.82866648999999</v>
      </c>
      <c r="P45" s="44">
        <f t="shared" si="8"/>
        <v>1593.9842926200001</v>
      </c>
      <c r="Q45" s="44">
        <v>399.86718278000001</v>
      </c>
      <c r="R45" s="44">
        <v>1181.37512141</v>
      </c>
      <c r="S45" s="44">
        <v>12.741988429999999</v>
      </c>
      <c r="T45" s="44"/>
      <c r="U45" s="44"/>
      <c r="V45" s="44"/>
      <c r="W45" s="44"/>
      <c r="X45" s="44"/>
      <c r="Y45" s="44"/>
    </row>
    <row r="46" spans="1:25" ht="12.75" hidden="1" customHeight="1" outlineLevel="1">
      <c r="A46" s="8">
        <v>41609</v>
      </c>
      <c r="B46" s="44">
        <v>4851.52607825</v>
      </c>
      <c r="C46" s="44">
        <f t="shared" si="0"/>
        <v>812.10022307999998</v>
      </c>
      <c r="D46" s="44">
        <f t="shared" si="1"/>
        <v>4039.4258551700004</v>
      </c>
      <c r="E46" s="44">
        <f t="shared" si="2"/>
        <v>1466.8766570900002</v>
      </c>
      <c r="F46" s="44">
        <f t="shared" si="3"/>
        <v>2381.3261065000002</v>
      </c>
      <c r="G46" s="44">
        <f t="shared" si="4"/>
        <v>191.22309157999999</v>
      </c>
      <c r="H46" s="44">
        <f t="shared" si="5"/>
        <v>3119.6757866200001</v>
      </c>
      <c r="I46" s="44">
        <v>690.92830994999997</v>
      </c>
      <c r="J46" s="44">
        <f t="shared" si="6"/>
        <v>2428.7474766700002</v>
      </c>
      <c r="K46" s="44">
        <v>1066.5374031900001</v>
      </c>
      <c r="L46" s="44">
        <v>1184.6561121100001</v>
      </c>
      <c r="M46" s="44">
        <v>177.55396137</v>
      </c>
      <c r="N46" s="44">
        <f t="shared" si="7"/>
        <v>1731.8502916299999</v>
      </c>
      <c r="O46" s="44">
        <v>121.17191312999999</v>
      </c>
      <c r="P46" s="44">
        <f t="shared" si="8"/>
        <v>1610.6783785</v>
      </c>
      <c r="Q46" s="44">
        <v>400.33925390000002</v>
      </c>
      <c r="R46" s="44">
        <v>1196.6699943900001</v>
      </c>
      <c r="S46" s="44">
        <v>13.669130210000001</v>
      </c>
      <c r="T46" s="44"/>
      <c r="U46" s="44"/>
      <c r="V46" s="44"/>
      <c r="W46" s="44"/>
      <c r="X46" s="44"/>
      <c r="Y46" s="44"/>
    </row>
    <row r="47" spans="1:25" ht="12.75" hidden="1" customHeight="1" outlineLevel="1">
      <c r="A47" s="8">
        <v>41640</v>
      </c>
      <c r="B47" s="44">
        <v>4830.22458319</v>
      </c>
      <c r="C47" s="44">
        <f t="shared" si="0"/>
        <v>773.12587310000004</v>
      </c>
      <c r="D47" s="44">
        <f t="shared" si="1"/>
        <v>4057.0987100900002</v>
      </c>
      <c r="E47" s="44">
        <f t="shared" si="2"/>
        <v>1437.54558193</v>
      </c>
      <c r="F47" s="44">
        <f t="shared" si="3"/>
        <v>2419.7489548399999</v>
      </c>
      <c r="G47" s="44">
        <f t="shared" si="4"/>
        <v>199.80417332000002</v>
      </c>
      <c r="H47" s="44">
        <f t="shared" si="5"/>
        <v>3124.60044569</v>
      </c>
      <c r="I47" s="44">
        <v>662.09514856999999</v>
      </c>
      <c r="J47" s="44">
        <f t="shared" si="6"/>
        <v>2462.5052971199998</v>
      </c>
      <c r="K47" s="44">
        <v>1053.0744462299999</v>
      </c>
      <c r="L47" s="44">
        <v>1223.7179425500001</v>
      </c>
      <c r="M47" s="44">
        <v>185.71290834000001</v>
      </c>
      <c r="N47" s="44">
        <f t="shared" si="7"/>
        <v>1705.6241375000002</v>
      </c>
      <c r="O47" s="44">
        <v>111.03072453</v>
      </c>
      <c r="P47" s="44">
        <f t="shared" si="8"/>
        <v>1594.5934129700001</v>
      </c>
      <c r="Q47" s="44">
        <v>384.47113569999999</v>
      </c>
      <c r="R47" s="44">
        <v>1196.03101229</v>
      </c>
      <c r="S47" s="44">
        <v>14.09126498</v>
      </c>
      <c r="T47" s="44"/>
      <c r="U47" s="44"/>
      <c r="V47" s="44"/>
      <c r="W47" s="44"/>
      <c r="X47" s="44"/>
      <c r="Y47" s="44"/>
    </row>
    <row r="48" spans="1:25" ht="12.75" hidden="1" customHeight="1" outlineLevel="1">
      <c r="A48" s="8">
        <v>41671</v>
      </c>
      <c r="B48" s="44">
        <v>4884.0669657499993</v>
      </c>
      <c r="C48" s="44">
        <f t="shared" si="0"/>
        <v>688.95362037999996</v>
      </c>
      <c r="D48" s="44">
        <f t="shared" si="1"/>
        <v>4195.1133453700004</v>
      </c>
      <c r="E48" s="44">
        <f t="shared" si="2"/>
        <v>1386.86681918</v>
      </c>
      <c r="F48" s="44">
        <f t="shared" si="3"/>
        <v>2591.12353717</v>
      </c>
      <c r="G48" s="44">
        <f t="shared" si="4"/>
        <v>217.12298902000001</v>
      </c>
      <c r="H48" s="44">
        <f t="shared" si="5"/>
        <v>2906.56952688</v>
      </c>
      <c r="I48" s="44">
        <v>572.15670766999995</v>
      </c>
      <c r="J48" s="44">
        <f t="shared" si="6"/>
        <v>2334.4128192100002</v>
      </c>
      <c r="K48" s="44">
        <v>958.60832402000005</v>
      </c>
      <c r="L48" s="44">
        <v>1175.11889404</v>
      </c>
      <c r="M48" s="44">
        <v>200.68560115</v>
      </c>
      <c r="N48" s="44">
        <f t="shared" si="7"/>
        <v>1977.49743887</v>
      </c>
      <c r="O48" s="44">
        <v>116.79691271</v>
      </c>
      <c r="P48" s="44">
        <f t="shared" si="8"/>
        <v>1860.70052616</v>
      </c>
      <c r="Q48" s="44">
        <v>428.25849516</v>
      </c>
      <c r="R48" s="44">
        <v>1416.00464313</v>
      </c>
      <c r="S48" s="44">
        <v>16.437387869999998</v>
      </c>
      <c r="T48" s="44"/>
      <c r="U48" s="44"/>
      <c r="V48" s="44"/>
      <c r="W48" s="44"/>
      <c r="X48" s="44"/>
      <c r="Y48" s="44"/>
    </row>
    <row r="49" spans="1:25" ht="12.75" hidden="1" customHeight="1" outlineLevel="1">
      <c r="A49" s="8">
        <v>41699</v>
      </c>
      <c r="B49" s="44">
        <v>4829.7506291099999</v>
      </c>
      <c r="C49" s="44">
        <f t="shared" si="0"/>
        <v>742.82862743999999</v>
      </c>
      <c r="D49" s="44">
        <f t="shared" si="1"/>
        <v>4086.9220016700001</v>
      </c>
      <c r="E49" s="44">
        <f t="shared" si="2"/>
        <v>1315.6594333600001</v>
      </c>
      <c r="F49" s="44">
        <f t="shared" si="3"/>
        <v>2554.4984973099999</v>
      </c>
      <c r="G49" s="44">
        <f t="shared" si="4"/>
        <v>216.764071</v>
      </c>
      <c r="H49" s="44">
        <f t="shared" si="5"/>
        <v>2810.6379021000002</v>
      </c>
      <c r="I49" s="44">
        <v>564.20042723999995</v>
      </c>
      <c r="J49" s="44">
        <f t="shared" si="6"/>
        <v>2246.4374748600003</v>
      </c>
      <c r="K49" s="44">
        <v>909.17008356999997</v>
      </c>
      <c r="L49" s="44">
        <v>1138.25699461</v>
      </c>
      <c r="M49" s="44">
        <v>199.01039668000001</v>
      </c>
      <c r="N49" s="44">
        <f t="shared" si="7"/>
        <v>2019.1127270100001</v>
      </c>
      <c r="O49" s="44">
        <v>178.62820020000001</v>
      </c>
      <c r="P49" s="44">
        <f t="shared" si="8"/>
        <v>1840.48452681</v>
      </c>
      <c r="Q49" s="44">
        <v>406.48934979000001</v>
      </c>
      <c r="R49" s="44">
        <v>1416.2415027</v>
      </c>
      <c r="S49" s="44">
        <v>17.753674319999998</v>
      </c>
      <c r="T49" s="44"/>
      <c r="U49" s="44"/>
      <c r="V49" s="44"/>
      <c r="W49" s="44"/>
      <c r="X49" s="44"/>
      <c r="Y49" s="44"/>
    </row>
    <row r="50" spans="1:25" ht="12.75" hidden="1" customHeight="1" outlineLevel="1">
      <c r="A50" s="8">
        <v>41730</v>
      </c>
      <c r="B50" s="44">
        <v>4867.5136913899996</v>
      </c>
      <c r="C50" s="44">
        <f t="shared" si="0"/>
        <v>797.68273288</v>
      </c>
      <c r="D50" s="44">
        <f t="shared" si="1"/>
        <v>4069.8309585099996</v>
      </c>
      <c r="E50" s="44">
        <f t="shared" si="2"/>
        <v>1358.87630519</v>
      </c>
      <c r="F50" s="44">
        <f t="shared" si="3"/>
        <v>2491.4960989199999</v>
      </c>
      <c r="G50" s="44">
        <f t="shared" si="4"/>
        <v>219.4585544</v>
      </c>
      <c r="H50" s="44">
        <f t="shared" si="5"/>
        <v>2890.16766719</v>
      </c>
      <c r="I50" s="44">
        <v>634.24444888000005</v>
      </c>
      <c r="J50" s="44">
        <f t="shared" si="6"/>
        <v>2255.9232183099998</v>
      </c>
      <c r="K50" s="44">
        <v>955.09294973999999</v>
      </c>
      <c r="L50" s="44">
        <v>1099.86904132</v>
      </c>
      <c r="M50" s="44">
        <v>200.96122725000001</v>
      </c>
      <c r="N50" s="44">
        <f t="shared" si="7"/>
        <v>1977.3460242000001</v>
      </c>
      <c r="O50" s="44">
        <v>163.43828400000001</v>
      </c>
      <c r="P50" s="44">
        <f t="shared" si="8"/>
        <v>1813.9077402</v>
      </c>
      <c r="Q50" s="44">
        <v>403.78335544999999</v>
      </c>
      <c r="R50" s="44">
        <v>1391.6270575999999</v>
      </c>
      <c r="S50" s="44">
        <v>18.49732715</v>
      </c>
      <c r="T50" s="44"/>
      <c r="U50" s="44"/>
      <c r="V50" s="44"/>
      <c r="W50" s="44"/>
      <c r="X50" s="44"/>
      <c r="Y50" s="44"/>
    </row>
    <row r="51" spans="1:25" ht="12.75" hidden="1" customHeight="1" outlineLevel="1">
      <c r="A51" s="8">
        <v>41760</v>
      </c>
      <c r="B51" s="44">
        <v>4899.3618787699997</v>
      </c>
      <c r="C51" s="44">
        <f t="shared" si="0"/>
        <v>809.17962849000003</v>
      </c>
      <c r="D51" s="44">
        <f t="shared" si="1"/>
        <v>4090.1822502799996</v>
      </c>
      <c r="E51" s="44">
        <f t="shared" si="2"/>
        <v>1412.74106678</v>
      </c>
      <c r="F51" s="44">
        <f t="shared" si="3"/>
        <v>2455.9989440999998</v>
      </c>
      <c r="G51" s="44">
        <f t="shared" si="4"/>
        <v>221.44223940000001</v>
      </c>
      <c r="H51" s="44">
        <f t="shared" si="5"/>
        <v>2946.30881929</v>
      </c>
      <c r="I51" s="44">
        <v>663.54105875000005</v>
      </c>
      <c r="J51" s="44">
        <f t="shared" si="6"/>
        <v>2282.7677605399999</v>
      </c>
      <c r="K51" s="44">
        <v>998.85384793000003</v>
      </c>
      <c r="L51" s="44">
        <v>1080.04976205</v>
      </c>
      <c r="M51" s="44">
        <v>203.86415056000001</v>
      </c>
      <c r="N51" s="44">
        <f t="shared" si="7"/>
        <v>1953.05305948</v>
      </c>
      <c r="O51" s="44">
        <v>145.63856974000001</v>
      </c>
      <c r="P51" s="44">
        <f t="shared" si="8"/>
        <v>1807.4144897399999</v>
      </c>
      <c r="Q51" s="44">
        <v>413.88721885000001</v>
      </c>
      <c r="R51" s="44">
        <v>1375.94918205</v>
      </c>
      <c r="S51" s="44">
        <v>17.578088839999999</v>
      </c>
      <c r="T51" s="44"/>
      <c r="U51" s="44"/>
      <c r="V51" s="44"/>
      <c r="W51" s="44"/>
      <c r="X51" s="44"/>
      <c r="Y51" s="44"/>
    </row>
    <row r="52" spans="1:25" ht="12.75" hidden="1" customHeight="1" outlineLevel="1">
      <c r="A52" s="8">
        <v>41791</v>
      </c>
      <c r="B52" s="44">
        <v>5037.5802956900006</v>
      </c>
      <c r="C52" s="44">
        <f t="shared" si="0"/>
        <v>939.36580569</v>
      </c>
      <c r="D52" s="44">
        <f t="shared" si="1"/>
        <v>4098.2144900000003</v>
      </c>
      <c r="E52" s="44">
        <f t="shared" si="2"/>
        <v>1465.76200943</v>
      </c>
      <c r="F52" s="44">
        <f t="shared" si="3"/>
        <v>2422.9309335799999</v>
      </c>
      <c r="G52" s="44">
        <f t="shared" si="4"/>
        <v>209.52154698999999</v>
      </c>
      <c r="H52" s="44">
        <f t="shared" si="5"/>
        <v>3103.9573797900002</v>
      </c>
      <c r="I52" s="44">
        <v>793.05952036999997</v>
      </c>
      <c r="J52" s="44">
        <f t="shared" si="6"/>
        <v>2310.8978594200003</v>
      </c>
      <c r="K52" s="44">
        <v>1065.8258880200001</v>
      </c>
      <c r="L52" s="44">
        <v>1053.0962416100001</v>
      </c>
      <c r="M52" s="44">
        <v>191.97572979</v>
      </c>
      <c r="N52" s="44">
        <f t="shared" si="7"/>
        <v>1933.6229159</v>
      </c>
      <c r="O52" s="44">
        <v>146.30628532</v>
      </c>
      <c r="P52" s="44">
        <f t="shared" si="8"/>
        <v>1787.31663058</v>
      </c>
      <c r="Q52" s="44">
        <v>399.93612141</v>
      </c>
      <c r="R52" s="44">
        <v>1369.83469197</v>
      </c>
      <c r="S52" s="44">
        <v>17.545817199999998</v>
      </c>
      <c r="T52" s="44"/>
      <c r="U52" s="44"/>
      <c r="V52" s="44"/>
      <c r="W52" s="44"/>
      <c r="X52" s="44"/>
      <c r="Y52" s="44"/>
    </row>
    <row r="53" spans="1:25" ht="12.75" hidden="1" customHeight="1" outlineLevel="1">
      <c r="A53" s="8">
        <v>41821</v>
      </c>
      <c r="B53" s="44">
        <v>4871.4500559600001</v>
      </c>
      <c r="C53" s="44">
        <f t="shared" si="0"/>
        <v>870.07885406999992</v>
      </c>
      <c r="D53" s="44">
        <f t="shared" si="1"/>
        <v>4001.3712018900001</v>
      </c>
      <c r="E53" s="44">
        <f t="shared" si="2"/>
        <v>1480.4470556800002</v>
      </c>
      <c r="F53" s="44">
        <f t="shared" si="3"/>
        <v>2315.16016356</v>
      </c>
      <c r="G53" s="44">
        <f t="shared" si="4"/>
        <v>205.76398265</v>
      </c>
      <c r="H53" s="44">
        <f t="shared" si="5"/>
        <v>3002.2604483499999</v>
      </c>
      <c r="I53" s="44">
        <v>735.16849134999995</v>
      </c>
      <c r="J53" s="44">
        <f t="shared" si="6"/>
        <v>2267.0919570000001</v>
      </c>
      <c r="K53" s="44">
        <v>1090.3958394900001</v>
      </c>
      <c r="L53" s="44">
        <v>986.02616556999999</v>
      </c>
      <c r="M53" s="44">
        <v>190.66995194</v>
      </c>
      <c r="N53" s="44">
        <f t="shared" si="7"/>
        <v>1869.1896076099999</v>
      </c>
      <c r="O53" s="44">
        <v>134.91036271999999</v>
      </c>
      <c r="P53" s="44">
        <f t="shared" si="8"/>
        <v>1734.27924489</v>
      </c>
      <c r="Q53" s="44">
        <v>390.05121618999999</v>
      </c>
      <c r="R53" s="44">
        <v>1329.1339979899999</v>
      </c>
      <c r="S53" s="44">
        <v>15.09403071</v>
      </c>
      <c r="T53" s="44"/>
      <c r="U53" s="44"/>
      <c r="V53" s="44"/>
      <c r="W53" s="44"/>
      <c r="X53" s="44"/>
      <c r="Y53" s="44"/>
    </row>
    <row r="54" spans="1:25" hidden="1" outlineLevel="1">
      <c r="A54" s="8">
        <v>41852</v>
      </c>
      <c r="B54" s="44">
        <v>5053.2825941499996</v>
      </c>
      <c r="C54" s="44">
        <f t="shared" si="0"/>
        <v>926.50262563000001</v>
      </c>
      <c r="D54" s="44">
        <f t="shared" si="1"/>
        <v>4126.7799685199998</v>
      </c>
      <c r="E54" s="44">
        <f t="shared" si="2"/>
        <v>1506.1196308899998</v>
      </c>
      <c r="F54" s="44">
        <f t="shared" si="3"/>
        <v>2415.6948278999998</v>
      </c>
      <c r="G54" s="44">
        <f t="shared" si="4"/>
        <v>204.96550973000001</v>
      </c>
      <c r="H54" s="44">
        <f t="shared" si="5"/>
        <v>2990.1352531499997</v>
      </c>
      <c r="I54" s="44">
        <v>750.89838252000004</v>
      </c>
      <c r="J54" s="44">
        <f t="shared" si="6"/>
        <v>2239.2368706299999</v>
      </c>
      <c r="K54" s="44">
        <v>1074.5010099399999</v>
      </c>
      <c r="L54" s="44">
        <v>974.61656219999998</v>
      </c>
      <c r="M54" s="44">
        <v>190.11929849000001</v>
      </c>
      <c r="N54" s="44">
        <f t="shared" si="7"/>
        <v>2063.1473409999999</v>
      </c>
      <c r="O54" s="44">
        <v>175.60424311</v>
      </c>
      <c r="P54" s="44">
        <f t="shared" si="8"/>
        <v>1887.5430978899999</v>
      </c>
      <c r="Q54" s="44">
        <v>431.61862094999998</v>
      </c>
      <c r="R54" s="44">
        <v>1441.0782657</v>
      </c>
      <c r="S54" s="44">
        <v>14.846211240000001</v>
      </c>
      <c r="T54" s="44"/>
      <c r="U54" s="44"/>
      <c r="V54" s="44"/>
      <c r="W54" s="44"/>
      <c r="X54" s="44"/>
      <c r="Y54" s="44"/>
    </row>
    <row r="55" spans="1:25" hidden="1" outlineLevel="1" collapsed="1">
      <c r="A55" s="8">
        <v>41883</v>
      </c>
      <c r="B55" s="44">
        <v>4861.6679841699997</v>
      </c>
      <c r="C55" s="44">
        <f t="shared" si="0"/>
        <v>937.34102831999996</v>
      </c>
      <c r="D55" s="44">
        <f t="shared" si="1"/>
        <v>3924.3269558499996</v>
      </c>
      <c r="E55" s="44">
        <f t="shared" si="2"/>
        <v>1460.7654387499999</v>
      </c>
      <c r="F55" s="44">
        <f t="shared" si="3"/>
        <v>2269.1301764899999</v>
      </c>
      <c r="G55" s="44">
        <f t="shared" si="4"/>
        <v>194.43134061000001</v>
      </c>
      <c r="H55" s="44">
        <f t="shared" si="5"/>
        <v>2942.0897006499995</v>
      </c>
      <c r="I55" s="44">
        <v>771.79199061999998</v>
      </c>
      <c r="J55" s="44">
        <f t="shared" si="6"/>
        <v>2170.2977100299995</v>
      </c>
      <c r="K55" s="44">
        <v>1033.2246488599999</v>
      </c>
      <c r="L55" s="44">
        <v>952.51110432999997</v>
      </c>
      <c r="M55" s="44">
        <v>184.56195683999999</v>
      </c>
      <c r="N55" s="44">
        <f t="shared" si="7"/>
        <v>1919.5782835200002</v>
      </c>
      <c r="O55" s="44">
        <v>165.54903770000001</v>
      </c>
      <c r="P55" s="44">
        <f t="shared" si="8"/>
        <v>1754.0292458200001</v>
      </c>
      <c r="Q55" s="44">
        <v>427.54078988999999</v>
      </c>
      <c r="R55" s="44">
        <v>1316.6190721600001</v>
      </c>
      <c r="S55" s="44">
        <v>9.8693837700000007</v>
      </c>
      <c r="T55" s="44"/>
      <c r="U55" s="44"/>
      <c r="V55" s="44"/>
      <c r="W55" s="44"/>
      <c r="X55" s="44"/>
      <c r="Y55" s="44"/>
    </row>
    <row r="56" spans="1:25" hidden="1" outlineLevel="1" collapsed="1">
      <c r="A56" s="8">
        <v>41913</v>
      </c>
      <c r="B56" s="44">
        <v>4754.4807331100001</v>
      </c>
      <c r="C56" s="44">
        <f t="shared" si="0"/>
        <v>920.67152852000004</v>
      </c>
      <c r="D56" s="44">
        <f t="shared" si="1"/>
        <v>3833.8092045900003</v>
      </c>
      <c r="E56" s="44">
        <f t="shared" si="2"/>
        <v>1447.40841727</v>
      </c>
      <c r="F56" s="44">
        <f t="shared" si="3"/>
        <v>2196.5348991800001</v>
      </c>
      <c r="G56" s="44">
        <f t="shared" si="4"/>
        <v>189.86588813999998</v>
      </c>
      <c r="H56" s="44">
        <f t="shared" si="5"/>
        <v>2897.5635957099998</v>
      </c>
      <c r="I56" s="44">
        <v>770.91750792000005</v>
      </c>
      <c r="J56" s="44">
        <f t="shared" si="6"/>
        <v>2126.6460877899999</v>
      </c>
      <c r="K56" s="44">
        <v>1020.61580654</v>
      </c>
      <c r="L56" s="44">
        <v>923.48463346999995</v>
      </c>
      <c r="M56" s="44">
        <v>182.54564778</v>
      </c>
      <c r="N56" s="44">
        <f t="shared" si="7"/>
        <v>1856.9171374000002</v>
      </c>
      <c r="O56" s="44">
        <v>149.75402059999999</v>
      </c>
      <c r="P56" s="44">
        <f t="shared" si="8"/>
        <v>1707.1631168000001</v>
      </c>
      <c r="Q56" s="44">
        <v>426.79261072999998</v>
      </c>
      <c r="R56" s="44">
        <v>1273.0502657100001</v>
      </c>
      <c r="S56" s="44">
        <v>7.3202403599999997</v>
      </c>
      <c r="T56" s="44"/>
      <c r="U56" s="44"/>
      <c r="V56" s="44"/>
      <c r="W56" s="44"/>
      <c r="X56" s="44"/>
      <c r="Y56" s="44"/>
    </row>
    <row r="57" spans="1:25" hidden="1" outlineLevel="1" collapsed="1">
      <c r="A57" s="8">
        <v>41944</v>
      </c>
      <c r="B57" s="44">
        <v>4997.1346862199998</v>
      </c>
      <c r="C57" s="44">
        <f t="shared" si="0"/>
        <v>976.90448142000002</v>
      </c>
      <c r="D57" s="44">
        <f t="shared" si="1"/>
        <v>4020.2302048000001</v>
      </c>
      <c r="E57" s="44">
        <f t="shared" si="2"/>
        <v>1488.97666355</v>
      </c>
      <c r="F57" s="44">
        <f t="shared" si="3"/>
        <v>2341.5453224799999</v>
      </c>
      <c r="G57" s="44">
        <f t="shared" si="4"/>
        <v>189.70821877</v>
      </c>
      <c r="H57" s="44">
        <f t="shared" si="5"/>
        <v>2878.6734466399998</v>
      </c>
      <c r="I57" s="44">
        <v>800.12671198999999</v>
      </c>
      <c r="J57" s="44">
        <f t="shared" si="6"/>
        <v>2078.54673465</v>
      </c>
      <c r="K57" s="44">
        <v>992.87616421999996</v>
      </c>
      <c r="L57" s="44">
        <v>906.73808689999998</v>
      </c>
      <c r="M57" s="44">
        <v>178.93248353000001</v>
      </c>
      <c r="N57" s="44">
        <f t="shared" si="7"/>
        <v>2118.46123958</v>
      </c>
      <c r="O57" s="44">
        <v>176.77776943000001</v>
      </c>
      <c r="P57" s="44">
        <f t="shared" si="8"/>
        <v>1941.6834701499999</v>
      </c>
      <c r="Q57" s="44">
        <v>496.10049932999999</v>
      </c>
      <c r="R57" s="44">
        <v>1434.80723558</v>
      </c>
      <c r="S57" s="44">
        <v>10.775735239999999</v>
      </c>
      <c r="T57" s="44"/>
      <c r="U57" s="44"/>
      <c r="V57" s="44"/>
      <c r="W57" s="44"/>
      <c r="X57" s="44"/>
      <c r="Y57" s="44"/>
    </row>
    <row r="58" spans="1:25" hidden="1" outlineLevel="1" collapsed="1">
      <c r="A58" s="8">
        <v>41974</v>
      </c>
      <c r="B58" s="44">
        <v>4900.7284966200004</v>
      </c>
      <c r="C58" s="44">
        <f t="shared" si="0"/>
        <v>912.02841311999998</v>
      </c>
      <c r="D58" s="44">
        <f t="shared" si="1"/>
        <v>3988.7000834999999</v>
      </c>
      <c r="E58" s="44">
        <f t="shared" si="2"/>
        <v>1533.4976910199998</v>
      </c>
      <c r="F58" s="44">
        <f t="shared" si="3"/>
        <v>2276.0256137799997</v>
      </c>
      <c r="G58" s="44">
        <f t="shared" si="4"/>
        <v>179.1767787</v>
      </c>
      <c r="H58" s="44">
        <f t="shared" si="5"/>
        <v>2708.0660166199996</v>
      </c>
      <c r="I58" s="44">
        <v>711.09568171000001</v>
      </c>
      <c r="J58" s="44">
        <f t="shared" si="6"/>
        <v>1996.9703349099998</v>
      </c>
      <c r="K58" s="44">
        <v>988.93527791999998</v>
      </c>
      <c r="L58" s="44">
        <v>839.07896570000003</v>
      </c>
      <c r="M58" s="44">
        <v>168.95609128999999</v>
      </c>
      <c r="N58" s="44">
        <f t="shared" si="7"/>
        <v>2192.66248</v>
      </c>
      <c r="O58" s="44">
        <v>200.93273141</v>
      </c>
      <c r="P58" s="44">
        <f t="shared" si="8"/>
        <v>1991.7297485899999</v>
      </c>
      <c r="Q58" s="44">
        <v>544.56241309999996</v>
      </c>
      <c r="R58" s="44">
        <v>1436.9466480799999</v>
      </c>
      <c r="S58" s="44">
        <v>10.22068741</v>
      </c>
      <c r="T58" s="44"/>
      <c r="U58" s="44"/>
      <c r="V58" s="44"/>
      <c r="W58" s="44"/>
      <c r="X58" s="44"/>
      <c r="Y58" s="44"/>
    </row>
    <row r="59" spans="1:25" hidden="1" outlineLevel="1" collapsed="1">
      <c r="A59" s="8">
        <v>42005</v>
      </c>
      <c r="B59" s="44">
        <v>4869.6649773099998</v>
      </c>
      <c r="C59" s="44">
        <f t="shared" si="0"/>
        <v>962.24159682000004</v>
      </c>
      <c r="D59" s="44">
        <f t="shared" si="1"/>
        <v>3907.42338049</v>
      </c>
      <c r="E59" s="44">
        <f t="shared" si="2"/>
        <v>1532.26251611</v>
      </c>
      <c r="F59" s="44">
        <f t="shared" si="3"/>
        <v>2199.1155279200002</v>
      </c>
      <c r="G59" s="44">
        <f t="shared" si="4"/>
        <v>176.04533645999999</v>
      </c>
      <c r="H59" s="44">
        <f t="shared" si="5"/>
        <v>2706.2005126200002</v>
      </c>
      <c r="I59" s="44">
        <v>759.58443054999998</v>
      </c>
      <c r="J59" s="44">
        <f t="shared" si="6"/>
        <v>1946.6160820699999</v>
      </c>
      <c r="K59" s="44">
        <v>982.58673961</v>
      </c>
      <c r="L59" s="44">
        <v>797.21355411000002</v>
      </c>
      <c r="M59" s="44">
        <v>166.81578834999999</v>
      </c>
      <c r="N59" s="44">
        <f t="shared" si="7"/>
        <v>2163.4644646900001</v>
      </c>
      <c r="O59" s="44">
        <v>202.65716627</v>
      </c>
      <c r="P59" s="44">
        <f t="shared" si="8"/>
        <v>1960.8072984200001</v>
      </c>
      <c r="Q59" s="44">
        <v>549.67577649999998</v>
      </c>
      <c r="R59" s="44">
        <v>1401.9019738100001</v>
      </c>
      <c r="S59" s="44">
        <v>9.2295481099999996</v>
      </c>
      <c r="T59" s="44"/>
      <c r="U59" s="44"/>
      <c r="V59" s="44"/>
      <c r="W59" s="44"/>
      <c r="X59" s="44"/>
      <c r="Y59" s="44"/>
    </row>
    <row r="60" spans="1:25" hidden="1" outlineLevel="1" collapsed="1">
      <c r="A60" s="8">
        <v>42036</v>
      </c>
      <c r="B60" s="44">
        <v>6041.2166471199998</v>
      </c>
      <c r="C60" s="44">
        <f t="shared" si="0"/>
        <v>1083.3324865099999</v>
      </c>
      <c r="D60" s="44">
        <f t="shared" si="1"/>
        <v>4957.8841606100004</v>
      </c>
      <c r="E60" s="44">
        <f t="shared" si="2"/>
        <v>1799.25689182</v>
      </c>
      <c r="F60" s="44">
        <f t="shared" si="3"/>
        <v>2958.64856121</v>
      </c>
      <c r="G60" s="44">
        <f t="shared" si="4"/>
        <v>199.97870758000002</v>
      </c>
      <c r="H60" s="44">
        <f t="shared" si="5"/>
        <v>2551.8372192799998</v>
      </c>
      <c r="I60" s="44">
        <v>709.16143141999999</v>
      </c>
      <c r="J60" s="44">
        <f t="shared" si="6"/>
        <v>1842.6757878599999</v>
      </c>
      <c r="K60" s="44">
        <v>940.32435598999996</v>
      </c>
      <c r="L60" s="44">
        <v>715.96239017000005</v>
      </c>
      <c r="M60" s="44">
        <v>186.38904170000001</v>
      </c>
      <c r="N60" s="44">
        <f t="shared" si="7"/>
        <v>3489.3794278400001</v>
      </c>
      <c r="O60" s="44">
        <v>374.17105508999998</v>
      </c>
      <c r="P60" s="44">
        <f t="shared" si="8"/>
        <v>3115.2083727500003</v>
      </c>
      <c r="Q60" s="44">
        <v>858.93253583000001</v>
      </c>
      <c r="R60" s="44">
        <v>2242.6861710399999</v>
      </c>
      <c r="S60" s="44">
        <v>13.58966588</v>
      </c>
      <c r="T60" s="44"/>
      <c r="U60" s="44"/>
      <c r="V60" s="44"/>
      <c r="W60" s="44"/>
      <c r="X60" s="44"/>
      <c r="Y60" s="44"/>
    </row>
    <row r="61" spans="1:25" hidden="1" outlineLevel="1" collapsed="1">
      <c r="A61" s="8">
        <v>42064</v>
      </c>
      <c r="B61" s="44">
        <v>5234.4386667500003</v>
      </c>
      <c r="C61" s="44">
        <f t="shared" si="0"/>
        <v>979.88136700000007</v>
      </c>
      <c r="D61" s="44">
        <f t="shared" si="1"/>
        <v>4254.5572997500003</v>
      </c>
      <c r="E61" s="44">
        <f t="shared" si="2"/>
        <v>1621.1311939899999</v>
      </c>
      <c r="F61" s="44">
        <f t="shared" si="3"/>
        <v>2438.0807493700004</v>
      </c>
      <c r="G61" s="44">
        <f t="shared" si="4"/>
        <v>195.34535639000001</v>
      </c>
      <c r="H61" s="44">
        <f t="shared" si="5"/>
        <v>2470.9601924200001</v>
      </c>
      <c r="I61" s="44">
        <v>699.63776813000004</v>
      </c>
      <c r="J61" s="44">
        <f t="shared" si="6"/>
        <v>1771.3224242900001</v>
      </c>
      <c r="K61" s="44">
        <v>920.86965025999996</v>
      </c>
      <c r="L61" s="44">
        <v>666.43307946000004</v>
      </c>
      <c r="M61" s="44">
        <v>184.01969457000001</v>
      </c>
      <c r="N61" s="44">
        <f t="shared" si="7"/>
        <v>2763.4784743299997</v>
      </c>
      <c r="O61" s="44">
        <v>280.24359887000003</v>
      </c>
      <c r="P61" s="44">
        <f t="shared" si="8"/>
        <v>2483.2348754599998</v>
      </c>
      <c r="Q61" s="44">
        <v>700.26154372999997</v>
      </c>
      <c r="R61" s="44">
        <v>1771.6476699100001</v>
      </c>
      <c r="S61" s="44">
        <v>11.325661820000001</v>
      </c>
      <c r="T61" s="44"/>
      <c r="U61" s="44"/>
      <c r="V61" s="44"/>
      <c r="W61" s="44"/>
      <c r="X61" s="44"/>
      <c r="Y61" s="44"/>
    </row>
    <row r="62" spans="1:25" hidden="1" outlineLevel="1" collapsed="1">
      <c r="A62" s="8">
        <v>42095</v>
      </c>
      <c r="B62" s="44">
        <v>4918.2121097599993</v>
      </c>
      <c r="C62" s="44">
        <f t="shared" si="0"/>
        <v>924.99654097999996</v>
      </c>
      <c r="D62" s="44">
        <f t="shared" si="1"/>
        <v>3993.21556878</v>
      </c>
      <c r="E62" s="44">
        <f t="shared" si="2"/>
        <v>1564.7660383699999</v>
      </c>
      <c r="F62" s="44">
        <f t="shared" si="3"/>
        <v>2228.06732943</v>
      </c>
      <c r="G62" s="44">
        <f t="shared" si="4"/>
        <v>200.38220097999999</v>
      </c>
      <c r="H62" s="44">
        <f t="shared" si="5"/>
        <v>2514.4365319999997</v>
      </c>
      <c r="I62" s="44">
        <v>730.55559176999998</v>
      </c>
      <c r="J62" s="44">
        <f t="shared" si="6"/>
        <v>1783.8809402299999</v>
      </c>
      <c r="K62" s="44">
        <v>942.73765074999994</v>
      </c>
      <c r="L62" s="44">
        <v>650.86255216999996</v>
      </c>
      <c r="M62" s="44">
        <v>190.28073731000001</v>
      </c>
      <c r="N62" s="44">
        <f t="shared" si="7"/>
        <v>2403.77557776</v>
      </c>
      <c r="O62" s="44">
        <v>194.44094921000001</v>
      </c>
      <c r="P62" s="44">
        <f t="shared" si="8"/>
        <v>2209.3346285500002</v>
      </c>
      <c r="Q62" s="44">
        <v>622.02838761999999</v>
      </c>
      <c r="R62" s="44">
        <v>1577.2047772599999</v>
      </c>
      <c r="S62" s="44">
        <v>10.101463669999999</v>
      </c>
      <c r="T62" s="44"/>
      <c r="U62" s="44"/>
      <c r="V62" s="44"/>
      <c r="W62" s="44"/>
      <c r="X62" s="44"/>
      <c r="Y62" s="44"/>
    </row>
    <row r="63" spans="1:25" hidden="1" outlineLevel="1" collapsed="1">
      <c r="A63" s="8">
        <v>42125</v>
      </c>
      <c r="B63" s="44">
        <v>4941.7872067900007</v>
      </c>
      <c r="C63" s="44">
        <f t="shared" si="0"/>
        <v>1062.0087822999999</v>
      </c>
      <c r="D63" s="44">
        <f t="shared" si="1"/>
        <v>3879.7784244899999</v>
      </c>
      <c r="E63" s="44">
        <f t="shared" si="2"/>
        <v>1470.00240792</v>
      </c>
      <c r="F63" s="44">
        <f t="shared" si="3"/>
        <v>2215.9530949300001</v>
      </c>
      <c r="G63" s="44">
        <f t="shared" si="4"/>
        <v>193.82292164</v>
      </c>
      <c r="H63" s="44">
        <f t="shared" si="5"/>
        <v>2570.0150644</v>
      </c>
      <c r="I63" s="44">
        <v>792.17364673999998</v>
      </c>
      <c r="J63" s="44">
        <f t="shared" si="6"/>
        <v>1777.8414176599999</v>
      </c>
      <c r="K63" s="44">
        <v>942.02035765000005</v>
      </c>
      <c r="L63" s="44">
        <v>647.03698827999995</v>
      </c>
      <c r="M63" s="44">
        <v>188.78407172999999</v>
      </c>
      <c r="N63" s="44">
        <f t="shared" si="7"/>
        <v>2371.7721423900002</v>
      </c>
      <c r="O63" s="44">
        <v>269.83513556000003</v>
      </c>
      <c r="P63" s="44">
        <f t="shared" si="8"/>
        <v>2101.93700683</v>
      </c>
      <c r="Q63" s="44">
        <v>527.98205026999995</v>
      </c>
      <c r="R63" s="44">
        <v>1568.9161066500001</v>
      </c>
      <c r="S63" s="44">
        <v>5.0388499099999997</v>
      </c>
      <c r="T63" s="44"/>
      <c r="U63" s="44"/>
      <c r="V63" s="44"/>
      <c r="W63" s="44"/>
      <c r="X63" s="44"/>
      <c r="Y63" s="44"/>
    </row>
    <row r="64" spans="1:25" hidden="1" outlineLevel="1" collapsed="1">
      <c r="A64" s="8">
        <v>42156</v>
      </c>
      <c r="B64" s="44">
        <v>4950.66118345</v>
      </c>
      <c r="C64" s="44">
        <f t="shared" si="0"/>
        <v>1032.41370594</v>
      </c>
      <c r="D64" s="44">
        <f t="shared" si="1"/>
        <v>3918.24747751</v>
      </c>
      <c r="E64" s="44">
        <f t="shared" si="2"/>
        <v>1536.3014951099999</v>
      </c>
      <c r="F64" s="44">
        <f t="shared" si="3"/>
        <v>2172.0908809000002</v>
      </c>
      <c r="G64" s="44">
        <f t="shared" si="4"/>
        <v>209.85510150000002</v>
      </c>
      <c r="H64" s="44">
        <f t="shared" si="5"/>
        <v>2621.8528555100002</v>
      </c>
      <c r="I64" s="44">
        <v>803.85259005</v>
      </c>
      <c r="J64" s="44">
        <f t="shared" si="6"/>
        <v>1818.00026546</v>
      </c>
      <c r="K64" s="44">
        <v>1000.46915222</v>
      </c>
      <c r="L64" s="44">
        <v>612.50253836000002</v>
      </c>
      <c r="M64" s="44">
        <v>205.02857488000001</v>
      </c>
      <c r="N64" s="44">
        <f t="shared" si="7"/>
        <v>2328.8083279400003</v>
      </c>
      <c r="O64" s="44">
        <v>228.56111589</v>
      </c>
      <c r="P64" s="44">
        <f t="shared" si="8"/>
        <v>2100.2472120500001</v>
      </c>
      <c r="Q64" s="44">
        <v>535.83234288999995</v>
      </c>
      <c r="R64" s="44">
        <v>1559.58834254</v>
      </c>
      <c r="S64" s="44">
        <v>4.8265266200000001</v>
      </c>
      <c r="T64" s="44"/>
      <c r="U64" s="44"/>
      <c r="V64" s="44"/>
      <c r="W64" s="44"/>
      <c r="X64" s="44"/>
      <c r="Y64" s="44"/>
    </row>
    <row r="65" spans="1:25" hidden="1" outlineLevel="1" collapsed="1">
      <c r="A65" s="8">
        <v>42186</v>
      </c>
      <c r="B65" s="44">
        <v>4889.7898528900005</v>
      </c>
      <c r="C65" s="44">
        <f t="shared" si="0"/>
        <v>997.84515074000001</v>
      </c>
      <c r="D65" s="44">
        <f t="shared" si="1"/>
        <v>3891.94470215</v>
      </c>
      <c r="E65" s="44">
        <f t="shared" si="2"/>
        <v>1525.79514234</v>
      </c>
      <c r="F65" s="44">
        <f t="shared" si="3"/>
        <v>2156.5400012099999</v>
      </c>
      <c r="G65" s="44">
        <f t="shared" si="4"/>
        <v>209.60955859999999</v>
      </c>
      <c r="H65" s="44">
        <f t="shared" si="5"/>
        <v>2568.23879167</v>
      </c>
      <c r="I65" s="44">
        <v>776.77994491000004</v>
      </c>
      <c r="J65" s="44">
        <f t="shared" si="6"/>
        <v>1791.4588467600001</v>
      </c>
      <c r="K65" s="44">
        <v>996.00928892000002</v>
      </c>
      <c r="L65" s="44">
        <v>591.02193031000002</v>
      </c>
      <c r="M65" s="44">
        <v>204.42762753</v>
      </c>
      <c r="N65" s="44">
        <f t="shared" si="7"/>
        <v>2321.5510612200001</v>
      </c>
      <c r="O65" s="44">
        <v>221.06520583</v>
      </c>
      <c r="P65" s="44">
        <f t="shared" si="8"/>
        <v>2100.4858553899999</v>
      </c>
      <c r="Q65" s="44">
        <v>529.78585341999997</v>
      </c>
      <c r="R65" s="44">
        <v>1565.5180709000001</v>
      </c>
      <c r="S65" s="44">
        <v>5.1819310700000001</v>
      </c>
      <c r="T65" s="44"/>
      <c r="U65" s="44"/>
      <c r="V65" s="44"/>
      <c r="W65" s="44"/>
      <c r="X65" s="44"/>
      <c r="Y65" s="44"/>
    </row>
    <row r="66" spans="1:25" ht="12.75" hidden="1" customHeight="1" outlineLevel="1" collapsed="1">
      <c r="A66" s="8">
        <v>42217</v>
      </c>
      <c r="B66" s="44">
        <v>4866.7870548999999</v>
      </c>
      <c r="C66" s="44">
        <f t="shared" si="0"/>
        <v>994.62978969999995</v>
      </c>
      <c r="D66" s="44">
        <f t="shared" si="1"/>
        <v>3872.1572652</v>
      </c>
      <c r="E66" s="44">
        <f t="shared" si="2"/>
        <v>2164.03568451</v>
      </c>
      <c r="F66" s="44">
        <f t="shared" si="3"/>
        <v>1499.1161581699998</v>
      </c>
      <c r="G66" s="44">
        <f t="shared" si="4"/>
        <v>209.00542252</v>
      </c>
      <c r="H66" s="44">
        <f t="shared" si="5"/>
        <v>2569.22156761</v>
      </c>
      <c r="I66" s="44">
        <v>777.78526313999998</v>
      </c>
      <c r="J66" s="44">
        <f t="shared" si="6"/>
        <v>1791.4363044699999</v>
      </c>
      <c r="K66" s="44">
        <v>1003.92679291</v>
      </c>
      <c r="L66" s="44">
        <v>582.97850116999996</v>
      </c>
      <c r="M66" s="44">
        <v>204.53101039000001</v>
      </c>
      <c r="N66" s="44">
        <f t="shared" si="7"/>
        <v>2297.56548729</v>
      </c>
      <c r="O66" s="44">
        <v>216.84452655999999</v>
      </c>
      <c r="P66" s="44">
        <f t="shared" si="8"/>
        <v>2080.7209607300001</v>
      </c>
      <c r="Q66" s="44">
        <v>1160.1088916000001</v>
      </c>
      <c r="R66" s="44">
        <v>916.13765699999999</v>
      </c>
      <c r="S66" s="44">
        <v>4.4744121300000002</v>
      </c>
      <c r="T66" s="44"/>
      <c r="U66" s="44"/>
      <c r="V66" s="44"/>
      <c r="W66" s="44"/>
      <c r="X66" s="44"/>
      <c r="Y66" s="44"/>
    </row>
    <row r="67" spans="1:25" ht="12.75" hidden="1" customHeight="1" outlineLevel="1" collapsed="1">
      <c r="A67" s="8">
        <v>42248</v>
      </c>
      <c r="B67" s="44">
        <v>4740.1052583399996</v>
      </c>
      <c r="C67" s="44">
        <f t="shared" si="0"/>
        <v>1003.22662625</v>
      </c>
      <c r="D67" s="44">
        <f t="shared" si="1"/>
        <v>3736.8786320899999</v>
      </c>
      <c r="E67" s="44">
        <f t="shared" si="2"/>
        <v>2103.5765282399998</v>
      </c>
      <c r="F67" s="44">
        <f t="shared" si="3"/>
        <v>1423.74046967</v>
      </c>
      <c r="G67" s="44">
        <f t="shared" si="4"/>
        <v>209.56163418</v>
      </c>
      <c r="H67" s="44">
        <f t="shared" si="5"/>
        <v>2491.2823655500001</v>
      </c>
      <c r="I67" s="44">
        <v>810.26964747</v>
      </c>
      <c r="J67" s="44">
        <f t="shared" si="6"/>
        <v>1681.01271808</v>
      </c>
      <c r="K67" s="44">
        <v>954.41670701999999</v>
      </c>
      <c r="L67" s="44">
        <v>521.16931022999995</v>
      </c>
      <c r="M67" s="44">
        <v>205.42670082999999</v>
      </c>
      <c r="N67" s="44">
        <f t="shared" si="7"/>
        <v>2248.82289279</v>
      </c>
      <c r="O67" s="44">
        <v>192.95697877999999</v>
      </c>
      <c r="P67" s="44">
        <f t="shared" si="8"/>
        <v>2055.8659140099999</v>
      </c>
      <c r="Q67" s="44">
        <v>1149.1598212199999</v>
      </c>
      <c r="R67" s="44">
        <v>902.57115943999997</v>
      </c>
      <c r="S67" s="44">
        <v>4.1349333499999998</v>
      </c>
      <c r="T67" s="44"/>
      <c r="U67" s="44"/>
      <c r="V67" s="44"/>
      <c r="W67" s="44"/>
      <c r="X67" s="44"/>
      <c r="Y67" s="44"/>
    </row>
    <row r="68" spans="1:25" hidden="1" outlineLevel="1" collapsed="1">
      <c r="A68" s="8">
        <v>42278</v>
      </c>
      <c r="B68" s="44">
        <v>5018.3721470300006</v>
      </c>
      <c r="C68" s="44">
        <f t="shared" ref="C68" si="9">I68+O68</f>
        <v>1089.2708900500002</v>
      </c>
      <c r="D68" s="44">
        <f t="shared" ref="D68" si="10">J68+P68</f>
        <v>3929.10125698</v>
      </c>
      <c r="E68" s="44">
        <f t="shared" ref="E68" si="11">K68+Q68</f>
        <v>2265.3552641599999</v>
      </c>
      <c r="F68" s="44">
        <f t="shared" ref="F68" si="12">L68+R68</f>
        <v>1431.9853129400001</v>
      </c>
      <c r="G68" s="44">
        <f t="shared" ref="G68" si="13">M68+S68</f>
        <v>231.76067988</v>
      </c>
      <c r="H68" s="44">
        <f t="shared" ref="H68" si="14">SUM(I68:J68)</f>
        <v>2597.3791836700002</v>
      </c>
      <c r="I68" s="44">
        <v>863.10310286000004</v>
      </c>
      <c r="J68" s="44">
        <f t="shared" ref="J68" si="15">SUM(K68:M68)</f>
        <v>1734.2760808100002</v>
      </c>
      <c r="K68" s="44">
        <v>997.67675862999999</v>
      </c>
      <c r="L68" s="44">
        <v>509.20571312999999</v>
      </c>
      <c r="M68" s="44">
        <v>227.39360905000001</v>
      </c>
      <c r="N68" s="44">
        <f t="shared" ref="N68" si="16">SUM(O68:P68)</f>
        <v>2420.99296336</v>
      </c>
      <c r="O68" s="44">
        <v>226.16778719000001</v>
      </c>
      <c r="P68" s="44">
        <f t="shared" ref="P68" si="17">SUM(Q68:S68)</f>
        <v>2194.8251761699998</v>
      </c>
      <c r="Q68" s="44">
        <v>1267.6785055299999</v>
      </c>
      <c r="R68" s="44">
        <v>922.77959981000004</v>
      </c>
      <c r="S68" s="44">
        <v>4.3670708300000003</v>
      </c>
      <c r="T68" s="44"/>
      <c r="U68" s="44"/>
      <c r="V68" s="44"/>
      <c r="W68" s="44"/>
      <c r="X68" s="44"/>
      <c r="Y68" s="44"/>
    </row>
    <row r="69" spans="1:25" hidden="1" outlineLevel="1" collapsed="1">
      <c r="A69" s="8">
        <v>42309</v>
      </c>
      <c r="B69" s="44">
        <v>5042.9875008199997</v>
      </c>
      <c r="C69" s="44">
        <f t="shared" ref="C69" si="18">I69+O69</f>
        <v>1035.8042276000001</v>
      </c>
      <c r="D69" s="44">
        <f t="shared" ref="D69" si="19">J69+P69</f>
        <v>4007.18327322</v>
      </c>
      <c r="E69" s="44">
        <f t="shared" ref="E69" si="20">K69+Q69</f>
        <v>2336.8145061200003</v>
      </c>
      <c r="F69" s="44">
        <f t="shared" ref="F69" si="21">L69+R69</f>
        <v>1436.85705745</v>
      </c>
      <c r="G69" s="44">
        <f t="shared" ref="G69" si="22">M69+S69</f>
        <v>233.51170965</v>
      </c>
      <c r="H69" s="44">
        <f t="shared" ref="H69" si="23">SUM(I69:J69)</f>
        <v>2560.1278934000002</v>
      </c>
      <c r="I69" s="44">
        <v>822.39662844999998</v>
      </c>
      <c r="J69" s="44">
        <f t="shared" ref="J69" si="24">SUM(K69:M69)</f>
        <v>1737.73126495</v>
      </c>
      <c r="K69" s="44">
        <v>1011.65288493</v>
      </c>
      <c r="L69" s="44">
        <v>496.92015572999998</v>
      </c>
      <c r="M69" s="44">
        <v>229.15822428999999</v>
      </c>
      <c r="N69" s="44">
        <f t="shared" ref="N69" si="25">SUM(O69:P69)</f>
        <v>2482.85960742</v>
      </c>
      <c r="O69" s="44">
        <v>213.40759915000001</v>
      </c>
      <c r="P69" s="44">
        <f t="shared" ref="P69" si="26">SUM(Q69:S69)</f>
        <v>2269.4520082700001</v>
      </c>
      <c r="Q69" s="44">
        <v>1325.16162119</v>
      </c>
      <c r="R69" s="44">
        <v>939.93690172000004</v>
      </c>
      <c r="S69" s="44">
        <v>4.3534853600000014</v>
      </c>
      <c r="T69" s="44"/>
      <c r="U69" s="44"/>
      <c r="V69" s="44"/>
      <c r="W69" s="44"/>
      <c r="X69" s="44"/>
      <c r="Y69" s="44"/>
    </row>
    <row r="70" spans="1:25" hidden="1" outlineLevel="1" collapsed="1">
      <c r="A70" s="8">
        <v>42339</v>
      </c>
      <c r="B70" s="44">
        <v>5281.9138718899994</v>
      </c>
      <c r="C70" s="44">
        <f t="shared" ref="C70" si="27">I70+O70</f>
        <v>1247.11753692</v>
      </c>
      <c r="D70" s="44">
        <f t="shared" ref="D70" si="28">J70+P70</f>
        <v>4034.7963349699999</v>
      </c>
      <c r="E70" s="44">
        <f t="shared" ref="E70" si="29">K70+Q70</f>
        <v>2411.7681061799999</v>
      </c>
      <c r="F70" s="44">
        <f t="shared" ref="F70" si="30">L70+R70</f>
        <v>1387.3435446399999</v>
      </c>
      <c r="G70" s="44">
        <f t="shared" ref="G70" si="31">M70+S70</f>
        <v>235.68468415000001</v>
      </c>
      <c r="H70" s="44">
        <f t="shared" ref="H70" si="32">SUM(I70:J70)</f>
        <v>2779.8317571600001</v>
      </c>
      <c r="I70" s="44">
        <v>1034.3425538199999</v>
      </c>
      <c r="J70" s="44">
        <f t="shared" ref="J70" si="33">SUM(K70:M70)</f>
        <v>1745.4892033400001</v>
      </c>
      <c r="K70" s="44">
        <v>1030.8824329199999</v>
      </c>
      <c r="L70" s="44">
        <v>483.34422078</v>
      </c>
      <c r="M70" s="44">
        <v>231.26254964</v>
      </c>
      <c r="N70" s="44">
        <f t="shared" ref="N70" si="34">SUM(O70:P70)</f>
        <v>2502.0821147299998</v>
      </c>
      <c r="O70" s="44">
        <v>212.77498309999999</v>
      </c>
      <c r="P70" s="44">
        <f t="shared" ref="P70" si="35">SUM(Q70:S70)</f>
        <v>2289.3071316299997</v>
      </c>
      <c r="Q70" s="44">
        <v>1380.88567326</v>
      </c>
      <c r="R70" s="44">
        <v>903.99932386</v>
      </c>
      <c r="S70" s="44">
        <v>4.4221345100000002</v>
      </c>
      <c r="T70" s="44"/>
      <c r="U70" s="44"/>
      <c r="V70" s="44"/>
      <c r="W70" s="44"/>
      <c r="X70" s="44"/>
      <c r="Y70" s="44"/>
    </row>
    <row r="71" spans="1:25" hidden="1" outlineLevel="1" collapsed="1">
      <c r="A71" s="8">
        <v>42370</v>
      </c>
      <c r="B71" s="44">
        <v>5354.2646909799996</v>
      </c>
      <c r="C71" s="44">
        <f t="shared" ref="C71" si="36">I71+O71</f>
        <v>1149.1028467200001</v>
      </c>
      <c r="D71" s="44">
        <f t="shared" ref="D71" si="37">J71+P71</f>
        <v>4205.1618442599993</v>
      </c>
      <c r="E71" s="44">
        <f t="shared" ref="E71" si="38">K71+Q71</f>
        <v>2523.89935573</v>
      </c>
      <c r="F71" s="44">
        <f t="shared" ref="F71" si="39">L71+R71</f>
        <v>1396.0842763799999</v>
      </c>
      <c r="G71" s="44">
        <f t="shared" ref="G71" si="40">M71+S71</f>
        <v>285.17821215000004</v>
      </c>
      <c r="H71" s="44">
        <f t="shared" ref="H71" si="41">SUM(I71:J71)</f>
        <v>2688.6217618000001</v>
      </c>
      <c r="I71" s="44">
        <v>899.24793625000007</v>
      </c>
      <c r="J71" s="44">
        <f t="shared" ref="J71" si="42">SUM(K71:M71)</f>
        <v>1789.37382555</v>
      </c>
      <c r="K71" s="44">
        <v>1061.2825653100001</v>
      </c>
      <c r="L71" s="44">
        <v>447.69498013999998</v>
      </c>
      <c r="M71" s="44">
        <v>280.39628010000001</v>
      </c>
      <c r="N71" s="44">
        <f t="shared" ref="N71" si="43">SUM(O71:P71)</f>
        <v>2665.6429291799996</v>
      </c>
      <c r="O71" s="44">
        <v>249.85491046999999</v>
      </c>
      <c r="P71" s="44">
        <f t="shared" ref="P71" si="44">SUM(Q71:S71)</f>
        <v>2415.7880187099995</v>
      </c>
      <c r="Q71" s="44">
        <v>1462.6167904199999</v>
      </c>
      <c r="R71" s="44">
        <v>948.38929623999991</v>
      </c>
      <c r="S71" s="44">
        <v>4.78193205</v>
      </c>
      <c r="T71" s="44"/>
      <c r="U71" s="44"/>
      <c r="V71" s="44"/>
      <c r="W71" s="44"/>
      <c r="X71" s="44"/>
      <c r="Y71" s="44"/>
    </row>
    <row r="72" spans="1:25" hidden="1" outlineLevel="1" collapsed="1">
      <c r="A72" s="8">
        <v>42401</v>
      </c>
      <c r="B72" s="44">
        <v>5467.89264301</v>
      </c>
      <c r="C72" s="44">
        <f t="shared" ref="C72" si="45">I72+O72</f>
        <v>1040.16381204</v>
      </c>
      <c r="D72" s="44">
        <f t="shared" ref="D72" si="46">J72+P72</f>
        <v>4427.7288309700007</v>
      </c>
      <c r="E72" s="44">
        <f t="shared" ref="E72" si="47">K72+Q72</f>
        <v>2662.8065031800002</v>
      </c>
      <c r="F72" s="44">
        <f t="shared" ref="F72" si="48">L72+R72</f>
        <v>1474.91332302</v>
      </c>
      <c r="G72" s="44">
        <f t="shared" ref="G72" si="49">M72+S72</f>
        <v>290.00900477000005</v>
      </c>
      <c r="H72" s="44">
        <f t="shared" ref="H72" si="50">SUM(I72:J72)</f>
        <v>2636.1538664200002</v>
      </c>
      <c r="I72" s="44">
        <v>846.82148140000004</v>
      </c>
      <c r="J72" s="44">
        <f t="shared" ref="J72" si="51">SUM(K72:M72)</f>
        <v>1789.3323850200002</v>
      </c>
      <c r="K72" s="44">
        <v>1056.8587875200001</v>
      </c>
      <c r="L72" s="44">
        <v>447.63704351000001</v>
      </c>
      <c r="M72" s="44">
        <v>284.83655399000003</v>
      </c>
      <c r="N72" s="44">
        <f t="shared" ref="N72" si="52">SUM(O72:P72)</f>
        <v>2831.7387765900003</v>
      </c>
      <c r="O72" s="44">
        <v>193.34233064</v>
      </c>
      <c r="P72" s="44">
        <f t="shared" ref="P72" si="53">SUM(Q72:S72)</f>
        <v>2638.3964459500003</v>
      </c>
      <c r="Q72" s="44">
        <v>1605.9477156600001</v>
      </c>
      <c r="R72" s="44">
        <v>1027.27627951</v>
      </c>
      <c r="S72" s="44">
        <v>5.1724507800000001</v>
      </c>
      <c r="T72" s="44"/>
      <c r="U72" s="44"/>
      <c r="V72" s="44"/>
      <c r="W72" s="44"/>
      <c r="X72" s="44"/>
      <c r="Y72" s="44"/>
    </row>
    <row r="73" spans="1:25" hidden="1" outlineLevel="1" collapsed="1">
      <c r="A73" s="8">
        <v>42430</v>
      </c>
      <c r="B73" s="44">
        <v>5470.706374379999</v>
      </c>
      <c r="C73" s="44">
        <f t="shared" ref="C73" si="54">I73+O73</f>
        <v>1081.94711336</v>
      </c>
      <c r="D73" s="44">
        <f t="shared" ref="D73" si="55">J73+P73</f>
        <v>4388.759261019999</v>
      </c>
      <c r="E73" s="44">
        <f t="shared" ref="E73" si="56">K73+Q73</f>
        <v>2650.4268559699999</v>
      </c>
      <c r="F73" s="44">
        <f t="shared" ref="F73" si="57">L73+R73</f>
        <v>1446.9454230599999</v>
      </c>
      <c r="G73" s="44">
        <f t="shared" ref="G73" si="58">M73+S73</f>
        <v>291.38698198999998</v>
      </c>
      <c r="H73" s="44">
        <f t="shared" ref="H73" si="59">SUM(I73:J73)</f>
        <v>2684.8845952499996</v>
      </c>
      <c r="I73" s="44">
        <v>883.59383953999998</v>
      </c>
      <c r="J73" s="44">
        <f t="shared" ref="J73" si="60">SUM(K73:M73)</f>
        <v>1801.2907557099998</v>
      </c>
      <c r="K73" s="44">
        <v>1062.35390422</v>
      </c>
      <c r="L73" s="44">
        <v>454.37405357</v>
      </c>
      <c r="M73" s="44">
        <v>284.56279791999998</v>
      </c>
      <c r="N73" s="44">
        <f t="shared" ref="N73" si="61">SUM(O73:P73)</f>
        <v>2785.8217791299999</v>
      </c>
      <c r="O73" s="44">
        <v>198.35327382</v>
      </c>
      <c r="P73" s="44">
        <f t="shared" ref="P73" si="62">SUM(Q73:S73)</f>
        <v>2587.4685053099997</v>
      </c>
      <c r="Q73" s="44">
        <v>1588.0729517499999</v>
      </c>
      <c r="R73" s="44">
        <v>992.57136948999994</v>
      </c>
      <c r="S73" s="44">
        <v>6.8241840699999994</v>
      </c>
      <c r="T73" s="44"/>
      <c r="U73" s="44"/>
      <c r="V73" s="44"/>
      <c r="W73" s="44"/>
      <c r="X73" s="44"/>
      <c r="Y73" s="44"/>
    </row>
    <row r="74" spans="1:25" hidden="1" outlineLevel="1" collapsed="1">
      <c r="A74" s="8">
        <v>42461</v>
      </c>
      <c r="B74" s="44">
        <v>5405.864910190001</v>
      </c>
      <c r="C74" s="44">
        <f t="shared" ref="C74" si="63">I74+O74</f>
        <v>1115.8938690099999</v>
      </c>
      <c r="D74" s="44">
        <f t="shared" ref="D74" si="64">J74+P74</f>
        <v>4289.9710411799997</v>
      </c>
      <c r="E74" s="44">
        <f t="shared" ref="E74" si="65">K74+Q74</f>
        <v>2609.8724406000001</v>
      </c>
      <c r="F74" s="44">
        <f t="shared" ref="F74" si="66">L74+R74</f>
        <v>1550.0305214700002</v>
      </c>
      <c r="G74" s="44">
        <f t="shared" ref="G74" si="67">M74+S74</f>
        <v>130.06807911000001</v>
      </c>
      <c r="H74" s="44">
        <f t="shared" ref="H74" si="68">SUM(I74:J74)</f>
        <v>2701.9532671100001</v>
      </c>
      <c r="I74" s="44">
        <v>924.53986705</v>
      </c>
      <c r="J74" s="44">
        <f t="shared" ref="J74" si="69">SUM(K74:M74)</f>
        <v>1777.41340006</v>
      </c>
      <c r="K74" s="44">
        <v>1065.8082999999999</v>
      </c>
      <c r="L74" s="44">
        <v>588.36905958</v>
      </c>
      <c r="M74" s="44">
        <v>123.23604048</v>
      </c>
      <c r="N74" s="44">
        <f t="shared" ref="N74" si="70">SUM(O74:P74)</f>
        <v>2703.91164308</v>
      </c>
      <c r="O74" s="44">
        <v>191.35400196000001</v>
      </c>
      <c r="P74" s="44">
        <f t="shared" ref="P74" si="71">SUM(Q74:S74)</f>
        <v>2512.55764112</v>
      </c>
      <c r="Q74" s="44">
        <v>1544.0641406</v>
      </c>
      <c r="R74" s="44">
        <v>961.66146189000006</v>
      </c>
      <c r="S74" s="44">
        <v>6.8320386300000013</v>
      </c>
      <c r="T74" s="44"/>
      <c r="U74" s="44"/>
      <c r="V74" s="44"/>
      <c r="W74" s="44"/>
      <c r="X74" s="44"/>
      <c r="Y74" s="44"/>
    </row>
    <row r="75" spans="1:25" hidden="1" outlineLevel="1" collapsed="1">
      <c r="A75" s="8">
        <v>42491</v>
      </c>
      <c r="B75" s="44">
        <v>5438.5806881099998</v>
      </c>
      <c r="C75" s="44">
        <f t="shared" ref="C75" si="72">I75+O75</f>
        <v>1172.92501165</v>
      </c>
      <c r="D75" s="44">
        <f t="shared" ref="D75" si="73">J75+P75</f>
        <v>4265.65567646</v>
      </c>
      <c r="E75" s="44">
        <f t="shared" ref="E75" si="74">K75+Q75</f>
        <v>2636.1446138599999</v>
      </c>
      <c r="F75" s="44">
        <f t="shared" ref="F75" si="75">L75+R75</f>
        <v>1489.4106222299999</v>
      </c>
      <c r="G75" s="44">
        <f t="shared" ref="G75" si="76">M75+S75</f>
        <v>140.10044037</v>
      </c>
      <c r="H75" s="44">
        <f t="shared" ref="H75" si="77">SUM(I75:J75)</f>
        <v>2722.9487321299998</v>
      </c>
      <c r="I75" s="44">
        <v>975.36860365000007</v>
      </c>
      <c r="J75" s="44">
        <f t="shared" ref="J75" si="78">SUM(K75:M75)</f>
        <v>1747.5801284799998</v>
      </c>
      <c r="K75" s="44">
        <v>1071.8359783799999</v>
      </c>
      <c r="L75" s="44">
        <v>543.03448736999997</v>
      </c>
      <c r="M75" s="44">
        <v>132.70966272999999</v>
      </c>
      <c r="N75" s="44">
        <f t="shared" ref="N75" si="79">SUM(O75:P75)</f>
        <v>2715.6319559799999</v>
      </c>
      <c r="O75" s="44">
        <v>197.556408</v>
      </c>
      <c r="P75" s="44">
        <f t="shared" ref="P75" si="80">SUM(Q75:S75)</f>
        <v>2518.07554798</v>
      </c>
      <c r="Q75" s="44">
        <v>1564.30863548</v>
      </c>
      <c r="R75" s="44">
        <v>946.37613485999998</v>
      </c>
      <c r="S75" s="44">
        <v>7.3907776400000014</v>
      </c>
      <c r="T75" s="44"/>
      <c r="U75" s="44"/>
      <c r="V75" s="44"/>
      <c r="W75" s="44"/>
      <c r="X75" s="44"/>
      <c r="Y75" s="44"/>
    </row>
    <row r="76" spans="1:25" hidden="1" outlineLevel="1" collapsed="1">
      <c r="A76" s="8">
        <v>42522</v>
      </c>
      <c r="B76" s="44">
        <v>5571.6126621500007</v>
      </c>
      <c r="C76" s="44">
        <f t="shared" ref="C76" si="81">I76+O76</f>
        <v>1331.05179486</v>
      </c>
      <c r="D76" s="44">
        <f t="shared" ref="D76" si="82">J76+P76</f>
        <v>4240.5608672899998</v>
      </c>
      <c r="E76" s="44">
        <f t="shared" ref="E76" si="83">K76+Q76</f>
        <v>2618.7173100499999</v>
      </c>
      <c r="F76" s="44">
        <f t="shared" ref="F76" si="84">L76+R76</f>
        <v>1512.78493916</v>
      </c>
      <c r="G76" s="44">
        <f t="shared" ref="G76" si="85">M76+S76</f>
        <v>109.05861808</v>
      </c>
      <c r="H76" s="44">
        <f t="shared" ref="H76" si="86">SUM(I76:J76)</f>
        <v>2858.56643704</v>
      </c>
      <c r="I76" s="44">
        <v>1116.8473818099999</v>
      </c>
      <c r="J76" s="44">
        <f t="shared" ref="J76" si="87">SUM(K76:M76)</f>
        <v>1741.7190552299999</v>
      </c>
      <c r="K76" s="44">
        <v>1056.1663375099999</v>
      </c>
      <c r="L76" s="44">
        <v>583.87124893999999</v>
      </c>
      <c r="M76" s="44">
        <v>101.68146878</v>
      </c>
      <c r="N76" s="44">
        <f t="shared" ref="N76" si="88">SUM(O76:P76)</f>
        <v>2713.0462251099998</v>
      </c>
      <c r="O76" s="44">
        <v>214.20441305</v>
      </c>
      <c r="P76" s="44">
        <f t="shared" ref="P76" si="89">SUM(Q76:S76)</f>
        <v>2498.8418120599999</v>
      </c>
      <c r="Q76" s="44">
        <v>1562.55097254</v>
      </c>
      <c r="R76" s="44">
        <v>928.91369022000003</v>
      </c>
      <c r="S76" s="44">
        <v>7.3771493000000001</v>
      </c>
      <c r="T76" s="44"/>
      <c r="U76" s="44"/>
      <c r="V76" s="44"/>
      <c r="W76" s="44"/>
      <c r="X76" s="44"/>
      <c r="Y76" s="44"/>
    </row>
    <row r="77" spans="1:25" hidden="1" outlineLevel="1" collapsed="1">
      <c r="A77" s="8">
        <v>42552</v>
      </c>
      <c r="B77" s="44">
        <v>5544.99772966</v>
      </c>
      <c r="C77" s="44">
        <f t="shared" ref="C77" si="90">I77+O77</f>
        <v>1302.8828589099999</v>
      </c>
      <c r="D77" s="44">
        <f t="shared" ref="D77" si="91">J77+P77</f>
        <v>4242.1148707499997</v>
      </c>
      <c r="E77" s="44">
        <f t="shared" ref="E77" si="92">K77+Q77</f>
        <v>2609.7536393700002</v>
      </c>
      <c r="F77" s="44">
        <f t="shared" ref="F77" si="93">L77+R77</f>
        <v>1521.44430536</v>
      </c>
      <c r="G77" s="44">
        <f t="shared" ref="G77" si="94">M77+S77</f>
        <v>110.91692602000001</v>
      </c>
      <c r="H77" s="44">
        <f t="shared" ref="H77" si="95">SUM(I77:J77)</f>
        <v>2820.0102445699999</v>
      </c>
      <c r="I77" s="44">
        <v>1092.14696123</v>
      </c>
      <c r="J77" s="44">
        <f t="shared" ref="J77" si="96">SUM(K77:M77)</f>
        <v>1727.86328334</v>
      </c>
      <c r="K77" s="44">
        <v>1040.5340502399999</v>
      </c>
      <c r="L77" s="44">
        <v>584.06833432000008</v>
      </c>
      <c r="M77" s="44">
        <v>103.26089878000001</v>
      </c>
      <c r="N77" s="44">
        <f t="shared" ref="N77" si="97">SUM(O77:P77)</f>
        <v>2724.9874850900001</v>
      </c>
      <c r="O77" s="44">
        <v>210.73589767999999</v>
      </c>
      <c r="P77" s="44">
        <f t="shared" ref="P77" si="98">SUM(Q77:S77)</f>
        <v>2514.25158741</v>
      </c>
      <c r="Q77" s="44">
        <v>1569.21958913</v>
      </c>
      <c r="R77" s="44">
        <v>937.37597103999997</v>
      </c>
      <c r="S77" s="44">
        <v>7.6560272400000002</v>
      </c>
      <c r="T77" s="44"/>
      <c r="U77" s="44"/>
      <c r="V77" s="44"/>
      <c r="W77" s="44"/>
      <c r="X77" s="44"/>
      <c r="Y77" s="44"/>
    </row>
    <row r="78" spans="1:25" hidden="1" outlineLevel="1" collapsed="1">
      <c r="A78" s="8">
        <v>42583</v>
      </c>
      <c r="B78" s="44">
        <v>5569.0450800500003</v>
      </c>
      <c r="C78" s="44">
        <f t="shared" ref="C78" si="99">I78+O78</f>
        <v>1249.14188397</v>
      </c>
      <c r="D78" s="44">
        <f t="shared" ref="D78" si="100">J78+P78</f>
        <v>4319.9031960800003</v>
      </c>
      <c r="E78" s="44">
        <f t="shared" ref="E78" si="101">K78+Q78</f>
        <v>2607.3500131700002</v>
      </c>
      <c r="F78" s="44">
        <f t="shared" ref="F78" si="102">L78+R78</f>
        <v>1696.2383461700001</v>
      </c>
      <c r="G78" s="44">
        <f t="shared" ref="G78" si="103">M78+S78</f>
        <v>16.314836740000001</v>
      </c>
      <c r="H78" s="44">
        <f t="shared" ref="H78" si="104">SUM(I78:J78)</f>
        <v>2742.3097546300005</v>
      </c>
      <c r="I78" s="44">
        <v>1029.5712617700001</v>
      </c>
      <c r="J78" s="44">
        <f t="shared" ref="J78" si="105">SUM(K78:M78)</f>
        <v>1712.7384928600002</v>
      </c>
      <c r="K78" s="44">
        <v>1011.20577101</v>
      </c>
      <c r="L78" s="44">
        <v>693.68654419000006</v>
      </c>
      <c r="M78" s="44">
        <v>7.8461776600000004</v>
      </c>
      <c r="N78" s="44">
        <f t="shared" ref="N78" si="106">SUM(O78:P78)</f>
        <v>2826.7353254200002</v>
      </c>
      <c r="O78" s="44">
        <v>219.5706222</v>
      </c>
      <c r="P78" s="44">
        <f t="shared" ref="P78" si="107">SUM(Q78:S78)</f>
        <v>2607.1647032200003</v>
      </c>
      <c r="Q78" s="44">
        <v>1596.14424216</v>
      </c>
      <c r="R78" s="44">
        <v>1002.5518019800001</v>
      </c>
      <c r="S78" s="44">
        <v>8.4686590800000001</v>
      </c>
      <c r="T78" s="44"/>
      <c r="U78" s="44"/>
      <c r="V78" s="44"/>
      <c r="W78" s="44"/>
      <c r="X78" s="44"/>
      <c r="Y78" s="44"/>
    </row>
    <row r="79" spans="1:25" hidden="1" outlineLevel="1" collapsed="1">
      <c r="A79" s="8">
        <v>42614</v>
      </c>
      <c r="B79" s="44">
        <v>5671.7422695700006</v>
      </c>
      <c r="C79" s="44">
        <f t="shared" ref="C79" si="108">I79+O79</f>
        <v>1304.2616188400002</v>
      </c>
      <c r="D79" s="44">
        <f t="shared" ref="D79" si="109">J79+P79</f>
        <v>4367.48065073</v>
      </c>
      <c r="E79" s="44">
        <f t="shared" ref="E79" si="110">K79+Q79</f>
        <v>2612.2704034799999</v>
      </c>
      <c r="F79" s="44">
        <f t="shared" ref="F79" si="111">L79+R79</f>
        <v>1738.8740962699999</v>
      </c>
      <c r="G79" s="44">
        <f t="shared" ref="G79" si="112">M79+S79</f>
        <v>16.336150979999999</v>
      </c>
      <c r="H79" s="44">
        <f t="shared" ref="H79" si="113">SUM(I79:J79)</f>
        <v>2800.4770286100002</v>
      </c>
      <c r="I79" s="44">
        <v>1076.2631451100001</v>
      </c>
      <c r="J79" s="44">
        <f t="shared" ref="J79" si="114">SUM(K79:M79)</f>
        <v>1724.2138835000001</v>
      </c>
      <c r="K79" s="44">
        <v>1011.95484337</v>
      </c>
      <c r="L79" s="44">
        <v>704.03955989999997</v>
      </c>
      <c r="M79" s="44">
        <v>8.2194802299999985</v>
      </c>
      <c r="N79" s="44">
        <f t="shared" ref="N79" si="115">SUM(O79:P79)</f>
        <v>2871.26524096</v>
      </c>
      <c r="O79" s="44">
        <v>227.99847373</v>
      </c>
      <c r="P79" s="44">
        <f t="shared" ref="P79" si="116">SUM(Q79:S79)</f>
        <v>2643.2667672299999</v>
      </c>
      <c r="Q79" s="44">
        <v>1600.31556011</v>
      </c>
      <c r="R79" s="44">
        <v>1034.83453637</v>
      </c>
      <c r="S79" s="44">
        <v>8.1166707500000008</v>
      </c>
      <c r="T79" s="44"/>
      <c r="U79" s="44"/>
      <c r="V79" s="44"/>
      <c r="W79" s="44"/>
      <c r="X79" s="44"/>
      <c r="Y79" s="44"/>
    </row>
    <row r="80" spans="1:25" hidden="1" outlineLevel="1" collapsed="1">
      <c r="A80" s="8">
        <v>42644</v>
      </c>
      <c r="B80" s="44">
        <v>5647.82221226</v>
      </c>
      <c r="C80" s="44">
        <f t="shared" ref="C80" si="117">I80+O80</f>
        <v>1322.8653621200001</v>
      </c>
      <c r="D80" s="44">
        <f t="shared" ref="D80" si="118">J80+P80</f>
        <v>4324.9568501399999</v>
      </c>
      <c r="E80" s="44">
        <f t="shared" ref="E80" si="119">K80+Q80</f>
        <v>2564.51427453</v>
      </c>
      <c r="F80" s="44">
        <f t="shared" ref="F80" si="120">L80+R80</f>
        <v>1743.30764645</v>
      </c>
      <c r="G80" s="44">
        <f t="shared" ref="G80" si="121">M80+S80</f>
        <v>17.134929159999999</v>
      </c>
      <c r="H80" s="44">
        <f t="shared" ref="H80" si="122">SUM(I80:J80)</f>
        <v>2787.6086776600005</v>
      </c>
      <c r="I80" s="44">
        <v>1065.4333900900001</v>
      </c>
      <c r="J80" s="44">
        <f t="shared" ref="J80" si="123">SUM(K80:M80)</f>
        <v>1722.1752875700001</v>
      </c>
      <c r="K80" s="44">
        <v>996.94840276000002</v>
      </c>
      <c r="L80" s="44">
        <v>716.66663043000005</v>
      </c>
      <c r="M80" s="44">
        <v>8.5602543799999999</v>
      </c>
      <c r="N80" s="44">
        <f t="shared" ref="N80" si="124">SUM(O80:P80)</f>
        <v>2860.2135346</v>
      </c>
      <c r="O80" s="44">
        <v>257.43197203</v>
      </c>
      <c r="P80" s="44">
        <f t="shared" ref="P80" si="125">SUM(Q80:S80)</f>
        <v>2602.78156257</v>
      </c>
      <c r="Q80" s="44">
        <v>1567.5658717700001</v>
      </c>
      <c r="R80" s="44">
        <v>1026.6410160200001</v>
      </c>
      <c r="S80" s="44">
        <v>8.5746747800000005</v>
      </c>
      <c r="T80" s="44"/>
      <c r="U80" s="44"/>
      <c r="V80" s="44"/>
      <c r="W80" s="44"/>
      <c r="X80" s="44"/>
      <c r="Y80" s="44"/>
    </row>
    <row r="81" spans="1:25" hidden="1" outlineLevel="1" collapsed="1">
      <c r="A81" s="8">
        <v>42675</v>
      </c>
      <c r="B81" s="44">
        <v>5696.6833299399996</v>
      </c>
      <c r="C81" s="44">
        <f t="shared" ref="C81" si="126">I81+O81</f>
        <v>1379.2523746900001</v>
      </c>
      <c r="D81" s="44">
        <f t="shared" ref="D81" si="127">J81+P81</f>
        <v>4317.4309552499999</v>
      </c>
      <c r="E81" s="44">
        <f t="shared" ref="E81" si="128">K81+Q81</f>
        <v>2542.7831171100001</v>
      </c>
      <c r="F81" s="44">
        <f t="shared" ref="F81" si="129">L81+R81</f>
        <v>1757.76500833</v>
      </c>
      <c r="G81" s="44">
        <f t="shared" ref="G81" si="130">M81+S81</f>
        <v>16.882829809999997</v>
      </c>
      <c r="H81" s="44">
        <f t="shared" ref="H81" si="131">SUM(I81:J81)</f>
        <v>2816.9666766999999</v>
      </c>
      <c r="I81" s="44">
        <v>1106.31213039</v>
      </c>
      <c r="J81" s="44">
        <f t="shared" ref="J81" si="132">SUM(K81:M81)</f>
        <v>1710.6545463099999</v>
      </c>
      <c r="K81" s="44">
        <v>981.45610900999998</v>
      </c>
      <c r="L81" s="44">
        <v>720.60120386999995</v>
      </c>
      <c r="M81" s="44">
        <v>8.5972334299999993</v>
      </c>
      <c r="N81" s="44">
        <f t="shared" ref="N81" si="133">SUM(O81:P81)</f>
        <v>2879.7166532399997</v>
      </c>
      <c r="O81" s="44">
        <v>272.94024430000002</v>
      </c>
      <c r="P81" s="44">
        <f t="shared" ref="P81" si="134">SUM(Q81:S81)</f>
        <v>2606.7764089399998</v>
      </c>
      <c r="Q81" s="44">
        <v>1561.3270081000001</v>
      </c>
      <c r="R81" s="44">
        <v>1037.1638044599999</v>
      </c>
      <c r="S81" s="44">
        <v>8.2855963799999994</v>
      </c>
      <c r="T81" s="44"/>
      <c r="U81" s="44"/>
      <c r="V81" s="44"/>
      <c r="W81" s="44"/>
      <c r="X81" s="44"/>
      <c r="Y81" s="44"/>
    </row>
    <row r="82" spans="1:25" hidden="1" outlineLevel="1" collapsed="1">
      <c r="A82" s="8">
        <v>42705</v>
      </c>
      <c r="B82" s="44">
        <v>5809.7610280499994</v>
      </c>
      <c r="C82" s="44">
        <f t="shared" ref="C82" si="135">I82+O82</f>
        <v>1392.6573269799999</v>
      </c>
      <c r="D82" s="44">
        <f t="shared" ref="D82" si="136">J82+P82</f>
        <v>4417.1037010700002</v>
      </c>
      <c r="E82" s="44">
        <f t="shared" ref="E82" si="137">K82+Q82</f>
        <v>2574.45448003</v>
      </c>
      <c r="F82" s="44">
        <f t="shared" ref="F82" si="138">L82+R82</f>
        <v>1820.1346149199999</v>
      </c>
      <c r="G82" s="44">
        <f t="shared" ref="G82" si="139">M82+S82</f>
        <v>22.51460612</v>
      </c>
      <c r="H82" s="44">
        <f t="shared" ref="H82" si="140">SUM(I82:J82)</f>
        <v>2804.0028296600003</v>
      </c>
      <c r="I82" s="44">
        <v>1106.8981109199999</v>
      </c>
      <c r="J82" s="44">
        <f t="shared" ref="J82" si="141">SUM(K82:M82)</f>
        <v>1697.1047187400002</v>
      </c>
      <c r="K82" s="44">
        <v>974.05971350000004</v>
      </c>
      <c r="L82" s="44">
        <v>713.45469814</v>
      </c>
      <c r="M82" s="44">
        <v>9.5903071000000004</v>
      </c>
      <c r="N82" s="44">
        <f t="shared" ref="N82" si="142">SUM(O82:P82)</f>
        <v>3005.7581983900004</v>
      </c>
      <c r="O82" s="44">
        <v>285.75921606000003</v>
      </c>
      <c r="P82" s="44">
        <f t="shared" ref="P82" si="143">SUM(Q82:S82)</f>
        <v>2719.9989823300002</v>
      </c>
      <c r="Q82" s="44">
        <v>1600.39476653</v>
      </c>
      <c r="R82" s="44">
        <v>1106.67991678</v>
      </c>
      <c r="S82" s="44">
        <v>12.924299019999999</v>
      </c>
      <c r="T82" s="44"/>
      <c r="U82" s="44"/>
      <c r="V82" s="44"/>
      <c r="W82" s="44"/>
      <c r="X82" s="44"/>
      <c r="Y82" s="44"/>
    </row>
    <row r="83" spans="1:25" hidden="1" outlineLevel="1" collapsed="1">
      <c r="A83" s="8">
        <v>42736</v>
      </c>
      <c r="B83" s="44">
        <v>5706.7257486300005</v>
      </c>
      <c r="C83" s="44">
        <f t="shared" ref="C83" si="144">I83+O83</f>
        <v>1338.1521478100001</v>
      </c>
      <c r="D83" s="44">
        <f t="shared" ref="D83" si="145">J83+P83</f>
        <v>4368.5736008200001</v>
      </c>
      <c r="E83" s="44">
        <f t="shared" ref="E83" si="146">K83+Q83</f>
        <v>2536.98627928</v>
      </c>
      <c r="F83" s="44">
        <f t="shared" ref="F83" si="147">L83+R83</f>
        <v>1809.4562810900002</v>
      </c>
      <c r="G83" s="44">
        <f t="shared" ref="G83" si="148">M83+S83</f>
        <v>22.13104045</v>
      </c>
      <c r="H83" s="44">
        <f t="shared" ref="H83" si="149">SUM(I83:J83)</f>
        <v>2785.33723302</v>
      </c>
      <c r="I83" s="44">
        <v>1071.0996681700001</v>
      </c>
      <c r="J83" s="44">
        <f t="shared" ref="J83" si="150">SUM(K83:M83)</f>
        <v>1714.2375648500001</v>
      </c>
      <c r="K83" s="44">
        <v>975.80620839000005</v>
      </c>
      <c r="L83" s="44">
        <v>729.06715696000003</v>
      </c>
      <c r="M83" s="44">
        <v>9.3641994999999998</v>
      </c>
      <c r="N83" s="44">
        <f t="shared" ref="N83" si="151">SUM(O83:P83)</f>
        <v>2921.38851561</v>
      </c>
      <c r="O83" s="44">
        <v>267.05247964</v>
      </c>
      <c r="P83" s="44">
        <f t="shared" ref="P83" si="152">SUM(Q83:S83)</f>
        <v>2654.33603597</v>
      </c>
      <c r="Q83" s="44">
        <v>1561.18007089</v>
      </c>
      <c r="R83" s="44">
        <v>1080.38912413</v>
      </c>
      <c r="S83" s="44">
        <v>12.766840950000001</v>
      </c>
      <c r="T83" s="44"/>
      <c r="U83" s="44"/>
      <c r="V83" s="44"/>
      <c r="W83" s="44"/>
      <c r="X83" s="44"/>
      <c r="Y83" s="44"/>
    </row>
    <row r="84" spans="1:25" hidden="1" outlineLevel="1" collapsed="1">
      <c r="A84" s="8">
        <v>42767</v>
      </c>
      <c r="B84" s="44">
        <v>5803.1660480199998</v>
      </c>
      <c r="C84" s="44">
        <f t="shared" ref="C84" si="153">I84+O84</f>
        <v>1418.6556143800001</v>
      </c>
      <c r="D84" s="44">
        <f t="shared" ref="D84" si="154">J84+P84</f>
        <v>4384.51043364</v>
      </c>
      <c r="E84" s="44">
        <f t="shared" ref="E84" si="155">K84+Q84</f>
        <v>2524.40647386</v>
      </c>
      <c r="F84" s="44">
        <f t="shared" ref="F84" si="156">L84+R84</f>
        <v>1838.2620640600001</v>
      </c>
      <c r="G84" s="44">
        <f t="shared" ref="G84" si="157">M84+S84</f>
        <v>21.841895719999997</v>
      </c>
      <c r="H84" s="44">
        <f t="shared" ref="H84" si="158">SUM(I84:J84)</f>
        <v>2911.1008036599997</v>
      </c>
      <c r="I84" s="44">
        <v>1153.29828135</v>
      </c>
      <c r="J84" s="44">
        <f t="shared" ref="J84" si="159">SUM(K84:M84)</f>
        <v>1757.8025223099999</v>
      </c>
      <c r="K84" s="44">
        <v>985.27522546</v>
      </c>
      <c r="L84" s="44">
        <v>763.30170941999995</v>
      </c>
      <c r="M84" s="44">
        <v>9.2255874299999991</v>
      </c>
      <c r="N84" s="44">
        <f t="shared" ref="N84" si="160">SUM(O84:P84)</f>
        <v>2892.0652443600002</v>
      </c>
      <c r="O84" s="44">
        <v>265.35733303000001</v>
      </c>
      <c r="P84" s="44">
        <f t="shared" ref="P84" si="161">SUM(Q84:S84)</f>
        <v>2626.7079113300001</v>
      </c>
      <c r="Q84" s="44">
        <v>1539.1312484</v>
      </c>
      <c r="R84" s="44">
        <v>1074.9603546400001</v>
      </c>
      <c r="S84" s="44">
        <v>12.616308289999999</v>
      </c>
      <c r="T84" s="44"/>
      <c r="U84" s="44"/>
      <c r="V84" s="44"/>
      <c r="W84" s="44"/>
      <c r="X84" s="44"/>
      <c r="Y84" s="44"/>
    </row>
    <row r="85" spans="1:25" hidden="1" outlineLevel="1" collapsed="1">
      <c r="A85" s="8">
        <v>42795</v>
      </c>
      <c r="B85" s="44">
        <v>5839.8334106499997</v>
      </c>
      <c r="C85" s="44">
        <f t="shared" ref="C85" si="162">I85+O85</f>
        <v>1406.2018565999999</v>
      </c>
      <c r="D85" s="44">
        <f t="shared" ref="D85" si="163">J85+P85</f>
        <v>4433.63155405</v>
      </c>
      <c r="E85" s="44">
        <f t="shared" ref="E85" si="164">K85+Q85</f>
        <v>2531.4083943000001</v>
      </c>
      <c r="F85" s="44">
        <f t="shared" ref="F85" si="165">L85+R85</f>
        <v>1880.4330737299999</v>
      </c>
      <c r="G85" s="44">
        <f t="shared" ref="G85" si="166">M85+S85</f>
        <v>21.79008602</v>
      </c>
      <c r="H85" s="44">
        <f t="shared" ref="H85" si="167">SUM(I85:J85)</f>
        <v>2970.6662460299999</v>
      </c>
      <c r="I85" s="44">
        <v>1130.7962177899999</v>
      </c>
      <c r="J85" s="44">
        <f t="shared" ref="J85" si="168">SUM(K85:M85)</f>
        <v>1839.87002824</v>
      </c>
      <c r="K85" s="44">
        <v>1015.5489159700001</v>
      </c>
      <c r="L85" s="44">
        <v>815.17319021000003</v>
      </c>
      <c r="M85" s="44">
        <v>9.1479220600000009</v>
      </c>
      <c r="N85" s="44">
        <f t="shared" ref="N85" si="169">SUM(O85:P85)</f>
        <v>2869.1671646200002</v>
      </c>
      <c r="O85" s="44">
        <v>275.40563881000003</v>
      </c>
      <c r="P85" s="44">
        <f t="shared" ref="P85" si="170">SUM(Q85:S85)</f>
        <v>2593.76152581</v>
      </c>
      <c r="Q85" s="44">
        <v>1515.85947833</v>
      </c>
      <c r="R85" s="44">
        <v>1065.2598835199999</v>
      </c>
      <c r="S85" s="44">
        <v>12.64216396</v>
      </c>
      <c r="T85" s="44"/>
      <c r="U85" s="44"/>
      <c r="V85" s="44"/>
      <c r="W85" s="44"/>
      <c r="X85" s="44"/>
      <c r="Y85" s="44"/>
    </row>
    <row r="86" spans="1:25" hidden="1" outlineLevel="1" collapsed="1">
      <c r="A86" s="8">
        <v>42826</v>
      </c>
      <c r="B86" s="44">
        <v>5935.7420984</v>
      </c>
      <c r="C86" s="44">
        <f t="shared" ref="C86" si="171">I86+O86</f>
        <v>1496.6901654100002</v>
      </c>
      <c r="D86" s="44">
        <f t="shared" ref="D86" si="172">J86+P86</f>
        <v>4439.0519329899998</v>
      </c>
      <c r="E86" s="44">
        <f t="shared" ref="E86" si="173">K86+Q86</f>
        <v>2533.5462906499997</v>
      </c>
      <c r="F86" s="44">
        <f t="shared" ref="F86" si="174">L86+R86</f>
        <v>1880.6096483000001</v>
      </c>
      <c r="G86" s="44">
        <f t="shared" ref="G86" si="175">M86+S86</f>
        <v>24.895994040000001</v>
      </c>
      <c r="H86" s="44">
        <f t="shared" ref="H86" si="176">SUM(I86:J86)</f>
        <v>3094.3954712100003</v>
      </c>
      <c r="I86" s="44">
        <v>1230.2108845400001</v>
      </c>
      <c r="J86" s="44">
        <f t="shared" ref="J86" si="177">SUM(K86:M86)</f>
        <v>1864.18458667</v>
      </c>
      <c r="K86" s="44">
        <v>1024.2540388699999</v>
      </c>
      <c r="L86" s="44">
        <v>827.85464400000001</v>
      </c>
      <c r="M86" s="44">
        <v>12.075903800000001</v>
      </c>
      <c r="N86" s="44">
        <f t="shared" ref="N86" si="178">SUM(O86:P86)</f>
        <v>2841.3466271899997</v>
      </c>
      <c r="O86" s="44">
        <v>266.47928087000003</v>
      </c>
      <c r="P86" s="44">
        <f t="shared" ref="P86" si="179">SUM(Q86:S86)</f>
        <v>2574.8673463199998</v>
      </c>
      <c r="Q86" s="44">
        <v>1509.29225178</v>
      </c>
      <c r="R86" s="44">
        <v>1052.7550043000001</v>
      </c>
      <c r="S86" s="44">
        <v>12.820090240000001</v>
      </c>
      <c r="T86" s="44"/>
      <c r="U86" s="44"/>
      <c r="V86" s="44"/>
      <c r="W86" s="44"/>
      <c r="X86" s="44"/>
      <c r="Y86" s="44"/>
    </row>
    <row r="87" spans="1:25" hidden="1" outlineLevel="1" collapsed="1">
      <c r="A87" s="8">
        <v>42856</v>
      </c>
      <c r="B87" s="44">
        <v>5958.0950062599995</v>
      </c>
      <c r="C87" s="44">
        <f t="shared" ref="C87" si="180">I87+O87</f>
        <v>1523.42045601</v>
      </c>
      <c r="D87" s="44">
        <f t="shared" ref="D87" si="181">J87+P87</f>
        <v>4434.6745502499998</v>
      </c>
      <c r="E87" s="44">
        <f t="shared" ref="E87" si="182">K87+Q87</f>
        <v>2537.4778409599999</v>
      </c>
      <c r="F87" s="44">
        <f t="shared" ref="F87" si="183">L87+R87</f>
        <v>1872.36698222</v>
      </c>
      <c r="G87" s="44">
        <f t="shared" ref="G87" si="184">M87+S87</f>
        <v>24.829727069999997</v>
      </c>
      <c r="H87" s="44">
        <f t="shared" ref="H87" si="185">SUM(I87:J87)</f>
        <v>3098.2834074100001</v>
      </c>
      <c r="I87" s="44">
        <v>1226.1645500699999</v>
      </c>
      <c r="J87" s="44">
        <f t="shared" ref="J87" si="186">SUM(K87:M87)</f>
        <v>1872.11885734</v>
      </c>
      <c r="K87" s="44">
        <v>1026.4885255199999</v>
      </c>
      <c r="L87" s="44">
        <v>833.49461394000002</v>
      </c>
      <c r="M87" s="44">
        <v>12.13571788</v>
      </c>
      <c r="N87" s="44">
        <f t="shared" ref="N87" si="187">SUM(O87:P87)</f>
        <v>2859.8115988499999</v>
      </c>
      <c r="O87" s="44">
        <v>297.25590593999999</v>
      </c>
      <c r="P87" s="44">
        <f t="shared" ref="P87" si="188">SUM(Q87:S87)</f>
        <v>2562.5556929099998</v>
      </c>
      <c r="Q87" s="44">
        <v>1510.9893154399999</v>
      </c>
      <c r="R87" s="44">
        <v>1038.87236828</v>
      </c>
      <c r="S87" s="44">
        <v>12.694009189999999</v>
      </c>
      <c r="T87" s="44"/>
      <c r="U87" s="44"/>
      <c r="V87" s="44"/>
      <c r="W87" s="44"/>
      <c r="X87" s="44"/>
      <c r="Y87" s="44"/>
    </row>
    <row r="88" spans="1:25" hidden="1" outlineLevel="1" collapsed="1">
      <c r="A88" s="8">
        <v>42887</v>
      </c>
      <c r="B88" s="44">
        <v>6127.6140971000004</v>
      </c>
      <c r="C88" s="44">
        <f t="shared" ref="C88" si="189">I88+O88</f>
        <v>1697.9249953600001</v>
      </c>
      <c r="D88" s="44">
        <f t="shared" ref="D88" si="190">J88+P88</f>
        <v>4429.6891017400003</v>
      </c>
      <c r="E88" s="44">
        <f t="shared" ref="E88" si="191">K88+Q88</f>
        <v>2540.2489696399998</v>
      </c>
      <c r="F88" s="44">
        <f t="shared" ref="F88" si="192">L88+R88</f>
        <v>1864.5453538299998</v>
      </c>
      <c r="G88" s="44">
        <f t="shared" ref="G88" si="193">M88+S88</f>
        <v>24.89477827</v>
      </c>
      <c r="H88" s="44">
        <f t="shared" ref="H88" si="194">SUM(I88:J88)</f>
        <v>3279.3820515900002</v>
      </c>
      <c r="I88" s="44">
        <v>1387.6007960100001</v>
      </c>
      <c r="J88" s="44">
        <f t="shared" ref="J88" si="195">SUM(K88:M88)</f>
        <v>1891.7812555800001</v>
      </c>
      <c r="K88" s="44">
        <v>1039.52784206</v>
      </c>
      <c r="L88" s="44">
        <v>840.06605198</v>
      </c>
      <c r="M88" s="44">
        <v>12.187361539999999</v>
      </c>
      <c r="N88" s="44">
        <f t="shared" ref="N88" si="196">SUM(O88:P88)</f>
        <v>2848.2320455100003</v>
      </c>
      <c r="O88" s="44">
        <v>310.32419935000001</v>
      </c>
      <c r="P88" s="44">
        <f t="shared" ref="P88" si="197">SUM(Q88:S88)</f>
        <v>2537.9078461600002</v>
      </c>
      <c r="Q88" s="44">
        <v>1500.72112758</v>
      </c>
      <c r="R88" s="44">
        <v>1024.47930185</v>
      </c>
      <c r="S88" s="44">
        <v>12.70741673</v>
      </c>
      <c r="T88" s="44"/>
      <c r="U88" s="44"/>
      <c r="V88" s="44"/>
      <c r="W88" s="44"/>
      <c r="X88" s="44"/>
      <c r="Y88" s="44"/>
    </row>
    <row r="89" spans="1:25" hidden="1" outlineLevel="1" collapsed="1">
      <c r="A89" s="8">
        <v>42917</v>
      </c>
      <c r="B89" s="44">
        <v>6069.51100159</v>
      </c>
      <c r="C89" s="44">
        <f t="shared" ref="C89" si="198">I89+O89</f>
        <v>1645.7961030500001</v>
      </c>
      <c r="D89" s="44">
        <f t="shared" ref="D89" si="199">J89+P89</f>
        <v>4423.7148985399999</v>
      </c>
      <c r="E89" s="44">
        <f t="shared" ref="E89" si="200">K89+Q89</f>
        <v>2526.0594664600003</v>
      </c>
      <c r="F89" s="44">
        <f t="shared" ref="F89" si="201">L89+R89</f>
        <v>1872.1951341200001</v>
      </c>
      <c r="G89" s="44">
        <f t="shared" ref="G89" si="202">M89+S89</f>
        <v>25.460297959999998</v>
      </c>
      <c r="H89" s="44">
        <f t="shared" ref="H89" si="203">SUM(I89:J89)</f>
        <v>3241.2748932499999</v>
      </c>
      <c r="I89" s="44">
        <v>1344.4047931299999</v>
      </c>
      <c r="J89" s="44">
        <f t="shared" ref="J89" si="204">SUM(K89:M89)</f>
        <v>1896.87010012</v>
      </c>
      <c r="K89" s="44">
        <v>1032.0135976500001</v>
      </c>
      <c r="L89" s="44">
        <v>852.16711888999998</v>
      </c>
      <c r="M89" s="44">
        <v>12.689383579999999</v>
      </c>
      <c r="N89" s="44">
        <f t="shared" ref="N89" si="205">SUM(O89:P89)</f>
        <v>2828.2361083399996</v>
      </c>
      <c r="O89" s="44">
        <v>301.39130992000003</v>
      </c>
      <c r="P89" s="44">
        <f t="shared" ref="P89" si="206">SUM(Q89:S89)</f>
        <v>2526.8447984199997</v>
      </c>
      <c r="Q89" s="44">
        <v>1494.04586881</v>
      </c>
      <c r="R89" s="44">
        <v>1020.0280152300001</v>
      </c>
      <c r="S89" s="44">
        <v>12.770914380000001</v>
      </c>
      <c r="T89" s="44"/>
      <c r="U89" s="44"/>
      <c r="V89" s="44"/>
      <c r="W89" s="44"/>
      <c r="X89" s="44"/>
      <c r="Y89" s="44"/>
    </row>
    <row r="90" spans="1:25" hidden="1" outlineLevel="1" collapsed="1">
      <c r="A90" s="8">
        <v>42948</v>
      </c>
      <c r="B90" s="44">
        <v>6084.1057490299991</v>
      </c>
      <c r="C90" s="44">
        <f t="shared" ref="C90" si="207">I90+O90</f>
        <v>1667.70151814</v>
      </c>
      <c r="D90" s="44">
        <f t="shared" ref="D90" si="208">J90+P90</f>
        <v>4416.4042308899998</v>
      </c>
      <c r="E90" s="44">
        <f t="shared" ref="E90" si="209">K90+Q90</f>
        <v>2532.3886006100001</v>
      </c>
      <c r="F90" s="44">
        <f t="shared" ref="F90" si="210">L90+R90</f>
        <v>1858.74015379</v>
      </c>
      <c r="G90" s="44">
        <f t="shared" ref="G90" si="211">M90+S90</f>
        <v>25.275476490000003</v>
      </c>
      <c r="H90" s="44">
        <f t="shared" ref="H90" si="212">SUM(I90:J90)</f>
        <v>3265.4155954099997</v>
      </c>
      <c r="I90" s="44">
        <v>1361.0619852699999</v>
      </c>
      <c r="J90" s="44">
        <f t="shared" ref="J90" si="213">SUM(K90:M90)</f>
        <v>1904.35361014</v>
      </c>
      <c r="K90" s="44">
        <v>1034.80508123</v>
      </c>
      <c r="L90" s="44">
        <v>856.95693187999996</v>
      </c>
      <c r="M90" s="44">
        <v>12.591597030000001</v>
      </c>
      <c r="N90" s="44">
        <f t="shared" ref="N90" si="214">SUM(O90:P90)</f>
        <v>2818.6901536199998</v>
      </c>
      <c r="O90" s="44">
        <v>306.63953286999998</v>
      </c>
      <c r="P90" s="44">
        <f t="shared" ref="P90" si="215">SUM(Q90:S90)</f>
        <v>2512.0506207499998</v>
      </c>
      <c r="Q90" s="44">
        <v>1497.5835193800001</v>
      </c>
      <c r="R90" s="44">
        <v>1001.78322191</v>
      </c>
      <c r="S90" s="44">
        <v>12.68387946</v>
      </c>
      <c r="T90" s="44"/>
      <c r="U90" s="44"/>
      <c r="V90" s="44"/>
      <c r="W90" s="44"/>
      <c r="X90" s="44"/>
      <c r="Y90" s="44"/>
    </row>
    <row r="91" spans="1:25" hidden="1" outlineLevel="1" collapsed="1">
      <c r="A91" s="8">
        <v>42979</v>
      </c>
      <c r="B91" s="44">
        <v>6268.4390532799998</v>
      </c>
      <c r="C91" s="44">
        <f t="shared" ref="C91" si="216">I91+O91</f>
        <v>1757.03562521</v>
      </c>
      <c r="D91" s="44">
        <f t="shared" ref="D91" si="217">J91+P91</f>
        <v>4511.4034280699998</v>
      </c>
      <c r="E91" s="44">
        <f t="shared" ref="E91" si="218">K91+Q91</f>
        <v>2605.7448090899998</v>
      </c>
      <c r="F91" s="44">
        <f t="shared" ref="F91" si="219">L91+R91</f>
        <v>1880.3171103</v>
      </c>
      <c r="G91" s="44">
        <f t="shared" ref="G91" si="220">M91+S91</f>
        <v>25.34150868</v>
      </c>
      <c r="H91" s="44">
        <f t="shared" ref="H91" si="221">SUM(I91:J91)</f>
        <v>3333.3624149399998</v>
      </c>
      <c r="I91" s="44">
        <v>1434.21518251</v>
      </c>
      <c r="J91" s="44">
        <f t="shared" ref="J91" si="222">SUM(K91:M91)</f>
        <v>1899.1472324299998</v>
      </c>
      <c r="K91" s="44">
        <v>1032.3787086699999</v>
      </c>
      <c r="L91" s="44">
        <v>854.56133354999997</v>
      </c>
      <c r="M91" s="44">
        <v>12.20719021</v>
      </c>
      <c r="N91" s="44">
        <f t="shared" ref="N91" si="223">SUM(O91:P91)</f>
        <v>2935.07663834</v>
      </c>
      <c r="O91" s="44">
        <v>322.8204427</v>
      </c>
      <c r="P91" s="44">
        <f t="shared" ref="P91" si="224">SUM(Q91:S91)</f>
        <v>2612.25619564</v>
      </c>
      <c r="Q91" s="44">
        <v>1573.3661004200001</v>
      </c>
      <c r="R91" s="44">
        <v>1025.75577675</v>
      </c>
      <c r="S91" s="44">
        <v>13.13431847</v>
      </c>
      <c r="T91" s="44"/>
      <c r="U91" s="44"/>
      <c r="V91" s="44"/>
      <c r="W91" s="44"/>
      <c r="X91" s="44"/>
      <c r="Y91" s="44"/>
    </row>
    <row r="92" spans="1:25" hidden="1" outlineLevel="1" collapsed="1">
      <c r="A92" s="8">
        <v>43009</v>
      </c>
      <c r="B92" s="44">
        <v>6326.8872343300009</v>
      </c>
      <c r="C92" s="44">
        <f t="shared" ref="C92" si="225">I92+O92</f>
        <v>1773.3628831000001</v>
      </c>
      <c r="D92" s="44">
        <f t="shared" ref="D92" si="226">J92+P92</f>
        <v>4553.5243512300003</v>
      </c>
      <c r="E92" s="44">
        <f t="shared" ref="E92" si="227">K92+Q92</f>
        <v>2643.9980010300001</v>
      </c>
      <c r="F92" s="44">
        <f t="shared" ref="F92" si="228">L92+R92</f>
        <v>1884.40737145</v>
      </c>
      <c r="G92" s="44">
        <f t="shared" ref="G92" si="229">M92+S92</f>
        <v>25.11897875</v>
      </c>
      <c r="H92" s="44">
        <f t="shared" ref="H92" si="230">SUM(I92:J92)</f>
        <v>3334.1442511400001</v>
      </c>
      <c r="I92" s="44">
        <v>1432.4344631900001</v>
      </c>
      <c r="J92" s="44">
        <f t="shared" ref="J92" si="231">SUM(K92:M92)</f>
        <v>1901.7097879500002</v>
      </c>
      <c r="K92" s="44">
        <v>1040.15860864</v>
      </c>
      <c r="L92" s="44">
        <v>849.37671181999997</v>
      </c>
      <c r="M92" s="44">
        <v>12.17446749</v>
      </c>
      <c r="N92" s="44">
        <f t="shared" ref="N92" si="232">SUM(O92:P92)</f>
        <v>2992.7429831899999</v>
      </c>
      <c r="O92" s="44">
        <v>340.92841991</v>
      </c>
      <c r="P92" s="44">
        <f t="shared" ref="P92" si="233">SUM(Q92:S92)</f>
        <v>2651.8145632800001</v>
      </c>
      <c r="Q92" s="44">
        <v>1603.8393923900001</v>
      </c>
      <c r="R92" s="44">
        <v>1035.0306596299999</v>
      </c>
      <c r="S92" s="44">
        <v>12.944511260000001</v>
      </c>
      <c r="T92" s="44"/>
      <c r="U92" s="44"/>
      <c r="V92" s="44"/>
      <c r="W92" s="44"/>
      <c r="X92" s="44"/>
      <c r="Y92" s="44"/>
    </row>
    <row r="93" spans="1:25" hidden="1" outlineLevel="1" collapsed="1">
      <c r="A93" s="8">
        <v>43040</v>
      </c>
      <c r="B93" s="44">
        <v>6451.2078142199998</v>
      </c>
      <c r="C93" s="44">
        <f t="shared" ref="C93" si="234">I93+O93</f>
        <v>1855.16082648</v>
      </c>
      <c r="D93" s="44">
        <f t="shared" ref="D93" si="235">J93+P93</f>
        <v>4596.0469877399992</v>
      </c>
      <c r="E93" s="44">
        <f t="shared" ref="E93" si="236">K93+Q93</f>
        <v>2675.8437118800002</v>
      </c>
      <c r="F93" s="44">
        <f t="shared" ref="F93" si="237">L93+R93</f>
        <v>1893.62311851</v>
      </c>
      <c r="G93" s="44">
        <f t="shared" ref="G93" si="238">M93+S93</f>
        <v>26.58015735</v>
      </c>
      <c r="H93" s="44">
        <f t="shared" ref="H93" si="239">SUM(I93:J93)</f>
        <v>3420.5757871899996</v>
      </c>
      <c r="I93" s="44">
        <v>1501.8794043099999</v>
      </c>
      <c r="J93" s="44">
        <f t="shared" ref="J93" si="240">SUM(K93:M93)</f>
        <v>1918.6963828799999</v>
      </c>
      <c r="K93" s="44">
        <v>1059.15002263</v>
      </c>
      <c r="L93" s="44">
        <v>846.19366391000005</v>
      </c>
      <c r="M93" s="44">
        <v>13.35269634</v>
      </c>
      <c r="N93" s="44">
        <f t="shared" ref="N93" si="241">SUM(O93:P93)</f>
        <v>3030.6320270299998</v>
      </c>
      <c r="O93" s="44">
        <v>353.28142216999998</v>
      </c>
      <c r="P93" s="44">
        <f t="shared" ref="P93" si="242">SUM(Q93:S93)</f>
        <v>2677.3506048599997</v>
      </c>
      <c r="Q93" s="44">
        <v>1616.69368925</v>
      </c>
      <c r="R93" s="44">
        <v>1047.4294546000001</v>
      </c>
      <c r="S93" s="44">
        <v>13.227461010000001</v>
      </c>
      <c r="T93" s="44"/>
      <c r="U93" s="44"/>
      <c r="V93" s="44"/>
      <c r="W93" s="44"/>
      <c r="X93" s="44"/>
      <c r="Y93" s="44"/>
    </row>
    <row r="94" spans="1:25" hidden="1" outlineLevel="1" collapsed="1">
      <c r="A94" s="8">
        <v>43070</v>
      </c>
      <c r="B94" s="44">
        <v>6727.9388911699989</v>
      </c>
      <c r="C94" s="44">
        <f t="shared" ref="C94" si="243">I94+O94</f>
        <v>2000.4781518899999</v>
      </c>
      <c r="D94" s="44">
        <f t="shared" ref="D94" si="244">J94+P94</f>
        <v>4727.4607392799999</v>
      </c>
      <c r="E94" s="44">
        <f t="shared" ref="E94" si="245">K94+Q94</f>
        <v>2999.3806861000003</v>
      </c>
      <c r="F94" s="44">
        <f t="shared" ref="F94" si="246">L94+R94</f>
        <v>1692.20743995</v>
      </c>
      <c r="G94" s="44">
        <f t="shared" ref="G94" si="247">M94+S94</f>
        <v>35.872613229999999</v>
      </c>
      <c r="H94" s="44">
        <f t="shared" ref="H94" si="248">SUM(I94:J94)</f>
        <v>3559.87823893</v>
      </c>
      <c r="I94" s="44">
        <v>1607.56572474</v>
      </c>
      <c r="J94" s="44">
        <f t="shared" ref="J94" si="249">SUM(K94:M94)</f>
        <v>1952.31251419</v>
      </c>
      <c r="K94" s="44">
        <v>1247.4449894700001</v>
      </c>
      <c r="L94" s="44">
        <v>687.40920616999995</v>
      </c>
      <c r="M94" s="44">
        <v>17.458318550000001</v>
      </c>
      <c r="N94" s="44">
        <f t="shared" ref="N94" si="250">SUM(O94:P94)</f>
        <v>3168.0606522399999</v>
      </c>
      <c r="O94" s="44">
        <v>392.91242714999998</v>
      </c>
      <c r="P94" s="44">
        <f t="shared" ref="P94" si="251">SUM(Q94:S94)</f>
        <v>2775.1482250899999</v>
      </c>
      <c r="Q94" s="44">
        <v>1751.9356966299999</v>
      </c>
      <c r="R94" s="44">
        <v>1004.79823378</v>
      </c>
      <c r="S94" s="44">
        <v>18.414294680000001</v>
      </c>
      <c r="T94" s="44"/>
      <c r="U94" s="44"/>
      <c r="V94" s="44"/>
      <c r="W94" s="44"/>
      <c r="X94" s="44"/>
      <c r="Y94" s="44"/>
    </row>
    <row r="95" spans="1:25" hidden="1" outlineLevel="1" collapsed="1">
      <c r="A95" s="8">
        <v>43101</v>
      </c>
      <c r="B95" s="44">
        <v>6759.2642660300007</v>
      </c>
      <c r="C95" s="44">
        <f t="shared" ref="C95" si="252">I95+O95</f>
        <v>1935.8040153300001</v>
      </c>
      <c r="D95" s="44">
        <f t="shared" ref="D95" si="253">J95+P95</f>
        <v>4823.4602507000009</v>
      </c>
      <c r="E95" s="44">
        <f t="shared" ref="E95" si="254">K95+Q95</f>
        <v>3101.9649292800004</v>
      </c>
      <c r="F95" s="44">
        <f t="shared" ref="F95" si="255">L95+R95</f>
        <v>1684.29372756</v>
      </c>
      <c r="G95" s="44">
        <f t="shared" ref="G95" si="256">M95+S95</f>
        <v>37.201593860000003</v>
      </c>
      <c r="H95" s="44">
        <f t="shared" ref="H95" si="257">SUM(I95:J95)</f>
        <v>3558.3144545499999</v>
      </c>
      <c r="I95" s="44">
        <v>1558.21614718</v>
      </c>
      <c r="J95" s="44">
        <f t="shared" ref="J95" si="258">SUM(K95:M95)</f>
        <v>2000.0983073700002</v>
      </c>
      <c r="K95" s="44">
        <v>1323.9762860400001</v>
      </c>
      <c r="L95" s="44">
        <v>658.24200507</v>
      </c>
      <c r="M95" s="44">
        <v>17.880016260000001</v>
      </c>
      <c r="N95" s="44">
        <f t="shared" ref="N95" si="259">SUM(O95:P95)</f>
        <v>3200.9498114800003</v>
      </c>
      <c r="O95" s="44">
        <v>377.58786815000002</v>
      </c>
      <c r="P95" s="44">
        <f t="shared" ref="P95" si="260">SUM(Q95:S95)</f>
        <v>2823.3619433300005</v>
      </c>
      <c r="Q95" s="44">
        <v>1777.9886432400001</v>
      </c>
      <c r="R95" s="44">
        <v>1026.05172249</v>
      </c>
      <c r="S95" s="44">
        <v>19.321577600000001</v>
      </c>
      <c r="T95" s="44"/>
      <c r="U95" s="44"/>
      <c r="V95" s="44"/>
      <c r="W95" s="44"/>
      <c r="X95" s="44"/>
      <c r="Y95" s="44"/>
    </row>
    <row r="96" spans="1:25" hidden="1" outlineLevel="1" collapsed="1">
      <c r="A96" s="8">
        <v>43132</v>
      </c>
      <c r="B96" s="44">
        <v>6754.17773872</v>
      </c>
      <c r="C96" s="44">
        <f t="shared" ref="C96" si="261">I96+O96</f>
        <v>1957.5967407199998</v>
      </c>
      <c r="D96" s="44">
        <f t="shared" ref="D96" si="262">J96+P96</f>
        <v>4796.5809979999995</v>
      </c>
      <c r="E96" s="44">
        <f t="shared" ref="E96" si="263">K96+Q96</f>
        <v>3133.7689566199997</v>
      </c>
      <c r="F96" s="44">
        <f t="shared" ref="F96" si="264">L96+R96</f>
        <v>1627.5638471299999</v>
      </c>
      <c r="G96" s="44">
        <f t="shared" ref="G96" si="265">M96+S96</f>
        <v>35.248194249999997</v>
      </c>
      <c r="H96" s="44">
        <f t="shared" ref="H96" si="266">SUM(I96:J96)</f>
        <v>3639.8344081099995</v>
      </c>
      <c r="I96" s="44">
        <v>1583.3447676799999</v>
      </c>
      <c r="J96" s="44">
        <f t="shared" ref="J96" si="267">SUM(K96:M96)</f>
        <v>2056.4896404299998</v>
      </c>
      <c r="K96" s="44">
        <v>1385.5354164099999</v>
      </c>
      <c r="L96" s="44">
        <v>654.36059041999999</v>
      </c>
      <c r="M96" s="44">
        <v>16.5936336</v>
      </c>
      <c r="N96" s="44">
        <f t="shared" ref="N96" si="268">SUM(O96:P96)</f>
        <v>3114.3433306100001</v>
      </c>
      <c r="O96" s="44">
        <v>374.25197304</v>
      </c>
      <c r="P96" s="44">
        <f t="shared" ref="P96" si="269">SUM(Q96:S96)</f>
        <v>2740.0913575700001</v>
      </c>
      <c r="Q96" s="44">
        <v>1748.23354021</v>
      </c>
      <c r="R96" s="44">
        <v>973.20325671000001</v>
      </c>
      <c r="S96" s="44">
        <v>18.654560650000001</v>
      </c>
      <c r="T96" s="44"/>
      <c r="U96" s="44"/>
      <c r="V96" s="44"/>
      <c r="W96" s="44"/>
      <c r="X96" s="44"/>
      <c r="Y96" s="44"/>
    </row>
    <row r="97" spans="1:25" hidden="1" outlineLevel="1" collapsed="1">
      <c r="A97" s="8">
        <v>43160</v>
      </c>
      <c r="B97" s="44">
        <v>6775.8691270099998</v>
      </c>
      <c r="C97" s="44">
        <f t="shared" ref="C97" si="270">I97+O97</f>
        <v>1973.5940759499999</v>
      </c>
      <c r="D97" s="44">
        <f t="shared" ref="D97" si="271">J97+P97</f>
        <v>4802.2750510599999</v>
      </c>
      <c r="E97" s="44">
        <f t="shared" ref="E97" si="272">K97+Q97</f>
        <v>3201.8295679100002</v>
      </c>
      <c r="F97" s="44">
        <f t="shared" ref="F97" si="273">L97+R97</f>
        <v>1563.68559525</v>
      </c>
      <c r="G97" s="44">
        <f t="shared" ref="G97" si="274">M97+S97</f>
        <v>36.759887899999995</v>
      </c>
      <c r="H97" s="44">
        <f t="shared" ref="H97" si="275">SUM(I97:J97)</f>
        <v>3679.54558744</v>
      </c>
      <c r="I97" s="44">
        <v>1597.08530935</v>
      </c>
      <c r="J97" s="44">
        <f t="shared" ref="J97" si="276">SUM(K97:M97)</f>
        <v>2082.46027809</v>
      </c>
      <c r="K97" s="44">
        <v>1459.11620683</v>
      </c>
      <c r="L97" s="44">
        <v>606.22097321000001</v>
      </c>
      <c r="M97" s="44">
        <v>17.123098049999999</v>
      </c>
      <c r="N97" s="44">
        <f t="shared" ref="N97" si="277">SUM(O97:P97)</f>
        <v>3096.3235395699999</v>
      </c>
      <c r="O97" s="44">
        <v>376.5087666</v>
      </c>
      <c r="P97" s="44">
        <f t="shared" ref="P97" si="278">SUM(Q97:S97)</f>
        <v>2719.8147729699999</v>
      </c>
      <c r="Q97" s="44">
        <v>1742.7133610799999</v>
      </c>
      <c r="R97" s="44">
        <v>957.46462203999999</v>
      </c>
      <c r="S97" s="44">
        <v>19.63678985</v>
      </c>
      <c r="T97" s="44"/>
      <c r="U97" s="44"/>
      <c r="V97" s="44"/>
      <c r="W97" s="44"/>
      <c r="X97" s="44"/>
      <c r="Y97" s="44"/>
    </row>
    <row r="98" spans="1:25" hidden="1" outlineLevel="1" collapsed="1">
      <c r="A98" s="8">
        <v>43191</v>
      </c>
      <c r="B98" s="44">
        <v>6885.66151575</v>
      </c>
      <c r="C98" s="44">
        <f t="shared" ref="C98" si="279">I98+O98</f>
        <v>2083.38353908</v>
      </c>
      <c r="D98" s="44">
        <f t="shared" ref="D98" si="280">J98+P98</f>
        <v>4802.2779766700005</v>
      </c>
      <c r="E98" s="44">
        <f t="shared" ref="E98" si="281">K98+Q98</f>
        <v>3277.11777609</v>
      </c>
      <c r="F98" s="44">
        <f t="shared" ref="F98" si="282">L98+R98</f>
        <v>1491.5302271199998</v>
      </c>
      <c r="G98" s="44">
        <f t="shared" ref="G98" si="283">M98+S98</f>
        <v>33.629973460000002</v>
      </c>
      <c r="H98" s="44">
        <f t="shared" ref="H98" si="284">SUM(I98:J98)</f>
        <v>3822.0930250900001</v>
      </c>
      <c r="I98" s="44">
        <v>1699.9755779499999</v>
      </c>
      <c r="J98" s="44">
        <f t="shared" ref="J98" si="285">SUM(K98:M98)</f>
        <v>2122.11744714</v>
      </c>
      <c r="K98" s="44">
        <v>1540.7554019500001</v>
      </c>
      <c r="L98" s="44">
        <v>565.44800991</v>
      </c>
      <c r="M98" s="44">
        <v>15.91403528</v>
      </c>
      <c r="N98" s="44">
        <f t="shared" ref="N98" si="286">SUM(O98:P98)</f>
        <v>3063.56849066</v>
      </c>
      <c r="O98" s="44">
        <v>383.40796112999999</v>
      </c>
      <c r="P98" s="44">
        <f t="shared" ref="P98" si="287">SUM(Q98:S98)</f>
        <v>2680.1605295300001</v>
      </c>
      <c r="Q98" s="44">
        <v>1736.3623741399999</v>
      </c>
      <c r="R98" s="44">
        <v>926.08221720999995</v>
      </c>
      <c r="S98" s="44">
        <v>17.715938179999998</v>
      </c>
      <c r="T98" s="44"/>
      <c r="U98" s="44"/>
      <c r="V98" s="44"/>
      <c r="W98" s="44"/>
      <c r="X98" s="44"/>
      <c r="Y98" s="44"/>
    </row>
    <row r="99" spans="1:25" hidden="1" outlineLevel="1" collapsed="1">
      <c r="A99" s="8">
        <v>43221</v>
      </c>
      <c r="B99" s="44">
        <v>6839.5068758199996</v>
      </c>
      <c r="C99" s="44">
        <f t="shared" ref="C99" si="288">I99+O99</f>
        <v>2088.89378824</v>
      </c>
      <c r="D99" s="44">
        <f t="shared" ref="D99" si="289">J99+P99</f>
        <v>4750.613087579999</v>
      </c>
      <c r="E99" s="44">
        <f t="shared" ref="E99" si="290">K99+Q99</f>
        <v>3298.2948044899999</v>
      </c>
      <c r="F99" s="44">
        <f t="shared" ref="F99" si="291">L99+R99</f>
        <v>1418.9836333200001</v>
      </c>
      <c r="G99" s="44">
        <f t="shared" ref="G99" si="292">M99+S99</f>
        <v>33.334649769999999</v>
      </c>
      <c r="H99" s="44">
        <f t="shared" ref="H99" si="293">SUM(I99:J99)</f>
        <v>3826.2482243199997</v>
      </c>
      <c r="I99" s="44">
        <v>1694.0480781900001</v>
      </c>
      <c r="J99" s="44">
        <f t="shared" ref="J99" si="294">SUM(K99:M99)</f>
        <v>2132.2001461299997</v>
      </c>
      <c r="K99" s="44">
        <v>1580.78843282</v>
      </c>
      <c r="L99" s="44">
        <v>535.64377881999997</v>
      </c>
      <c r="M99" s="44">
        <v>15.76793449</v>
      </c>
      <c r="N99" s="44">
        <f t="shared" ref="N99" si="295">SUM(O99:P99)</f>
        <v>3013.2586514999998</v>
      </c>
      <c r="O99" s="44">
        <v>394.84571004999998</v>
      </c>
      <c r="P99" s="44">
        <f t="shared" ref="P99" si="296">SUM(Q99:S99)</f>
        <v>2618.4129414499998</v>
      </c>
      <c r="Q99" s="44">
        <v>1717.5063716699999</v>
      </c>
      <c r="R99" s="44">
        <v>883.3398545</v>
      </c>
      <c r="S99" s="44">
        <v>17.56671528</v>
      </c>
      <c r="T99" s="44"/>
      <c r="U99" s="44"/>
      <c r="V99" s="44"/>
      <c r="W99" s="44"/>
      <c r="X99" s="44"/>
      <c r="Y99" s="44"/>
    </row>
    <row r="100" spans="1:25" hidden="1" outlineLevel="1" collapsed="1">
      <c r="A100" s="8">
        <v>43252</v>
      </c>
      <c r="B100" s="44">
        <v>7193.996894240001</v>
      </c>
      <c r="C100" s="44">
        <f t="shared" ref="C100" si="297">I100+O100</f>
        <v>2411.7470595899999</v>
      </c>
      <c r="D100" s="44">
        <f t="shared" ref="D100" si="298">J100+P100</f>
        <v>4782.2498346499997</v>
      </c>
      <c r="E100" s="44">
        <f t="shared" ref="E100" si="299">K100+Q100</f>
        <v>3346.5427116700002</v>
      </c>
      <c r="F100" s="44">
        <f t="shared" ref="F100" si="300">L100+R100</f>
        <v>1402.37248026</v>
      </c>
      <c r="G100" s="44">
        <f t="shared" ref="G100" si="301">M100+S100</f>
        <v>33.334642720000005</v>
      </c>
      <c r="H100" s="44">
        <f t="shared" ref="H100" si="302">SUM(I100:J100)</f>
        <v>4133.7061260700002</v>
      </c>
      <c r="I100" s="44">
        <v>2023.48087317</v>
      </c>
      <c r="J100" s="44">
        <f t="shared" ref="J100" si="303">SUM(K100:M100)</f>
        <v>2110.2252529000002</v>
      </c>
      <c r="K100" s="44">
        <v>1585.97755437</v>
      </c>
      <c r="L100" s="44">
        <v>508.42220803999999</v>
      </c>
      <c r="M100" s="44">
        <v>15.82549049</v>
      </c>
      <c r="N100" s="44">
        <f t="shared" ref="N100" si="304">SUM(O100:P100)</f>
        <v>3060.2907681699999</v>
      </c>
      <c r="O100" s="44">
        <v>388.26618642</v>
      </c>
      <c r="P100" s="44">
        <f t="shared" ref="P100" si="305">SUM(Q100:S100)</f>
        <v>2672.0245817499999</v>
      </c>
      <c r="Q100" s="44">
        <v>1760.5651573</v>
      </c>
      <c r="R100" s="44">
        <v>893.95027221999999</v>
      </c>
      <c r="S100" s="44">
        <v>17.509152230000002</v>
      </c>
      <c r="T100" s="44"/>
      <c r="U100" s="44"/>
      <c r="V100" s="44"/>
      <c r="W100" s="44"/>
      <c r="X100" s="44"/>
      <c r="Y100" s="44"/>
    </row>
    <row r="101" spans="1:25" hidden="1" outlineLevel="1" collapsed="1">
      <c r="A101" s="8">
        <v>43282</v>
      </c>
      <c r="B101" s="44">
        <v>7153.9461182199993</v>
      </c>
      <c r="C101" s="44">
        <f t="shared" ref="C101" si="306">I101+O101</f>
        <v>2304.1482672699999</v>
      </c>
      <c r="D101" s="44">
        <f t="shared" ref="D101" si="307">J101+P101</f>
        <v>4849.7978509499999</v>
      </c>
      <c r="E101" s="44">
        <f t="shared" ref="E101" si="308">K101+Q101</f>
        <v>3411.68592287</v>
      </c>
      <c r="F101" s="44">
        <f t="shared" ref="F101" si="309">L101+R101</f>
        <v>1403.2797163999999</v>
      </c>
      <c r="G101" s="44">
        <f t="shared" ref="G101" si="310">M101+S101</f>
        <v>34.83221168</v>
      </c>
      <c r="H101" s="44">
        <f t="shared" ref="H101" si="311">SUM(I101:J101)</f>
        <v>3996.7118596500004</v>
      </c>
      <c r="I101" s="44">
        <v>1873.3717168400001</v>
      </c>
      <c r="J101" s="44">
        <f t="shared" ref="J101" si="312">SUM(K101:M101)</f>
        <v>2123.3401428100001</v>
      </c>
      <c r="K101" s="44">
        <v>1621.56054141</v>
      </c>
      <c r="L101" s="44">
        <v>485.91606446999998</v>
      </c>
      <c r="M101" s="44">
        <v>15.86353693</v>
      </c>
      <c r="N101" s="44">
        <f t="shared" ref="N101" si="313">SUM(O101:P101)</f>
        <v>3157.2342585699998</v>
      </c>
      <c r="O101" s="44">
        <v>430.77655042999999</v>
      </c>
      <c r="P101" s="44">
        <f t="shared" ref="P101" si="314">SUM(Q101:S101)</f>
        <v>2726.4577081399998</v>
      </c>
      <c r="Q101" s="44">
        <v>1790.12538146</v>
      </c>
      <c r="R101" s="44">
        <v>917.36365192999995</v>
      </c>
      <c r="S101" s="44">
        <v>18.968674750000002</v>
      </c>
      <c r="T101" s="44"/>
      <c r="U101" s="44"/>
      <c r="V101" s="44"/>
      <c r="W101" s="44"/>
      <c r="X101" s="44"/>
      <c r="Y101" s="44"/>
    </row>
    <row r="102" spans="1:25" hidden="1" outlineLevel="1" collapsed="1">
      <c r="A102" s="8">
        <v>43313</v>
      </c>
      <c r="B102" s="44">
        <v>7297.9231643799994</v>
      </c>
      <c r="C102" s="44">
        <f t="shared" ref="C102" si="315">I102+O102</f>
        <v>2300.4529963800001</v>
      </c>
      <c r="D102" s="44">
        <f t="shared" ref="D102" si="316">J102+P102</f>
        <v>4997.4701679999998</v>
      </c>
      <c r="E102" s="44">
        <f t="shared" ref="E102" si="317">K102+Q102</f>
        <v>3561.4559636499998</v>
      </c>
      <c r="F102" s="44">
        <f t="shared" ref="F102" si="318">L102+R102</f>
        <v>1400.10284968</v>
      </c>
      <c r="G102" s="44">
        <f t="shared" ref="G102" si="319">M102+S102</f>
        <v>35.911354670000001</v>
      </c>
      <c r="H102" s="44">
        <f t="shared" ref="H102" si="320">SUM(I102:J102)</f>
        <v>3946.6940911299998</v>
      </c>
      <c r="I102" s="44">
        <v>1847.10555626</v>
      </c>
      <c r="J102" s="44">
        <f t="shared" ref="J102" si="321">SUM(K102:M102)</f>
        <v>2099.5885348699999</v>
      </c>
      <c r="K102" s="44">
        <v>1641.9082757599999</v>
      </c>
      <c r="L102" s="44">
        <v>441.50794115000002</v>
      </c>
      <c r="M102" s="44">
        <v>16.172317960000001</v>
      </c>
      <c r="N102" s="44">
        <f t="shared" ref="N102" si="322">SUM(O102:P102)</f>
        <v>3351.2290732500001</v>
      </c>
      <c r="O102" s="44">
        <v>453.34744011999999</v>
      </c>
      <c r="P102" s="44">
        <f t="shared" ref="P102" si="323">SUM(Q102:S102)</f>
        <v>2897.88163313</v>
      </c>
      <c r="Q102" s="44">
        <v>1919.5476878899999</v>
      </c>
      <c r="R102" s="44">
        <v>958.59490853</v>
      </c>
      <c r="S102" s="44">
        <v>19.739036710000001</v>
      </c>
      <c r="T102" s="44"/>
      <c r="U102" s="44"/>
      <c r="V102" s="44"/>
      <c r="W102" s="44"/>
      <c r="X102" s="44"/>
      <c r="Y102" s="44"/>
    </row>
    <row r="103" spans="1:25" hidden="1" outlineLevel="1" collapsed="1">
      <c r="A103" s="8">
        <v>43344</v>
      </c>
      <c r="B103" s="44">
        <v>7480.4734852600004</v>
      </c>
      <c r="C103" s="44">
        <f t="shared" ref="C103" si="324">I103+O103</f>
        <v>2463.1234019200001</v>
      </c>
      <c r="D103" s="44">
        <f t="shared" ref="D103" si="325">J103+P103</f>
        <v>5017.3500833399994</v>
      </c>
      <c r="E103" s="44">
        <f t="shared" ref="E103" si="326">K103+Q103</f>
        <v>3586.8520862799996</v>
      </c>
      <c r="F103" s="44">
        <f t="shared" ref="F103" si="327">L103+R103</f>
        <v>1394.30859872</v>
      </c>
      <c r="G103" s="44">
        <f t="shared" ref="G103" si="328">M103+S103</f>
        <v>36.189398339999997</v>
      </c>
      <c r="H103" s="44">
        <f t="shared" ref="H103" si="329">SUM(I103:J103)</f>
        <v>4115.0567026200006</v>
      </c>
      <c r="I103" s="44">
        <v>2003.51922513</v>
      </c>
      <c r="J103" s="44">
        <f t="shared" ref="J103" si="330">SUM(K103:M103)</f>
        <v>2111.5374774900001</v>
      </c>
      <c r="K103" s="44">
        <v>1664.0030159099999</v>
      </c>
      <c r="L103" s="44">
        <v>431.43087971</v>
      </c>
      <c r="M103" s="44">
        <v>16.103581869999999</v>
      </c>
      <c r="N103" s="44">
        <f t="shared" ref="N103" si="331">SUM(O103:P103)</f>
        <v>3365.4167826399998</v>
      </c>
      <c r="O103" s="44">
        <v>459.60417679</v>
      </c>
      <c r="P103" s="44">
        <f t="shared" ref="P103" si="332">SUM(Q103:S103)</f>
        <v>2905.8126058499997</v>
      </c>
      <c r="Q103" s="44">
        <v>1922.8490703699999</v>
      </c>
      <c r="R103" s="44">
        <v>962.87771900999996</v>
      </c>
      <c r="S103" s="44">
        <v>20.085816470000001</v>
      </c>
      <c r="T103" s="44"/>
      <c r="U103" s="44"/>
      <c r="V103" s="44"/>
      <c r="W103" s="44"/>
      <c r="X103" s="44"/>
      <c r="Y103" s="44"/>
    </row>
    <row r="104" spans="1:25" hidden="1" outlineLevel="1" collapsed="1">
      <c r="A104" s="8">
        <v>43374</v>
      </c>
      <c r="B104" s="44">
        <v>7451.7532178500005</v>
      </c>
      <c r="C104" s="44">
        <f t="shared" ref="C104" si="333">I104+O104</f>
        <v>2423.99506131</v>
      </c>
      <c r="D104" s="44">
        <f t="shared" ref="D104" si="334">J104+P104</f>
        <v>5027.7581565399996</v>
      </c>
      <c r="E104" s="44">
        <f t="shared" ref="E104" si="335">K104+Q104</f>
        <v>3623.8974181799999</v>
      </c>
      <c r="F104" s="44">
        <f t="shared" ref="F104" si="336">L104+R104</f>
        <v>1368.13366245</v>
      </c>
      <c r="G104" s="44">
        <f t="shared" ref="G104" si="337">M104+S104</f>
        <v>35.727075909999996</v>
      </c>
      <c r="H104" s="44">
        <f t="shared" ref="H104" si="338">SUM(I104:J104)</f>
        <v>4103.1145494399998</v>
      </c>
      <c r="I104" s="44">
        <v>1966.5183395700001</v>
      </c>
      <c r="J104" s="44">
        <f t="shared" ref="J104" si="339">SUM(K104:M104)</f>
        <v>2136.5962098699997</v>
      </c>
      <c r="K104" s="44">
        <v>1700.77720342</v>
      </c>
      <c r="L104" s="44">
        <v>419.67224463000002</v>
      </c>
      <c r="M104" s="44">
        <v>16.146761819999998</v>
      </c>
      <c r="N104" s="44">
        <f t="shared" ref="N104" si="340">SUM(O104:P104)</f>
        <v>3348.6386684099994</v>
      </c>
      <c r="O104" s="44">
        <v>457.47672174000002</v>
      </c>
      <c r="P104" s="44">
        <f t="shared" ref="P104" si="341">SUM(Q104:S104)</f>
        <v>2891.1619466699995</v>
      </c>
      <c r="Q104" s="44">
        <v>1923.12021476</v>
      </c>
      <c r="R104" s="44">
        <v>948.46141781999995</v>
      </c>
      <c r="S104" s="44">
        <v>19.580314090000002</v>
      </c>
      <c r="T104" s="44"/>
      <c r="U104" s="44"/>
      <c r="V104" s="44"/>
      <c r="W104" s="44"/>
      <c r="X104" s="44"/>
      <c r="Y104" s="44"/>
    </row>
    <row r="105" spans="1:25" hidden="1" outlineLevel="1" collapsed="1">
      <c r="A105" s="8">
        <v>43405</v>
      </c>
      <c r="B105" s="44">
        <v>7428.3319362499997</v>
      </c>
      <c r="C105" s="44">
        <f t="shared" ref="C105" si="342">I105+O105</f>
        <v>2364.5375060900001</v>
      </c>
      <c r="D105" s="44">
        <f t="shared" ref="D105" si="343">J105+P105</f>
        <v>5063.79443016</v>
      </c>
      <c r="E105" s="44">
        <f t="shared" ref="E105" si="344">K105+Q105</f>
        <v>3675.4220973800002</v>
      </c>
      <c r="F105" s="44">
        <f t="shared" ref="F105" si="345">L105+R105</f>
        <v>1351.1407128799999</v>
      </c>
      <c r="G105" s="44">
        <f t="shared" ref="G105" si="346">M105+S105</f>
        <v>37.231619899999998</v>
      </c>
      <c r="H105" s="44">
        <f t="shared" ref="H105" si="347">SUM(I105:J105)</f>
        <v>4073.0304570600001</v>
      </c>
      <c r="I105" s="44">
        <v>1903.04333984</v>
      </c>
      <c r="J105" s="44">
        <f t="shared" ref="J105" si="348">SUM(K105:M105)</f>
        <v>2169.9871172200001</v>
      </c>
      <c r="K105" s="44">
        <v>1746.44137744</v>
      </c>
      <c r="L105" s="44">
        <v>407.33652026999999</v>
      </c>
      <c r="M105" s="44">
        <v>16.20921951</v>
      </c>
      <c r="N105" s="44">
        <f t="shared" ref="N105" si="349">SUM(O105:P105)</f>
        <v>3355.3014791899996</v>
      </c>
      <c r="O105" s="44">
        <v>461.49416624999998</v>
      </c>
      <c r="P105" s="44">
        <f t="shared" ref="P105" si="350">SUM(Q105:S105)</f>
        <v>2893.8073129399995</v>
      </c>
      <c r="Q105" s="44">
        <v>1928.98071994</v>
      </c>
      <c r="R105" s="44">
        <v>943.80419260999997</v>
      </c>
      <c r="S105" s="44">
        <v>21.022400390000001</v>
      </c>
      <c r="T105" s="44"/>
      <c r="U105" s="44"/>
      <c r="V105" s="44"/>
      <c r="W105" s="44"/>
      <c r="X105" s="44"/>
      <c r="Y105" s="44"/>
    </row>
    <row r="106" spans="1:25" hidden="1" outlineLevel="1" collapsed="1">
      <c r="A106" s="8">
        <v>43435</v>
      </c>
      <c r="B106" s="44">
        <v>7426.8901674999997</v>
      </c>
      <c r="C106" s="44">
        <f t="shared" ref="C106" si="351">I106+O106</f>
        <v>2446.3368871100001</v>
      </c>
      <c r="D106" s="44">
        <f t="shared" ref="D106" si="352">J106+P106</f>
        <v>4980.5532803900005</v>
      </c>
      <c r="E106" s="44">
        <f t="shared" ref="E106" si="353">K106+Q106</f>
        <v>3667.3134633899999</v>
      </c>
      <c r="F106" s="44">
        <f t="shared" ref="F106" si="354">L106+R106</f>
        <v>1276.40136224</v>
      </c>
      <c r="G106" s="44">
        <f t="shared" ref="G106" si="355">M106+S106</f>
        <v>36.838454759999998</v>
      </c>
      <c r="H106" s="44">
        <f t="shared" ref="H106" si="356">SUM(I106:J106)</f>
        <v>4180.9513271100004</v>
      </c>
      <c r="I106" s="44">
        <v>2006.12058542</v>
      </c>
      <c r="J106" s="44">
        <f t="shared" ref="J106" si="357">SUM(K106:M106)</f>
        <v>2174.8307416900002</v>
      </c>
      <c r="K106" s="44">
        <v>1785.36551403</v>
      </c>
      <c r="L106" s="44">
        <v>373.17530936999998</v>
      </c>
      <c r="M106" s="44">
        <v>16.289918289999999</v>
      </c>
      <c r="N106" s="44">
        <f t="shared" ref="N106" si="358">SUM(O106:P106)</f>
        <v>3245.9388403899998</v>
      </c>
      <c r="O106" s="44">
        <v>440.21630169000002</v>
      </c>
      <c r="P106" s="44">
        <f t="shared" ref="P106" si="359">SUM(Q106:S106)</f>
        <v>2805.7225386999999</v>
      </c>
      <c r="Q106" s="44">
        <v>1881.9479493599999</v>
      </c>
      <c r="R106" s="44">
        <v>903.22605286999999</v>
      </c>
      <c r="S106" s="44">
        <v>20.548536469999998</v>
      </c>
      <c r="T106" s="44"/>
      <c r="U106" s="44"/>
      <c r="V106" s="44"/>
      <c r="W106" s="44"/>
      <c r="X106" s="44"/>
      <c r="Y106" s="44"/>
    </row>
    <row r="107" spans="1:25" hidden="1" outlineLevel="1" collapsed="1">
      <c r="A107" s="8">
        <v>43466</v>
      </c>
      <c r="B107" s="44">
        <v>7534.9542868500002</v>
      </c>
      <c r="C107" s="44">
        <f t="shared" ref="C107" si="360">I107+O107</f>
        <v>2489.5389437200001</v>
      </c>
      <c r="D107" s="44">
        <f t="shared" ref="D107" si="361">J107+P107</f>
        <v>5045.4153431300001</v>
      </c>
      <c r="E107" s="44">
        <f t="shared" ref="E107" si="362">K107+Q107</f>
        <v>3709.76911556</v>
      </c>
      <c r="F107" s="44">
        <f t="shared" ref="F107" si="363">L107+R107</f>
        <v>1296.4519530800001</v>
      </c>
      <c r="G107" s="44">
        <f t="shared" ref="G107" si="364">M107+S107</f>
        <v>39.194274489999998</v>
      </c>
      <c r="H107" s="44">
        <f t="shared" ref="H107" si="365">SUM(I107:J107)</f>
        <v>4265.3187196700001</v>
      </c>
      <c r="I107" s="44">
        <v>2029.64683928</v>
      </c>
      <c r="J107" s="44">
        <f t="shared" ref="J107" si="366">SUM(K107:M107)</f>
        <v>2235.6718803899998</v>
      </c>
      <c r="K107" s="44">
        <v>1808.72983877</v>
      </c>
      <c r="L107" s="44">
        <v>408.25796377</v>
      </c>
      <c r="M107" s="44">
        <v>18.684077850000001</v>
      </c>
      <c r="N107" s="44">
        <f t="shared" ref="N107" si="367">SUM(O107:P107)</f>
        <v>3269.6355671799997</v>
      </c>
      <c r="O107" s="44">
        <v>459.89210444000003</v>
      </c>
      <c r="P107" s="44">
        <f t="shared" ref="P107" si="368">SUM(Q107:S107)</f>
        <v>2809.7434627399998</v>
      </c>
      <c r="Q107" s="44">
        <v>1901.03927679</v>
      </c>
      <c r="R107" s="44">
        <v>888.19398931000001</v>
      </c>
      <c r="S107" s="44">
        <v>20.51019664</v>
      </c>
      <c r="T107" s="44"/>
      <c r="U107" s="44"/>
      <c r="V107" s="44"/>
      <c r="W107" s="44"/>
      <c r="X107" s="44"/>
      <c r="Y107" s="44"/>
    </row>
    <row r="108" spans="1:25" hidden="1" outlineLevel="1" collapsed="1">
      <c r="A108" s="8">
        <v>43497</v>
      </c>
      <c r="B108" s="44">
        <v>7492.4015752100004</v>
      </c>
      <c r="C108" s="44">
        <f t="shared" ref="C108" si="369">I108+O108</f>
        <v>2481.5137594399998</v>
      </c>
      <c r="D108" s="44">
        <f t="shared" ref="D108" si="370">J108+P108</f>
        <v>5010.8878157700001</v>
      </c>
      <c r="E108" s="44">
        <f t="shared" ref="E108" si="371">K108+Q108</f>
        <v>3756.4805718699999</v>
      </c>
      <c r="F108" s="44">
        <f t="shared" ref="F108" si="372">L108+R108</f>
        <v>1221.0203473500001</v>
      </c>
      <c r="G108" s="44">
        <f t="shared" ref="G108" si="373">M108+S108</f>
        <v>33.386896550000003</v>
      </c>
      <c r="H108" s="44">
        <f t="shared" ref="H108" si="374">SUM(I108:J108)</f>
        <v>4277.8366021800002</v>
      </c>
      <c r="I108" s="44">
        <v>2022.8025128199999</v>
      </c>
      <c r="J108" s="44">
        <f t="shared" ref="J108" si="375">SUM(K108:M108)</f>
        <v>2255.0340893600001</v>
      </c>
      <c r="K108" s="44">
        <v>1867.5265818800001</v>
      </c>
      <c r="L108" s="44">
        <v>368.75650130000002</v>
      </c>
      <c r="M108" s="44">
        <v>18.751006180000001</v>
      </c>
      <c r="N108" s="44">
        <f t="shared" ref="N108" si="376">SUM(O108:P108)</f>
        <v>3214.5649730300006</v>
      </c>
      <c r="O108" s="44">
        <v>458.71124662</v>
      </c>
      <c r="P108" s="44">
        <f t="shared" ref="P108" si="377">SUM(Q108:S108)</f>
        <v>2755.8537264100005</v>
      </c>
      <c r="Q108" s="44">
        <v>1888.9539899900001</v>
      </c>
      <c r="R108" s="44">
        <v>852.26384604999998</v>
      </c>
      <c r="S108" s="44">
        <v>14.63589037</v>
      </c>
      <c r="T108" s="44"/>
      <c r="U108" s="44"/>
      <c r="V108" s="44"/>
      <c r="W108" s="44"/>
      <c r="X108" s="44"/>
      <c r="Y108" s="44"/>
    </row>
    <row r="109" spans="1:25" hidden="1" outlineLevel="1" collapsed="1">
      <c r="A109" s="8">
        <v>43525</v>
      </c>
      <c r="B109" s="44">
        <v>7556.6423395999991</v>
      </c>
      <c r="C109" s="44">
        <f t="shared" ref="C109" si="378">I109+O109</f>
        <v>2517.62914546</v>
      </c>
      <c r="D109" s="44">
        <f t="shared" ref="D109" si="379">J109+P109</f>
        <v>5039.0131941399995</v>
      </c>
      <c r="E109" s="44">
        <f t="shared" ref="E109" si="380">K109+Q109</f>
        <v>3771.4695263900003</v>
      </c>
      <c r="F109" s="44">
        <f t="shared" ref="F109" si="381">L109+R109</f>
        <v>1234.4403564900001</v>
      </c>
      <c r="G109" s="44">
        <f t="shared" ref="G109" si="382">M109+S109</f>
        <v>33.103311259999998</v>
      </c>
      <c r="H109" s="44">
        <f t="shared" ref="H109" si="383">SUM(I109:J109)</f>
        <v>4300.6256984499996</v>
      </c>
      <c r="I109" s="44">
        <v>2043.51404768</v>
      </c>
      <c r="J109" s="44">
        <f t="shared" ref="J109" si="384">SUM(K109:M109)</f>
        <v>2257.1116507699999</v>
      </c>
      <c r="K109" s="44">
        <v>1871.81961099</v>
      </c>
      <c r="L109" s="44">
        <v>364.99120332000001</v>
      </c>
      <c r="M109" s="44">
        <v>20.300836459999999</v>
      </c>
      <c r="N109" s="44">
        <f t="shared" ref="N109" si="385">SUM(O109:P109)</f>
        <v>3256.0166411499995</v>
      </c>
      <c r="O109" s="44">
        <v>474.11509777999999</v>
      </c>
      <c r="P109" s="44">
        <f t="shared" ref="P109" si="386">SUM(Q109:S109)</f>
        <v>2781.9015433699997</v>
      </c>
      <c r="Q109" s="44">
        <v>1899.6499154000001</v>
      </c>
      <c r="R109" s="44">
        <v>869.44915317000005</v>
      </c>
      <c r="S109" s="44">
        <v>12.802474800000001</v>
      </c>
      <c r="T109" s="44"/>
      <c r="U109" s="44"/>
      <c r="V109" s="44"/>
      <c r="W109" s="44"/>
      <c r="X109" s="44"/>
      <c r="Y109" s="44"/>
    </row>
    <row r="110" spans="1:25" hidden="1" outlineLevel="1" collapsed="1">
      <c r="A110" s="8">
        <v>43556</v>
      </c>
      <c r="B110" s="44">
        <v>7479.4636334799998</v>
      </c>
      <c r="C110" s="44">
        <f t="shared" ref="C110" si="387">I110+O110</f>
        <v>2525.7349620299997</v>
      </c>
      <c r="D110" s="44">
        <f t="shared" ref="D110" si="388">J110+P110</f>
        <v>4953.7286714500005</v>
      </c>
      <c r="E110" s="44">
        <f t="shared" ref="E110" si="389">K110+Q110</f>
        <v>3757.94930978</v>
      </c>
      <c r="F110" s="44">
        <f t="shared" ref="F110" si="390">L110+R110</f>
        <v>1163.16340885</v>
      </c>
      <c r="G110" s="44">
        <f t="shared" ref="G110" si="391">M110+S110</f>
        <v>32.615952820000004</v>
      </c>
      <c r="H110" s="44">
        <f t="shared" ref="H110" si="392">SUM(I110:J110)</f>
        <v>4331.0710950499997</v>
      </c>
      <c r="I110" s="44">
        <v>2078.1584572699999</v>
      </c>
      <c r="J110" s="44">
        <f t="shared" ref="J110" si="393">SUM(K110:M110)</f>
        <v>2252.9126377800003</v>
      </c>
      <c r="K110" s="44">
        <v>1875.6247405700001</v>
      </c>
      <c r="L110" s="44">
        <v>356.99486395999998</v>
      </c>
      <c r="M110" s="44">
        <v>20.293033250000001</v>
      </c>
      <c r="N110" s="44">
        <f t="shared" ref="N110" si="394">SUM(O110:P110)</f>
        <v>3148.3925384299996</v>
      </c>
      <c r="O110" s="44">
        <v>447.57650475999998</v>
      </c>
      <c r="P110" s="44">
        <f t="shared" ref="P110" si="395">SUM(Q110:S110)</f>
        <v>2700.8160336699998</v>
      </c>
      <c r="Q110" s="44">
        <v>1882.3245692099999</v>
      </c>
      <c r="R110" s="44">
        <v>806.16854489000002</v>
      </c>
      <c r="S110" s="44">
        <v>12.32291957</v>
      </c>
      <c r="T110" s="44"/>
      <c r="U110" s="44"/>
      <c r="V110" s="44"/>
      <c r="W110" s="44"/>
      <c r="X110" s="44"/>
      <c r="Y110" s="44"/>
    </row>
    <row r="111" spans="1:25" hidden="1" outlineLevel="1" collapsed="1">
      <c r="A111" s="8">
        <v>43586</v>
      </c>
      <c r="B111" s="44">
        <v>7459.41813422</v>
      </c>
      <c r="C111" s="44">
        <f t="shared" ref="C111" si="396">I111+O111</f>
        <v>2502.3730350800001</v>
      </c>
      <c r="D111" s="44">
        <f t="shared" ref="D111" si="397">J111+P111</f>
        <v>4957.0450991399994</v>
      </c>
      <c r="E111" s="44">
        <f t="shared" ref="E111" si="398">K111+Q111</f>
        <v>3785.7874426799999</v>
      </c>
      <c r="F111" s="44">
        <f t="shared" ref="F111" si="399">L111+R111</f>
        <v>1137.8910254299999</v>
      </c>
      <c r="G111" s="44">
        <f t="shared" ref="G111" si="400">M111+S111</f>
        <v>33.366631030000001</v>
      </c>
      <c r="H111" s="44">
        <f t="shared" ref="H111" si="401">SUM(I111:J111)</f>
        <v>4297.1895182099997</v>
      </c>
      <c r="I111" s="44">
        <v>2046.87196604</v>
      </c>
      <c r="J111" s="44">
        <f t="shared" ref="J111" si="402">SUM(K111:M111)</f>
        <v>2250.31755217</v>
      </c>
      <c r="K111" s="44">
        <v>1887.66343553</v>
      </c>
      <c r="L111" s="44">
        <v>342.44042753999997</v>
      </c>
      <c r="M111" s="44">
        <v>20.2136891</v>
      </c>
      <c r="N111" s="44">
        <f t="shared" ref="N111" si="403">SUM(O111:P111)</f>
        <v>3162.2286160099998</v>
      </c>
      <c r="O111" s="44">
        <v>455.50106904</v>
      </c>
      <c r="P111" s="44">
        <f t="shared" ref="P111" si="404">SUM(Q111:S111)</f>
        <v>2706.7275469699998</v>
      </c>
      <c r="Q111" s="44">
        <v>1898.1240071499999</v>
      </c>
      <c r="R111" s="44">
        <v>795.45059789000004</v>
      </c>
      <c r="S111" s="44">
        <v>13.152941930000001</v>
      </c>
      <c r="T111" s="44"/>
      <c r="U111" s="44"/>
      <c r="V111" s="44"/>
      <c r="W111" s="44"/>
      <c r="X111" s="44"/>
      <c r="Y111" s="44"/>
    </row>
    <row r="112" spans="1:25" hidden="1" outlineLevel="1" collapsed="1">
      <c r="A112" s="8">
        <v>43617</v>
      </c>
      <c r="B112" s="44">
        <v>7743.8382176499999</v>
      </c>
      <c r="C112" s="44">
        <f t="shared" ref="C112" si="405">I112+O112</f>
        <v>2867.3722826499998</v>
      </c>
      <c r="D112" s="44">
        <f t="shared" ref="D112" si="406">J112+P112</f>
        <v>4876.4659350000002</v>
      </c>
      <c r="E112" s="44">
        <f t="shared" ref="E112" si="407">K112+Q112</f>
        <v>3807.0126637499998</v>
      </c>
      <c r="F112" s="44">
        <f t="shared" ref="F112" si="408">L112+R112</f>
        <v>1036.70640134</v>
      </c>
      <c r="G112" s="44">
        <f t="shared" ref="G112" si="409">M112+S112</f>
        <v>32.746869910000001</v>
      </c>
      <c r="H112" s="44">
        <f t="shared" ref="H112" si="410">SUM(I112:J112)</f>
        <v>4639.2166116099997</v>
      </c>
      <c r="I112" s="44">
        <v>2385.9941861399998</v>
      </c>
      <c r="J112" s="44">
        <f t="shared" ref="J112" si="411">SUM(K112:M112)</f>
        <v>2253.2224254700004</v>
      </c>
      <c r="K112" s="44">
        <v>1952.5723675900001</v>
      </c>
      <c r="L112" s="44">
        <v>281.20391092</v>
      </c>
      <c r="M112" s="44">
        <v>19.44614696</v>
      </c>
      <c r="N112" s="44">
        <f t="shared" ref="N112" si="412">SUM(O112:P112)</f>
        <v>3104.6216060399997</v>
      </c>
      <c r="O112" s="44">
        <v>481.37809650999998</v>
      </c>
      <c r="P112" s="44">
        <f t="shared" ref="P112" si="413">SUM(Q112:S112)</f>
        <v>2623.2435095299998</v>
      </c>
      <c r="Q112" s="44">
        <v>1854.4402961599999</v>
      </c>
      <c r="R112" s="44">
        <v>755.50249041999996</v>
      </c>
      <c r="S112" s="44">
        <v>13.300722950000001</v>
      </c>
      <c r="T112" s="44"/>
      <c r="U112" s="44"/>
      <c r="V112" s="44"/>
      <c r="W112" s="44"/>
      <c r="X112" s="44"/>
      <c r="Y112" s="44"/>
    </row>
    <row r="113" spans="1:25" hidden="1" outlineLevel="1" collapsed="1">
      <c r="A113" s="8">
        <v>43647</v>
      </c>
      <c r="B113" s="44">
        <v>7577.0172399999992</v>
      </c>
      <c r="C113" s="44">
        <f t="shared" ref="C113" si="414">I113+O113</f>
        <v>2759.54846787</v>
      </c>
      <c r="D113" s="44">
        <f t="shared" ref="D113" si="415">J113+P113</f>
        <v>4817.4687721299997</v>
      </c>
      <c r="E113" s="44">
        <f t="shared" ref="E113" si="416">K113+Q113</f>
        <v>3666.50988964</v>
      </c>
      <c r="F113" s="44">
        <f t="shared" ref="F113" si="417">L113+R113</f>
        <v>1121.79188791</v>
      </c>
      <c r="G113" s="44">
        <f t="shared" ref="G113" si="418">M113+S113</f>
        <v>29.166994580000001</v>
      </c>
      <c r="H113" s="44">
        <f t="shared" ref="H113" si="419">SUM(I113:J113)</f>
        <v>4539.2265614099997</v>
      </c>
      <c r="I113" s="44">
        <v>2278.9618293899998</v>
      </c>
      <c r="J113" s="44">
        <f t="shared" ref="J113" si="420">SUM(K113:M113)</f>
        <v>2260.2647320199999</v>
      </c>
      <c r="K113" s="44">
        <v>1865.7698822499999</v>
      </c>
      <c r="L113" s="44">
        <v>375.62759268999997</v>
      </c>
      <c r="M113" s="44">
        <v>18.867257080000002</v>
      </c>
      <c r="N113" s="44">
        <f t="shared" ref="N113" si="421">SUM(O113:P113)</f>
        <v>3037.79067859</v>
      </c>
      <c r="O113" s="44">
        <v>480.58663847999998</v>
      </c>
      <c r="P113" s="44">
        <f t="shared" ref="P113" si="422">SUM(Q113:S113)</f>
        <v>2557.2040401099998</v>
      </c>
      <c r="Q113" s="44">
        <v>1800.7400073900001</v>
      </c>
      <c r="R113" s="44">
        <v>746.16429521999999</v>
      </c>
      <c r="S113" s="44">
        <v>10.299737500000001</v>
      </c>
      <c r="T113" s="44"/>
      <c r="U113" s="44"/>
      <c r="V113" s="44"/>
      <c r="W113" s="44"/>
      <c r="X113" s="44"/>
      <c r="Y113" s="44"/>
    </row>
    <row r="114" spans="1:25" hidden="1" outlineLevel="1" collapsed="1">
      <c r="A114" s="8">
        <v>43678</v>
      </c>
      <c r="B114" s="44">
        <v>7720.4709504899993</v>
      </c>
      <c r="C114" s="44">
        <f t="shared" ref="C114" si="423">I114+O114</f>
        <v>2801.5939065600001</v>
      </c>
      <c r="D114" s="44">
        <f t="shared" ref="D114" si="424">J114+P114</f>
        <v>4918.8770439299997</v>
      </c>
      <c r="E114" s="44">
        <f t="shared" ref="E114" si="425">K114+Q114</f>
        <v>3765.18082856</v>
      </c>
      <c r="F114" s="44">
        <f t="shared" ref="F114" si="426">L114+R114</f>
        <v>1125.6828900999999</v>
      </c>
      <c r="G114" s="44">
        <f t="shared" ref="G114" si="427">M114+S114</f>
        <v>28.013325270000003</v>
      </c>
      <c r="H114" s="44">
        <f t="shared" ref="H114" si="428">SUM(I114:J114)</f>
        <v>4574.3365596700005</v>
      </c>
      <c r="I114" s="44">
        <v>2295.7973188300002</v>
      </c>
      <c r="J114" s="44">
        <f t="shared" ref="J114" si="429">SUM(K114:M114)</f>
        <v>2278.5392408399998</v>
      </c>
      <c r="K114" s="44">
        <v>1884.96987603</v>
      </c>
      <c r="L114" s="44">
        <v>375.34966259999999</v>
      </c>
      <c r="M114" s="44">
        <v>18.219702210000001</v>
      </c>
      <c r="N114" s="44">
        <f t="shared" ref="N114" si="430">SUM(O114:P114)</f>
        <v>3146.1343908199997</v>
      </c>
      <c r="O114" s="44">
        <v>505.79658773</v>
      </c>
      <c r="P114" s="44">
        <f t="shared" ref="P114" si="431">SUM(Q114:S114)</f>
        <v>2640.3378030899999</v>
      </c>
      <c r="Q114" s="44">
        <v>1880.21095253</v>
      </c>
      <c r="R114" s="44">
        <v>750.33322750000002</v>
      </c>
      <c r="S114" s="44">
        <v>9.7936230599999998</v>
      </c>
      <c r="T114" s="44"/>
      <c r="U114" s="44"/>
      <c r="V114" s="44"/>
      <c r="W114" s="44"/>
      <c r="X114" s="44"/>
      <c r="Y114" s="44"/>
    </row>
    <row r="115" spans="1:25" hidden="1" outlineLevel="1" collapsed="1">
      <c r="A115" s="8">
        <v>43709</v>
      </c>
      <c r="B115" s="44">
        <v>7730.5164984300009</v>
      </c>
      <c r="C115" s="44">
        <f t="shared" ref="C115" si="432">I115+O115</f>
        <v>2825.8972212400004</v>
      </c>
      <c r="D115" s="44">
        <f t="shared" ref="D115" si="433">J115+P115</f>
        <v>4904.6192771900005</v>
      </c>
      <c r="E115" s="44">
        <f t="shared" ref="E115" si="434">K115+Q115</f>
        <v>3775.9627228999998</v>
      </c>
      <c r="F115" s="44">
        <f t="shared" ref="F115" si="435">L115+R115</f>
        <v>1100.9577478400001</v>
      </c>
      <c r="G115" s="44">
        <f t="shared" ref="G115" si="436">M115+S115</f>
        <v>27.698806449999999</v>
      </c>
      <c r="H115" s="44">
        <f t="shared" ref="H115" si="437">SUM(I115:J115)</f>
        <v>4643.7413593199999</v>
      </c>
      <c r="I115" s="44">
        <v>2328.6248979400002</v>
      </c>
      <c r="J115" s="44">
        <f t="shared" ref="J115" si="438">SUM(K115:M115)</f>
        <v>2315.1164613800001</v>
      </c>
      <c r="K115" s="44">
        <v>1926.10161877</v>
      </c>
      <c r="L115" s="44">
        <v>370.87363134999998</v>
      </c>
      <c r="M115" s="44">
        <v>18.141211259999999</v>
      </c>
      <c r="N115" s="44">
        <f t="shared" ref="N115" si="439">SUM(O115:P115)</f>
        <v>3086.7751391100005</v>
      </c>
      <c r="O115" s="44">
        <v>497.27232329999998</v>
      </c>
      <c r="P115" s="44">
        <f t="shared" ref="P115" si="440">SUM(Q115:S115)</f>
        <v>2589.5028158100004</v>
      </c>
      <c r="Q115" s="44">
        <v>1849.8611041300001</v>
      </c>
      <c r="R115" s="44">
        <v>730.08411649000004</v>
      </c>
      <c r="S115" s="44">
        <v>9.5575951900000007</v>
      </c>
      <c r="T115" s="44"/>
      <c r="U115" s="44"/>
      <c r="V115" s="44"/>
      <c r="W115" s="44"/>
      <c r="X115" s="44"/>
      <c r="Y115" s="44"/>
    </row>
    <row r="116" spans="1:25" hidden="1" outlineLevel="1" collapsed="1">
      <c r="A116" s="8">
        <v>43739</v>
      </c>
      <c r="B116" s="44">
        <v>8017.0696286099992</v>
      </c>
      <c r="C116" s="44">
        <f t="shared" ref="C116" si="441">I116+O116</f>
        <v>2912.8087165099996</v>
      </c>
      <c r="D116" s="44">
        <f t="shared" ref="D116" si="442">J116+P116</f>
        <v>5104.2609121000005</v>
      </c>
      <c r="E116" s="44">
        <f t="shared" ref="E116" si="443">K116+Q116</f>
        <v>3948.1398195900001</v>
      </c>
      <c r="F116" s="44">
        <f t="shared" ref="F116" si="444">L116+R116</f>
        <v>1128.1435271600001</v>
      </c>
      <c r="G116" s="44">
        <f t="shared" ref="G116" si="445">M116+S116</f>
        <v>27.977565349999999</v>
      </c>
      <c r="H116" s="44">
        <f t="shared" ref="H116" si="446">SUM(I116:J116)</f>
        <v>4712.6547216399995</v>
      </c>
      <c r="I116" s="44">
        <v>2356.0432039799998</v>
      </c>
      <c r="J116" s="44">
        <f t="shared" ref="J116" si="447">SUM(K116:M116)</f>
        <v>2356.6115176600001</v>
      </c>
      <c r="K116" s="44">
        <v>1960.84017713</v>
      </c>
      <c r="L116" s="44">
        <v>377.81331108000001</v>
      </c>
      <c r="M116" s="44">
        <v>17.958029450000002</v>
      </c>
      <c r="N116" s="44">
        <f t="shared" ref="N116" si="448">SUM(O116:P116)</f>
        <v>3304.4149069699997</v>
      </c>
      <c r="O116" s="44">
        <v>556.76551253000002</v>
      </c>
      <c r="P116" s="44">
        <f t="shared" ref="P116" si="449">SUM(Q116:S116)</f>
        <v>2747.6493944399999</v>
      </c>
      <c r="Q116" s="44">
        <v>1987.2996424600001</v>
      </c>
      <c r="R116" s="44">
        <v>750.33021608000001</v>
      </c>
      <c r="S116" s="44">
        <v>10.019535899999999</v>
      </c>
      <c r="T116" s="44"/>
      <c r="U116" s="44"/>
      <c r="V116" s="44"/>
      <c r="W116" s="44"/>
      <c r="X116" s="44"/>
      <c r="Y116" s="44"/>
    </row>
    <row r="117" spans="1:25" hidden="1" outlineLevel="1" collapsed="1">
      <c r="A117" s="8">
        <v>43770</v>
      </c>
      <c r="B117" s="44">
        <v>8067.3231259799995</v>
      </c>
      <c r="C117" s="44">
        <f t="shared" ref="C117" si="450">I117+O117</f>
        <v>2985.87574301</v>
      </c>
      <c r="D117" s="44">
        <f t="shared" ref="D117" si="451">J117+P117</f>
        <v>5081.44738297</v>
      </c>
      <c r="E117" s="44">
        <f t="shared" ref="E117" si="452">K117+Q117</f>
        <v>3947.1731808699997</v>
      </c>
      <c r="F117" s="44">
        <f t="shared" ref="F117" si="453">L117+R117</f>
        <v>1106.8404318299999</v>
      </c>
      <c r="G117" s="44">
        <f t="shared" ref="G117" si="454">M117+S117</f>
        <v>27.433770269999997</v>
      </c>
      <c r="H117" s="44">
        <f t="shared" ref="H117" si="455">SUM(I117:J117)</f>
        <v>4857.0466398799999</v>
      </c>
      <c r="I117" s="44">
        <v>2449.4956855199998</v>
      </c>
      <c r="J117" s="44">
        <f t="shared" ref="J117" si="456">SUM(K117:M117)</f>
        <v>2407.5509543600001</v>
      </c>
      <c r="K117" s="44">
        <v>1996.565695</v>
      </c>
      <c r="L117" s="44">
        <v>393.22999942000001</v>
      </c>
      <c r="M117" s="44">
        <v>17.755259939999998</v>
      </c>
      <c r="N117" s="44">
        <f t="shared" ref="N117" si="457">SUM(O117:P117)</f>
        <v>3210.2764861000001</v>
      </c>
      <c r="O117" s="44">
        <v>536.38005749000001</v>
      </c>
      <c r="P117" s="44">
        <f t="shared" ref="P117" si="458">SUM(Q117:S117)</f>
        <v>2673.8964286099999</v>
      </c>
      <c r="Q117" s="44">
        <v>1950.6074858699999</v>
      </c>
      <c r="R117" s="44">
        <v>713.61043241000004</v>
      </c>
      <c r="S117" s="44">
        <v>9.6785103299999999</v>
      </c>
      <c r="T117" s="44"/>
      <c r="U117" s="44"/>
      <c r="V117" s="44"/>
      <c r="W117" s="44"/>
      <c r="X117" s="44"/>
      <c r="Y117" s="44"/>
    </row>
    <row r="118" spans="1:25" hidden="1" outlineLevel="1" collapsed="1">
      <c r="A118" s="8">
        <v>43800</v>
      </c>
      <c r="B118" s="44">
        <v>8168.3776005500004</v>
      </c>
      <c r="C118" s="44">
        <f t="shared" ref="C118" si="459">I118+O118</f>
        <v>3031.8487796899999</v>
      </c>
      <c r="D118" s="44">
        <f t="shared" ref="D118" si="460">J118+P118</f>
        <v>5136.5288208600005</v>
      </c>
      <c r="E118" s="44">
        <f t="shared" ref="E118" si="461">K118+Q118</f>
        <v>3985.7438111800002</v>
      </c>
      <c r="F118" s="44">
        <f t="shared" ref="F118" si="462">L118+R118</f>
        <v>1122.6584577000001</v>
      </c>
      <c r="G118" s="44">
        <f t="shared" ref="G118" si="463">M118+S118</f>
        <v>28.126551979999999</v>
      </c>
      <c r="H118" s="44">
        <f t="shared" ref="H118" si="464">SUM(I118:J118)</f>
        <v>4949.2352547499995</v>
      </c>
      <c r="I118" s="44">
        <v>2487.1661015599998</v>
      </c>
      <c r="J118" s="44">
        <f t="shared" ref="J118" si="465">SUM(K118:M118)</f>
        <v>2462.0691531900002</v>
      </c>
      <c r="K118" s="44">
        <v>2022.3671884299999</v>
      </c>
      <c r="L118" s="44">
        <v>421.12360022000001</v>
      </c>
      <c r="M118" s="44">
        <v>18.578364539999999</v>
      </c>
      <c r="N118" s="44">
        <f t="shared" ref="N118" si="466">SUM(O118:P118)</f>
        <v>3219.1423458000004</v>
      </c>
      <c r="O118" s="44">
        <v>544.68267813</v>
      </c>
      <c r="P118" s="44">
        <f t="shared" ref="P118" si="467">SUM(Q118:S118)</f>
        <v>2674.4596676700003</v>
      </c>
      <c r="Q118" s="44">
        <v>1963.37662275</v>
      </c>
      <c r="R118" s="44">
        <v>701.53485748000003</v>
      </c>
      <c r="S118" s="44">
        <v>9.5481874399999995</v>
      </c>
      <c r="T118" s="44"/>
      <c r="U118" s="44"/>
      <c r="V118" s="44"/>
      <c r="W118" s="44"/>
      <c r="X118" s="44"/>
      <c r="Y118" s="44"/>
    </row>
    <row r="119" spans="1:25" hidden="1" outlineLevel="1" collapsed="1">
      <c r="A119" s="8">
        <v>43831</v>
      </c>
      <c r="B119" s="44">
        <v>8487.137531979999</v>
      </c>
      <c r="C119" s="44">
        <f t="shared" ref="C119" si="468">I119+O119</f>
        <v>3126.6845390200001</v>
      </c>
      <c r="D119" s="44">
        <f t="shared" ref="D119" si="469">J119+P119</f>
        <v>5360.4529929600003</v>
      </c>
      <c r="E119" s="44">
        <f t="shared" ref="E119" si="470">K119+Q119</f>
        <v>4165.5993668600004</v>
      </c>
      <c r="F119" s="44">
        <f t="shared" ref="F119" si="471">L119+R119</f>
        <v>1165.96634548</v>
      </c>
      <c r="G119" s="44">
        <f t="shared" ref="G119" si="472">M119+S119</f>
        <v>28.887280619999999</v>
      </c>
      <c r="H119" s="44">
        <f t="shared" ref="H119" si="473">SUM(I119:J119)</f>
        <v>5075.6615303199997</v>
      </c>
      <c r="I119" s="44">
        <v>2529.7204339</v>
      </c>
      <c r="J119" s="44">
        <f t="shared" ref="J119" si="474">SUM(K119:M119)</f>
        <v>2545.9410964200001</v>
      </c>
      <c r="K119" s="44">
        <v>2083.0855433299998</v>
      </c>
      <c r="L119" s="44">
        <v>444.25730349000003</v>
      </c>
      <c r="M119" s="44">
        <v>18.598249599999999</v>
      </c>
      <c r="N119" s="44">
        <f t="shared" ref="N119" si="475">SUM(O119:P119)</f>
        <v>3411.4760016600003</v>
      </c>
      <c r="O119" s="44">
        <v>596.96410512</v>
      </c>
      <c r="P119" s="44">
        <f t="shared" ref="P119" si="476">SUM(Q119:S119)</f>
        <v>2814.5118965400002</v>
      </c>
      <c r="Q119" s="44">
        <v>2082.5138235300001</v>
      </c>
      <c r="R119" s="44">
        <v>721.70904198999995</v>
      </c>
      <c r="S119" s="44">
        <v>10.289031019999999</v>
      </c>
      <c r="T119" s="44"/>
      <c r="U119" s="44"/>
      <c r="V119" s="44"/>
      <c r="W119" s="44"/>
      <c r="X119" s="44"/>
      <c r="Y119" s="44"/>
    </row>
    <row r="120" spans="1:25" hidden="1" outlineLevel="1" collapsed="1">
      <c r="A120" s="8">
        <v>43862</v>
      </c>
      <c r="B120" s="44">
        <v>8533.9383026100004</v>
      </c>
      <c r="C120" s="44">
        <f t="shared" ref="C120" si="477">I120+O120</f>
        <v>3164.0647383699998</v>
      </c>
      <c r="D120" s="44">
        <f t="shared" ref="D120" si="478">J120+P120</f>
        <v>5369.8735642400006</v>
      </c>
      <c r="E120" s="44">
        <f t="shared" ref="E120" si="479">K120+Q120</f>
        <v>4156.0159381399999</v>
      </c>
      <c r="F120" s="44">
        <f t="shared" ref="F120" si="480">L120+R120</f>
        <v>1187.4179032</v>
      </c>
      <c r="G120" s="44">
        <f t="shared" ref="G120" si="481">M120+S120</f>
        <v>26.4397229</v>
      </c>
      <c r="H120" s="44">
        <f t="shared" ref="H120" si="482">SUM(I120:J120)</f>
        <v>5189.1661082800001</v>
      </c>
      <c r="I120" s="44">
        <v>2571.66824546</v>
      </c>
      <c r="J120" s="44">
        <f t="shared" ref="J120" si="483">SUM(K120:M120)</f>
        <v>2617.4978628200001</v>
      </c>
      <c r="K120" s="44">
        <v>2121.8278150400001</v>
      </c>
      <c r="L120" s="44">
        <v>480.11413458999999</v>
      </c>
      <c r="M120" s="44">
        <v>15.55591319</v>
      </c>
      <c r="N120" s="44">
        <f t="shared" ref="N120" si="484">SUM(O120:P120)</f>
        <v>3344.7721943300003</v>
      </c>
      <c r="O120" s="44">
        <v>592.39649291000001</v>
      </c>
      <c r="P120" s="44">
        <f t="shared" ref="P120" si="485">SUM(Q120:S120)</f>
        <v>2752.37570142</v>
      </c>
      <c r="Q120" s="44">
        <v>2034.1881231</v>
      </c>
      <c r="R120" s="44">
        <v>707.30376861000002</v>
      </c>
      <c r="S120" s="44">
        <v>10.88380971</v>
      </c>
      <c r="T120" s="44"/>
      <c r="U120" s="44"/>
      <c r="V120" s="44"/>
      <c r="W120" s="44"/>
      <c r="X120" s="44"/>
      <c r="Y120" s="44"/>
    </row>
    <row r="121" spans="1:25" hidden="1" outlineLevel="1" collapsed="1">
      <c r="A121" s="8">
        <v>43891</v>
      </c>
      <c r="B121" s="44">
        <v>8953.0455427699999</v>
      </c>
      <c r="C121" s="44">
        <f t="shared" ref="C121" si="486">I121+O121</f>
        <v>3347.7540736400001</v>
      </c>
      <c r="D121" s="44">
        <f t="shared" ref="D121" si="487">J121+P121</f>
        <v>5605.2914691299993</v>
      </c>
      <c r="E121" s="44">
        <f t="shared" ref="E121" si="488">K121+Q121</f>
        <v>4297.0719257199999</v>
      </c>
      <c r="F121" s="44">
        <f t="shared" ref="F121" si="489">L121+R121</f>
        <v>1279.54688846</v>
      </c>
      <c r="G121" s="44">
        <f t="shared" ref="G121" si="490">M121+S121</f>
        <v>28.672654950000002</v>
      </c>
      <c r="H121" s="44">
        <f t="shared" ref="H121" si="491">SUM(I121:J121)</f>
        <v>5165.6075593599999</v>
      </c>
      <c r="I121" s="44">
        <v>2580.18217663</v>
      </c>
      <c r="J121" s="44">
        <f t="shared" ref="J121" si="492">SUM(K121:M121)</f>
        <v>2585.4253827299999</v>
      </c>
      <c r="K121" s="44">
        <v>2068.7479555800001</v>
      </c>
      <c r="L121" s="44">
        <v>501.17319563000001</v>
      </c>
      <c r="M121" s="44">
        <v>15.504231519999999</v>
      </c>
      <c r="N121" s="44">
        <f t="shared" ref="N121" si="493">SUM(O121:P121)</f>
        <v>3787.43798341</v>
      </c>
      <c r="O121" s="44">
        <v>767.57189701000004</v>
      </c>
      <c r="P121" s="44">
        <f t="shared" ref="P121" si="494">SUM(Q121:S121)</f>
        <v>3019.8660863999999</v>
      </c>
      <c r="Q121" s="44">
        <v>2228.3239701399998</v>
      </c>
      <c r="R121" s="44">
        <v>778.37369282999998</v>
      </c>
      <c r="S121" s="44">
        <v>13.168423430000001</v>
      </c>
      <c r="T121" s="44"/>
      <c r="U121" s="44"/>
      <c r="V121" s="44"/>
      <c r="W121" s="44"/>
      <c r="X121" s="44"/>
      <c r="Y121" s="44"/>
    </row>
    <row r="122" spans="1:25" hidden="1" outlineLevel="1" collapsed="1">
      <c r="A122" s="8">
        <v>43922</v>
      </c>
      <c r="B122" s="44">
        <v>9033.870140949999</v>
      </c>
      <c r="C122" s="44">
        <f t="shared" ref="C122" si="495">I122+O122</f>
        <v>3630.4084656999999</v>
      </c>
      <c r="D122" s="44">
        <f t="shared" ref="D122" si="496">J122+P122</f>
        <v>5403.4616752499996</v>
      </c>
      <c r="E122" s="44">
        <f t="shared" ref="E122" si="497">K122+Q122</f>
        <v>4074.5335773199999</v>
      </c>
      <c r="F122" s="44">
        <f t="shared" ref="F122" si="498">L122+R122</f>
        <v>1301.8776637599999</v>
      </c>
      <c r="G122" s="44">
        <f t="shared" ref="G122" si="499">M122+S122</f>
        <v>27.050434170000003</v>
      </c>
      <c r="H122" s="44">
        <f t="shared" ref="H122" si="500">SUM(I122:J122)</f>
        <v>5548.0996354500003</v>
      </c>
      <c r="I122" s="44">
        <v>2960.9818417199999</v>
      </c>
      <c r="J122" s="44">
        <f t="shared" ref="J122" si="501">SUM(K122:M122)</f>
        <v>2587.1177937299999</v>
      </c>
      <c r="K122" s="44">
        <v>2058.4917315600001</v>
      </c>
      <c r="L122" s="44">
        <v>514.22566370000004</v>
      </c>
      <c r="M122" s="44">
        <v>14.400398470000001</v>
      </c>
      <c r="N122" s="44">
        <f t="shared" ref="N122" si="502">SUM(O122:P122)</f>
        <v>3485.7705054999997</v>
      </c>
      <c r="O122" s="44">
        <v>669.42662398000004</v>
      </c>
      <c r="P122" s="44">
        <f t="shared" ref="P122" si="503">SUM(Q122:S122)</f>
        <v>2816.3438815199997</v>
      </c>
      <c r="Q122" s="44">
        <v>2016.0418457599999</v>
      </c>
      <c r="R122" s="44">
        <v>787.65200005999998</v>
      </c>
      <c r="S122" s="44">
        <v>12.6500357</v>
      </c>
      <c r="T122" s="44"/>
      <c r="U122" s="44"/>
      <c r="V122" s="44"/>
      <c r="W122" s="44"/>
      <c r="X122" s="44"/>
      <c r="Y122" s="44"/>
    </row>
    <row r="123" spans="1:25" hidden="1" outlineLevel="1" collapsed="1">
      <c r="A123" s="8">
        <v>43952</v>
      </c>
      <c r="B123" s="44">
        <v>9053.8631681799998</v>
      </c>
      <c r="C123" s="44">
        <f t="shared" ref="C123" si="504">I123+O123</f>
        <v>3661.3001281500001</v>
      </c>
      <c r="D123" s="44">
        <f t="shared" ref="D123" si="505">J123+P123</f>
        <v>5392.5630400299997</v>
      </c>
      <c r="E123" s="44">
        <f t="shared" ref="E123" si="506">K123+Q123</f>
        <v>4063.9270253199998</v>
      </c>
      <c r="F123" s="44">
        <f t="shared" ref="F123" si="507">L123+R123</f>
        <v>1299.97674147</v>
      </c>
      <c r="G123" s="44">
        <f t="shared" ref="G123" si="508">M123+S123</f>
        <v>28.659273240000001</v>
      </c>
      <c r="H123" s="44">
        <f t="shared" ref="H123" si="509">SUM(I123:J123)</f>
        <v>5619.6895067900005</v>
      </c>
      <c r="I123" s="44">
        <v>3001.2176638000001</v>
      </c>
      <c r="J123" s="44">
        <f t="shared" ref="J123" si="510">SUM(K123:M123)</f>
        <v>2618.4718429899999</v>
      </c>
      <c r="K123" s="44">
        <v>2085.8647588899998</v>
      </c>
      <c r="L123" s="44">
        <v>518.42124361000003</v>
      </c>
      <c r="M123" s="44">
        <v>14.18584049</v>
      </c>
      <c r="N123" s="44">
        <f t="shared" ref="N123" si="511">SUM(O123:P123)</f>
        <v>3434.1736613899998</v>
      </c>
      <c r="O123" s="44">
        <v>660.08246435000001</v>
      </c>
      <c r="P123" s="44">
        <f t="shared" ref="P123" si="512">SUM(Q123:S123)</f>
        <v>2774.0911970399998</v>
      </c>
      <c r="Q123" s="44">
        <v>1978.0622664299999</v>
      </c>
      <c r="R123" s="44">
        <v>781.55549785999995</v>
      </c>
      <c r="S123" s="44">
        <v>14.473432750000001</v>
      </c>
      <c r="T123" s="44"/>
      <c r="U123" s="44"/>
      <c r="V123" s="44"/>
      <c r="W123" s="44"/>
      <c r="X123" s="44"/>
      <c r="Y123" s="44"/>
    </row>
    <row r="124" spans="1:25" hidden="1" outlineLevel="1" collapsed="1">
      <c r="A124" s="8">
        <v>43983</v>
      </c>
      <c r="B124" s="44">
        <v>9224.2717825399995</v>
      </c>
      <c r="C124" s="44">
        <f t="shared" ref="C124" si="513">I124+O124</f>
        <v>3886.5713342899999</v>
      </c>
      <c r="D124" s="44">
        <f t="shared" ref="D124" si="514">J124+P124</f>
        <v>5337.7004482499997</v>
      </c>
      <c r="E124" s="44">
        <f t="shared" ref="E124" si="515">K124+Q124</f>
        <v>3995.5859700800002</v>
      </c>
      <c r="F124" s="44">
        <f t="shared" ref="F124" si="516">L124+R124</f>
        <v>1313.39656745</v>
      </c>
      <c r="G124" s="44">
        <f t="shared" ref="G124" si="517">M124+S124</f>
        <v>28.717910719999999</v>
      </c>
      <c r="H124" s="44">
        <f t="shared" ref="H124" si="518">SUM(I124:J124)</f>
        <v>5820.2164544900006</v>
      </c>
      <c r="I124" s="44">
        <v>3204.6326773000001</v>
      </c>
      <c r="J124" s="44">
        <f t="shared" ref="J124" si="519">SUM(K124:M124)</f>
        <v>2615.5837771900001</v>
      </c>
      <c r="K124" s="44">
        <v>2060.6113250600001</v>
      </c>
      <c r="L124" s="44">
        <v>540.72993656000006</v>
      </c>
      <c r="M124" s="44">
        <v>14.24251557</v>
      </c>
      <c r="N124" s="44">
        <f t="shared" ref="N124" si="520">SUM(O124:P124)</f>
        <v>3404.0553280499998</v>
      </c>
      <c r="O124" s="44">
        <v>681.93865699000003</v>
      </c>
      <c r="P124" s="44">
        <f t="shared" ref="P124" si="521">SUM(Q124:S124)</f>
        <v>2722.11667106</v>
      </c>
      <c r="Q124" s="44">
        <v>1934.97464502</v>
      </c>
      <c r="R124" s="44">
        <v>772.66663088999996</v>
      </c>
      <c r="S124" s="44">
        <v>14.475395150000001</v>
      </c>
      <c r="T124" s="44"/>
      <c r="U124" s="44"/>
      <c r="V124" s="44"/>
      <c r="W124" s="44"/>
      <c r="X124" s="44"/>
      <c r="Y124" s="44"/>
    </row>
    <row r="125" spans="1:25" hidden="1" outlineLevel="1" collapsed="1">
      <c r="A125" s="8">
        <v>44013</v>
      </c>
      <c r="B125" s="44">
        <v>9397.9715238199988</v>
      </c>
      <c r="C125" s="44">
        <f t="shared" ref="C125" si="522">I125+O125</f>
        <v>3982.6400097000001</v>
      </c>
      <c r="D125" s="44">
        <f t="shared" ref="D125" si="523">J125+P125</f>
        <v>5415.3315141200001</v>
      </c>
      <c r="E125" s="44">
        <f t="shared" ref="E125" si="524">K125+Q125</f>
        <v>4006.0186248299997</v>
      </c>
      <c r="F125" s="44">
        <f t="shared" ref="F125" si="525">L125+R125</f>
        <v>1380.22456835</v>
      </c>
      <c r="G125" s="44">
        <f t="shared" ref="G125" si="526">M125+S125</f>
        <v>29.088320940000003</v>
      </c>
      <c r="H125" s="44">
        <f t="shared" ref="H125" si="527">SUM(I125:J125)</f>
        <v>5829.8350200999994</v>
      </c>
      <c r="I125" s="44">
        <v>3203.9598219300001</v>
      </c>
      <c r="J125" s="44">
        <f t="shared" ref="J125" si="528">SUM(K125:M125)</f>
        <v>2625.8751981699997</v>
      </c>
      <c r="K125" s="44">
        <v>2046.1095834499999</v>
      </c>
      <c r="L125" s="44">
        <v>566.00896021000005</v>
      </c>
      <c r="M125" s="44">
        <v>13.756654510000001</v>
      </c>
      <c r="N125" s="44">
        <f t="shared" ref="N125" si="529">SUM(O125:P125)</f>
        <v>3568.1365037199998</v>
      </c>
      <c r="O125" s="44">
        <v>778.68018776999997</v>
      </c>
      <c r="P125" s="44">
        <f t="shared" ref="P125" si="530">SUM(Q125:S125)</f>
        <v>2789.4563159499999</v>
      </c>
      <c r="Q125" s="44">
        <v>1959.90904138</v>
      </c>
      <c r="R125" s="44">
        <v>814.21560813999997</v>
      </c>
      <c r="S125" s="44">
        <v>15.33166643</v>
      </c>
      <c r="T125" s="44"/>
      <c r="U125" s="44"/>
      <c r="V125" s="44"/>
      <c r="W125" s="44"/>
      <c r="X125" s="44"/>
      <c r="Y125" s="44"/>
    </row>
    <row r="126" spans="1:25" hidden="1" outlineLevel="1" collapsed="1">
      <c r="A126" s="8">
        <v>44044</v>
      </c>
      <c r="B126" s="44">
        <v>9321.2815198700009</v>
      </c>
      <c r="C126" s="44">
        <f t="shared" ref="C126" si="531">I126+O126</f>
        <v>3947.1987674699999</v>
      </c>
      <c r="D126" s="44">
        <f t="shared" ref="D126" si="532">J126+P126</f>
        <v>5374.0827523999997</v>
      </c>
      <c r="E126" s="44">
        <f t="shared" ref="E126" si="533">K126+Q126</f>
        <v>3950.9685524699998</v>
      </c>
      <c r="F126" s="44">
        <f t="shared" ref="F126" si="534">L126+R126</f>
        <v>1393.9183851100001</v>
      </c>
      <c r="G126" s="44">
        <f t="shared" ref="G126" si="535">M126+S126</f>
        <v>29.195814819999999</v>
      </c>
      <c r="H126" s="44">
        <f t="shared" ref="H126" si="536">SUM(I126:J126)</f>
        <v>5792.6535079000005</v>
      </c>
      <c r="I126" s="44">
        <v>3165.4438609399999</v>
      </c>
      <c r="J126" s="44">
        <f t="shared" ref="J126" si="537">SUM(K126:M126)</f>
        <v>2627.2096469600001</v>
      </c>
      <c r="K126" s="44">
        <v>2022.8442462400001</v>
      </c>
      <c r="L126" s="44">
        <v>590.56384881999998</v>
      </c>
      <c r="M126" s="44">
        <v>13.8015519</v>
      </c>
      <c r="N126" s="44">
        <f t="shared" ref="N126" si="538">SUM(O126:P126)</f>
        <v>3528.62801197</v>
      </c>
      <c r="O126" s="44">
        <v>781.75490652999997</v>
      </c>
      <c r="P126" s="44">
        <f t="shared" ref="P126" si="539">SUM(Q126:S126)</f>
        <v>2746.87310544</v>
      </c>
      <c r="Q126" s="44">
        <v>1928.12430623</v>
      </c>
      <c r="R126" s="44">
        <v>803.35453629000006</v>
      </c>
      <c r="S126" s="44">
        <v>15.394262919999999</v>
      </c>
      <c r="T126" s="44"/>
      <c r="U126" s="44"/>
      <c r="V126" s="44"/>
      <c r="W126" s="44"/>
      <c r="X126" s="44"/>
      <c r="Y126" s="44"/>
    </row>
    <row r="127" spans="1:25" hidden="1" outlineLevel="1" collapsed="1">
      <c r="A127" s="8">
        <v>44075</v>
      </c>
      <c r="B127" s="44">
        <v>9644.7982154799993</v>
      </c>
      <c r="C127" s="44">
        <f t="shared" ref="C127" si="540">I127+O127</f>
        <v>4201.7602224499997</v>
      </c>
      <c r="D127" s="44">
        <f t="shared" ref="D127" si="541">J127+P127</f>
        <v>5443.0379930300005</v>
      </c>
      <c r="E127" s="44">
        <f t="shared" ref="E127" si="542">K127+Q127</f>
        <v>3981.9216848699998</v>
      </c>
      <c r="F127" s="44">
        <f t="shared" ref="F127" si="543">L127+R127</f>
        <v>1423.13203658</v>
      </c>
      <c r="G127" s="44">
        <f t="shared" ref="G127" si="544">M127+S127</f>
        <v>37.984271579999998</v>
      </c>
      <c r="H127" s="44">
        <f t="shared" ref="H127" si="545">SUM(I127:J127)</f>
        <v>6028.5731470800001</v>
      </c>
      <c r="I127" s="44">
        <v>3389.4153681600001</v>
      </c>
      <c r="J127" s="44">
        <f t="shared" ref="J127" si="546">SUM(K127:M127)</f>
        <v>2639.1577789200001</v>
      </c>
      <c r="K127" s="44">
        <v>2014.7306475400001</v>
      </c>
      <c r="L127" s="44">
        <v>610.45252954</v>
      </c>
      <c r="M127" s="44">
        <v>13.97460184</v>
      </c>
      <c r="N127" s="44">
        <f t="shared" ref="N127" si="547">SUM(O127:P127)</f>
        <v>3616.2250684000001</v>
      </c>
      <c r="O127" s="44">
        <v>812.34485428999994</v>
      </c>
      <c r="P127" s="44">
        <f t="shared" ref="P127" si="548">SUM(Q127:S127)</f>
        <v>2803.88021411</v>
      </c>
      <c r="Q127" s="44">
        <v>1967.19103733</v>
      </c>
      <c r="R127" s="44">
        <v>812.67950703999998</v>
      </c>
      <c r="S127" s="44">
        <v>24.00966974</v>
      </c>
      <c r="T127" s="44"/>
      <c r="U127" s="44"/>
      <c r="V127" s="44"/>
      <c r="W127" s="44"/>
      <c r="X127" s="44"/>
      <c r="Y127" s="44"/>
    </row>
    <row r="128" spans="1:25" hidden="1" outlineLevel="1" collapsed="1">
      <c r="A128" s="8">
        <v>44105</v>
      </c>
      <c r="B128" s="44">
        <v>9721.6085479700014</v>
      </c>
      <c r="C128" s="44">
        <f t="shared" ref="C128" si="549">I128+O128</f>
        <v>4313.2746453300006</v>
      </c>
      <c r="D128" s="44">
        <f t="shared" ref="D128" si="550">J128+P128</f>
        <v>5408.3339026399999</v>
      </c>
      <c r="E128" s="44">
        <f t="shared" ref="E128" si="551">K128+Q128</f>
        <v>3918.9927396499997</v>
      </c>
      <c r="F128" s="44">
        <f t="shared" ref="F128" si="552">L128+R128</f>
        <v>1451.0323925799999</v>
      </c>
      <c r="G128" s="44">
        <f t="shared" ref="G128" si="553">M128+S128</f>
        <v>38.308770410000001</v>
      </c>
      <c r="H128" s="44">
        <f t="shared" ref="H128" si="554">SUM(I128:J128)</f>
        <v>6093.31661274</v>
      </c>
      <c r="I128" s="44">
        <v>3467.5886649200002</v>
      </c>
      <c r="J128" s="44">
        <f t="shared" ref="J128" si="555">SUM(K128:M128)</f>
        <v>2625.7279478199998</v>
      </c>
      <c r="K128" s="44">
        <v>1990.50483779</v>
      </c>
      <c r="L128" s="44">
        <v>621.15600883000002</v>
      </c>
      <c r="M128" s="44">
        <v>14.0671012</v>
      </c>
      <c r="N128" s="44">
        <f t="shared" ref="N128" si="556">SUM(O128:P128)</f>
        <v>3628.29193523</v>
      </c>
      <c r="O128" s="44">
        <v>845.68598040999996</v>
      </c>
      <c r="P128" s="44">
        <f t="shared" ref="P128" si="557">SUM(Q128:S128)</f>
        <v>2782.6059548200001</v>
      </c>
      <c r="Q128" s="44">
        <v>1928.48790186</v>
      </c>
      <c r="R128" s="44">
        <v>829.87638374999995</v>
      </c>
      <c r="S128" s="44">
        <v>24.241669210000001</v>
      </c>
      <c r="T128" s="44"/>
      <c r="U128" s="44"/>
      <c r="V128" s="44"/>
      <c r="W128" s="44"/>
      <c r="X128" s="44"/>
      <c r="Y128" s="44"/>
    </row>
    <row r="129" spans="1:25" hidden="1" outlineLevel="1" collapsed="1">
      <c r="A129" s="8">
        <v>44136</v>
      </c>
      <c r="B129" s="44">
        <v>9807.0083471399994</v>
      </c>
      <c r="C129" s="44">
        <f t="shared" ref="C129" si="558">I129+O129</f>
        <v>4403.4724532999999</v>
      </c>
      <c r="D129" s="44">
        <f t="shared" ref="D129" si="559">J129+P129</f>
        <v>5403.5358938399995</v>
      </c>
      <c r="E129" s="44">
        <f t="shared" ref="E129" si="560">K129+Q129</f>
        <v>3889.8782214799999</v>
      </c>
      <c r="F129" s="44">
        <f t="shared" ref="F129" si="561">L129+R129</f>
        <v>1475.69960249</v>
      </c>
      <c r="G129" s="44">
        <f t="shared" ref="G129" si="562">M129+S129</f>
        <v>37.958069870000003</v>
      </c>
      <c r="H129" s="44">
        <f t="shared" ref="H129" si="563">SUM(I129:J129)</f>
        <v>6174.9950934999997</v>
      </c>
      <c r="I129" s="44">
        <v>3525.3196508699998</v>
      </c>
      <c r="J129" s="44">
        <f t="shared" ref="J129" si="564">SUM(K129:M129)</f>
        <v>2649.6754426299999</v>
      </c>
      <c r="K129" s="44">
        <v>1994.5431720399999</v>
      </c>
      <c r="L129" s="44">
        <v>643.47062104999998</v>
      </c>
      <c r="M129" s="44">
        <v>11.661649540000001</v>
      </c>
      <c r="N129" s="44">
        <f t="shared" ref="N129" si="565">SUM(O129:P129)</f>
        <v>3632.0132536399997</v>
      </c>
      <c r="O129" s="44">
        <v>878.15280242999995</v>
      </c>
      <c r="P129" s="44">
        <f t="shared" ref="P129" si="566">SUM(Q129:S129)</f>
        <v>2753.8604512099996</v>
      </c>
      <c r="Q129" s="44">
        <v>1895.3350494399999</v>
      </c>
      <c r="R129" s="44">
        <v>832.22898143999998</v>
      </c>
      <c r="S129" s="44">
        <v>26.29642033</v>
      </c>
      <c r="T129" s="44"/>
      <c r="U129" s="44"/>
      <c r="V129" s="44"/>
      <c r="W129" s="44"/>
      <c r="X129" s="44"/>
      <c r="Y129" s="44"/>
    </row>
    <row r="130" spans="1:25" hidden="1" outlineLevel="1" collapsed="1">
      <c r="A130" s="8">
        <v>44166</v>
      </c>
      <c r="B130" s="44">
        <v>10179.78959205</v>
      </c>
      <c r="C130" s="44">
        <f t="shared" ref="C130" si="567">I130+O130</f>
        <v>4742.49860119</v>
      </c>
      <c r="D130" s="44">
        <f t="shared" ref="D130" si="568">J130+P130</f>
        <v>5437.2909908599995</v>
      </c>
      <c r="E130" s="44">
        <f t="shared" ref="E130" si="569">K130+Q130</f>
        <v>3887.9283185599998</v>
      </c>
      <c r="F130" s="44">
        <f t="shared" ref="F130" si="570">L130+R130</f>
        <v>1510.1664492899999</v>
      </c>
      <c r="G130" s="44">
        <f t="shared" ref="G130" si="571">M130+S130</f>
        <v>39.196223009999997</v>
      </c>
      <c r="H130" s="44">
        <f t="shared" ref="H130" si="572">SUM(I130:J130)</f>
        <v>6560.3352058</v>
      </c>
      <c r="I130" s="44">
        <v>3874.30314223</v>
      </c>
      <c r="J130" s="44">
        <f t="shared" ref="J130" si="573">SUM(K130:M130)</f>
        <v>2686.03206357</v>
      </c>
      <c r="K130" s="44">
        <v>2010.8712570600001</v>
      </c>
      <c r="L130" s="44">
        <v>663.39050318</v>
      </c>
      <c r="M130" s="44">
        <v>11.770303330000001</v>
      </c>
      <c r="N130" s="44">
        <f t="shared" ref="N130" si="574">SUM(O130:P130)</f>
        <v>3619.45438625</v>
      </c>
      <c r="O130" s="44">
        <v>868.19545896</v>
      </c>
      <c r="P130" s="44">
        <f t="shared" ref="P130" si="575">SUM(Q130:S130)</f>
        <v>2751.25892729</v>
      </c>
      <c r="Q130" s="44">
        <v>1877.0570614999999</v>
      </c>
      <c r="R130" s="44">
        <v>846.77594610999995</v>
      </c>
      <c r="S130" s="44">
        <v>27.42591968</v>
      </c>
      <c r="T130" s="44"/>
      <c r="U130" s="44"/>
      <c r="V130" s="44"/>
      <c r="W130" s="44"/>
      <c r="X130" s="44"/>
      <c r="Y130" s="44"/>
    </row>
    <row r="131" spans="1:25" hidden="1" outlineLevel="1" collapsed="1">
      <c r="A131" s="8">
        <v>44197</v>
      </c>
      <c r="B131" s="44">
        <v>10090.98130505</v>
      </c>
      <c r="C131" s="44">
        <f t="shared" ref="C131" si="576">I131+O131</f>
        <v>4645.2790830799995</v>
      </c>
      <c r="D131" s="44">
        <f t="shared" ref="D131" si="577">J131+P131</f>
        <v>5445.7022219699993</v>
      </c>
      <c r="E131" s="44">
        <f t="shared" ref="E131" si="578">K131+Q131</f>
        <v>3886.53271365</v>
      </c>
      <c r="F131" s="44">
        <f t="shared" ref="F131" si="579">L131+R131</f>
        <v>1514.59308306</v>
      </c>
      <c r="G131" s="44">
        <f t="shared" ref="G131" si="580">M131+S131</f>
        <v>44.576425260000001</v>
      </c>
      <c r="H131" s="44">
        <f t="shared" ref="H131" si="581">SUM(I131:J131)</f>
        <v>6495.211122409999</v>
      </c>
      <c r="I131" s="44">
        <v>3777.4896011199999</v>
      </c>
      <c r="J131" s="44">
        <f t="shared" ref="J131" si="582">SUM(K131:M131)</f>
        <v>2717.7215212899996</v>
      </c>
      <c r="K131" s="44">
        <v>2031.59239981</v>
      </c>
      <c r="L131" s="44">
        <v>673.86609090000002</v>
      </c>
      <c r="M131" s="44">
        <v>12.263030580000001</v>
      </c>
      <c r="N131" s="44">
        <f t="shared" ref="N131" si="583">SUM(O131:P131)</f>
        <v>3595.7701826400003</v>
      </c>
      <c r="O131" s="44">
        <v>867.78948195999999</v>
      </c>
      <c r="P131" s="44">
        <f t="shared" ref="P131" si="584">SUM(Q131:S131)</f>
        <v>2727.9807006800002</v>
      </c>
      <c r="Q131" s="44">
        <v>1854.94031384</v>
      </c>
      <c r="R131" s="44">
        <v>840.72699216000001</v>
      </c>
      <c r="S131" s="44">
        <v>32.313394680000002</v>
      </c>
      <c r="T131" s="44"/>
      <c r="U131" s="44"/>
      <c r="V131" s="44"/>
      <c r="W131" s="44"/>
      <c r="X131" s="44"/>
      <c r="Y131" s="44"/>
    </row>
    <row r="132" spans="1:25" hidden="1" outlineLevel="1" collapsed="1">
      <c r="A132" s="8">
        <v>44228</v>
      </c>
      <c r="B132" s="44">
        <v>10084.457788430002</v>
      </c>
      <c r="C132" s="44">
        <f t="shared" ref="C132" si="585">I132+O132</f>
        <v>4668.5270642200003</v>
      </c>
      <c r="D132" s="44">
        <f t="shared" ref="D132" si="586">J132+P132</f>
        <v>5415.9307242100003</v>
      </c>
      <c r="E132" s="44">
        <f t="shared" ref="E132" si="587">K132+Q132</f>
        <v>3879.8861186499998</v>
      </c>
      <c r="F132" s="44">
        <f t="shared" ref="F132" si="588">L132+R132</f>
        <v>1490.52224413</v>
      </c>
      <c r="G132" s="44">
        <f t="shared" ref="G132" si="589">M132+S132</f>
        <v>45.522361430000004</v>
      </c>
      <c r="H132" s="44">
        <f t="shared" ref="H132" si="590">SUM(I132:J132)</f>
        <v>6492.0317692099998</v>
      </c>
      <c r="I132" s="44">
        <v>3754.06018245</v>
      </c>
      <c r="J132" s="44">
        <f t="shared" ref="J132" si="591">SUM(K132:M132)</f>
        <v>2737.9715867600003</v>
      </c>
      <c r="K132" s="44">
        <v>2059.0541897200001</v>
      </c>
      <c r="L132" s="44">
        <v>665.85622261000003</v>
      </c>
      <c r="M132" s="44">
        <v>13.061174429999999</v>
      </c>
      <c r="N132" s="44">
        <f t="shared" ref="N132" si="592">SUM(O132:P132)</f>
        <v>3592.4260192199995</v>
      </c>
      <c r="O132" s="44">
        <v>914.46688176999999</v>
      </c>
      <c r="P132" s="44">
        <f t="shared" ref="P132" si="593">SUM(Q132:S132)</f>
        <v>2677.9591374499996</v>
      </c>
      <c r="Q132" s="44">
        <v>1820.83192893</v>
      </c>
      <c r="R132" s="44">
        <v>824.66602151999996</v>
      </c>
      <c r="S132" s="44">
        <v>32.461187000000002</v>
      </c>
      <c r="T132" s="44"/>
      <c r="U132" s="44"/>
      <c r="V132" s="44"/>
      <c r="W132" s="44"/>
      <c r="X132" s="44"/>
      <c r="Y132" s="44"/>
    </row>
    <row r="133" spans="1:25" hidden="1" outlineLevel="1" collapsed="1">
      <c r="A133" s="8">
        <v>44256</v>
      </c>
      <c r="B133" s="44">
        <v>9969.147228580001</v>
      </c>
      <c r="C133" s="44">
        <f t="shared" ref="C133" si="594">I133+O133</f>
        <v>4621.91693278</v>
      </c>
      <c r="D133" s="44">
        <f t="shared" ref="D133" si="595">J133+P133</f>
        <v>5347.2302958</v>
      </c>
      <c r="E133" s="44">
        <f t="shared" ref="E133" si="596">K133+Q133</f>
        <v>3816.8677354500001</v>
      </c>
      <c r="F133" s="44">
        <f t="shared" ref="F133" si="597">L133+R133</f>
        <v>1484.4258662699999</v>
      </c>
      <c r="G133" s="44">
        <f t="shared" ref="G133" si="598">M133+S133</f>
        <v>45.936694079999995</v>
      </c>
      <c r="H133" s="44">
        <f t="shared" ref="H133" si="599">SUM(I133:J133)</f>
        <v>6448.4903434900007</v>
      </c>
      <c r="I133" s="44">
        <v>3700.1349337900001</v>
      </c>
      <c r="J133" s="44">
        <f t="shared" ref="J133" si="600">SUM(K133:M133)</f>
        <v>2748.3554097000001</v>
      </c>
      <c r="K133" s="44">
        <v>2056.72939834</v>
      </c>
      <c r="L133" s="44">
        <v>678.01998730000003</v>
      </c>
      <c r="M133" s="44">
        <v>13.606024059999999</v>
      </c>
      <c r="N133" s="44">
        <f t="shared" ref="N133" si="601">SUM(O133:P133)</f>
        <v>3520.6568850900003</v>
      </c>
      <c r="O133" s="44">
        <v>921.78199899000003</v>
      </c>
      <c r="P133" s="44">
        <f t="shared" ref="P133" si="602">SUM(Q133:S133)</f>
        <v>2598.8748861000004</v>
      </c>
      <c r="Q133" s="44">
        <v>1760.1383371100001</v>
      </c>
      <c r="R133" s="44">
        <v>806.40587897</v>
      </c>
      <c r="S133" s="44">
        <v>32.330670019999999</v>
      </c>
      <c r="T133" s="44"/>
      <c r="U133" s="44"/>
      <c r="V133" s="44"/>
      <c r="W133" s="44"/>
      <c r="X133" s="44"/>
      <c r="Y133" s="44"/>
    </row>
    <row r="134" spans="1:25" hidden="1" outlineLevel="1" collapsed="1">
      <c r="A134" s="8">
        <v>44287</v>
      </c>
      <c r="B134" s="44">
        <v>10010.54520638</v>
      </c>
      <c r="C134" s="44">
        <f t="shared" ref="C134" si="603">I134+O134</f>
        <v>4720.0828127900004</v>
      </c>
      <c r="D134" s="44">
        <f t="shared" ref="D134" si="604">J134+P134</f>
        <v>5290.4623935899999</v>
      </c>
      <c r="E134" s="44">
        <f t="shared" ref="E134" si="605">K134+Q134</f>
        <v>3764.0775001100001</v>
      </c>
      <c r="F134" s="44">
        <f t="shared" ref="F134" si="606">L134+R134</f>
        <v>1479.49912234</v>
      </c>
      <c r="G134" s="44">
        <f t="shared" ref="G134" si="607">M134+S134</f>
        <v>46.885771140000003</v>
      </c>
      <c r="H134" s="44">
        <f t="shared" ref="H134" si="608">SUM(I134:J134)</f>
        <v>6550.3437288200003</v>
      </c>
      <c r="I134" s="44">
        <v>3788.72959631</v>
      </c>
      <c r="J134" s="44">
        <f t="shared" ref="J134" si="609">SUM(K134:M134)</f>
        <v>2761.6141325100002</v>
      </c>
      <c r="K134" s="44">
        <v>2057.2177283000001</v>
      </c>
      <c r="L134" s="44">
        <v>689.96323603999997</v>
      </c>
      <c r="M134" s="44">
        <v>14.43316817</v>
      </c>
      <c r="N134" s="44">
        <f t="shared" ref="N134" si="610">SUM(O134:P134)</f>
        <v>3460.2014775600001</v>
      </c>
      <c r="O134" s="44">
        <v>931.35321648000001</v>
      </c>
      <c r="P134" s="44">
        <f t="shared" ref="P134" si="611">SUM(Q134:S134)</f>
        <v>2528.8482610800002</v>
      </c>
      <c r="Q134" s="44">
        <v>1706.85977181</v>
      </c>
      <c r="R134" s="44">
        <v>789.53588630000002</v>
      </c>
      <c r="S134" s="44">
        <v>32.452602970000001</v>
      </c>
      <c r="T134" s="44"/>
      <c r="U134" s="44"/>
      <c r="V134" s="44"/>
      <c r="W134" s="44"/>
      <c r="X134" s="44"/>
      <c r="Y134" s="44"/>
    </row>
    <row r="135" spans="1:25" hidden="1" outlineLevel="1" collapsed="1">
      <c r="A135" s="8">
        <v>44317</v>
      </c>
      <c r="B135" s="44">
        <v>10012.608297980001</v>
      </c>
      <c r="C135" s="44">
        <f t="shared" ref="C135" si="612">I135+O135</f>
        <v>4839.0607560899998</v>
      </c>
      <c r="D135" s="44">
        <f t="shared" ref="D135" si="613">J135+P135</f>
        <v>5173.5475418900005</v>
      </c>
      <c r="E135" s="44">
        <f t="shared" ref="E135" si="614">K135+Q135</f>
        <v>3653.4521550899999</v>
      </c>
      <c r="F135" s="44">
        <f t="shared" ref="F135" si="615">L135+R135</f>
        <v>1473.2178318400001</v>
      </c>
      <c r="G135" s="44">
        <f t="shared" ref="G135" si="616">M135+S135</f>
        <v>46.877554959999998</v>
      </c>
      <c r="H135" s="44">
        <f t="shared" ref="H135" si="617">SUM(I135:J135)</f>
        <v>6570.0683135099998</v>
      </c>
      <c r="I135" s="44">
        <v>3848.7839805799999</v>
      </c>
      <c r="J135" s="44">
        <f t="shared" ref="J135" si="618">SUM(K135:M135)</f>
        <v>2721.2843329299999</v>
      </c>
      <c r="K135" s="44">
        <v>2006.53807198</v>
      </c>
      <c r="L135" s="44">
        <v>700.09114593000004</v>
      </c>
      <c r="M135" s="44">
        <v>14.65511502</v>
      </c>
      <c r="N135" s="44">
        <f t="shared" ref="N135" si="619">SUM(O135:P135)</f>
        <v>3442.53998447</v>
      </c>
      <c r="O135" s="44">
        <v>990.27677550999999</v>
      </c>
      <c r="P135" s="44">
        <f t="shared" ref="P135" si="620">SUM(Q135:S135)</f>
        <v>2452.2632089600002</v>
      </c>
      <c r="Q135" s="44">
        <v>1646.9140831100001</v>
      </c>
      <c r="R135" s="44">
        <v>773.12668590999999</v>
      </c>
      <c r="S135" s="44">
        <v>32.222439940000001</v>
      </c>
      <c r="T135" s="44"/>
      <c r="U135" s="44"/>
      <c r="V135" s="44"/>
      <c r="W135" s="44"/>
      <c r="X135" s="44"/>
      <c r="Y135" s="44"/>
    </row>
    <row r="136" spans="1:25" hidden="1" outlineLevel="1" collapsed="1">
      <c r="A136" s="8">
        <v>44348</v>
      </c>
      <c r="B136" s="44">
        <v>10274.658193679999</v>
      </c>
      <c r="C136" s="44">
        <f t="shared" ref="C136" si="621">I136+O136</f>
        <v>5219.0395549099994</v>
      </c>
      <c r="D136" s="44">
        <f t="shared" ref="D136" si="622">J136+P136</f>
        <v>5055.61863877</v>
      </c>
      <c r="E136" s="44">
        <f t="shared" ref="E136" si="623">K136+Q136</f>
        <v>3555.7475711699999</v>
      </c>
      <c r="F136" s="44">
        <f t="shared" ref="F136" si="624">L136+R136</f>
        <v>1453.42487317</v>
      </c>
      <c r="G136" s="44">
        <f t="shared" ref="G136" si="625">M136+S136</f>
        <v>46.446194429999998</v>
      </c>
      <c r="H136" s="44">
        <f t="shared" ref="H136" si="626">SUM(I136:J136)</f>
        <v>6907.4470400499995</v>
      </c>
      <c r="I136" s="44">
        <v>4188.01541714</v>
      </c>
      <c r="J136" s="44">
        <f t="shared" ref="J136" si="627">SUM(K136:M136)</f>
        <v>2719.43162291</v>
      </c>
      <c r="K136" s="44">
        <v>1981.99292156</v>
      </c>
      <c r="L136" s="44">
        <v>722.73558259000004</v>
      </c>
      <c r="M136" s="44">
        <v>14.703118760000001</v>
      </c>
      <c r="N136" s="44">
        <f t="shared" ref="N136" si="628">SUM(O136:P136)</f>
        <v>3367.2111536299999</v>
      </c>
      <c r="O136" s="44">
        <v>1031.0241377699999</v>
      </c>
      <c r="P136" s="44">
        <f t="shared" ref="P136" si="629">SUM(Q136:S136)</f>
        <v>2336.18701586</v>
      </c>
      <c r="Q136" s="44">
        <v>1573.7546496099999</v>
      </c>
      <c r="R136" s="44">
        <v>730.68929058000003</v>
      </c>
      <c r="S136" s="44">
        <v>31.74307567</v>
      </c>
      <c r="T136" s="44"/>
      <c r="U136" s="44"/>
      <c r="V136" s="44"/>
      <c r="W136" s="44"/>
      <c r="X136" s="44"/>
      <c r="Y136" s="44"/>
    </row>
    <row r="137" spans="1:25" hidden="1" outlineLevel="1" collapsed="1">
      <c r="A137" s="8">
        <v>44378</v>
      </c>
      <c r="B137" s="44">
        <v>10046.44878223</v>
      </c>
      <c r="C137" s="44">
        <f t="shared" ref="C137" si="630">I137+O137</f>
        <v>5055.6922662799998</v>
      </c>
      <c r="D137" s="44">
        <f t="shared" ref="D137" si="631">J137+P137</f>
        <v>4990.75651595</v>
      </c>
      <c r="E137" s="44">
        <f t="shared" ref="E137" si="632">K137+Q137</f>
        <v>3512.5054335700002</v>
      </c>
      <c r="F137" s="44">
        <f t="shared" ref="F137" si="633">L137+R137</f>
        <v>1432.10069002</v>
      </c>
      <c r="G137" s="44">
        <f t="shared" ref="G137" si="634">M137+S137</f>
        <v>46.150392359999998</v>
      </c>
      <c r="H137" s="44">
        <f t="shared" ref="H137" si="635">SUM(I137:J137)</f>
        <v>6750.8042057599996</v>
      </c>
      <c r="I137" s="44">
        <v>3984.9976314199998</v>
      </c>
      <c r="J137" s="44">
        <f t="shared" ref="J137" si="636">SUM(K137:M137)</f>
        <v>2765.8065743399998</v>
      </c>
      <c r="K137" s="44">
        <v>1999.9593883800001</v>
      </c>
      <c r="L137" s="44">
        <v>751.26730519</v>
      </c>
      <c r="M137" s="44">
        <v>14.579880770000001</v>
      </c>
      <c r="N137" s="44">
        <f t="shared" ref="N137" si="637">SUM(O137:P137)</f>
        <v>3295.6445764700002</v>
      </c>
      <c r="O137" s="44">
        <v>1070.69463486</v>
      </c>
      <c r="P137" s="44">
        <f t="shared" ref="P137" si="638">SUM(Q137:S137)</f>
        <v>2224.9499416100002</v>
      </c>
      <c r="Q137" s="44">
        <v>1512.5460451900001</v>
      </c>
      <c r="R137" s="44">
        <v>680.83338483</v>
      </c>
      <c r="S137" s="44">
        <v>31.570511589999999</v>
      </c>
      <c r="T137" s="44"/>
      <c r="U137" s="44"/>
      <c r="V137" s="44"/>
      <c r="W137" s="44"/>
      <c r="X137" s="44"/>
      <c r="Y137" s="44"/>
    </row>
    <row r="138" spans="1:25" hidden="1" outlineLevel="1" collapsed="1">
      <c r="A138" s="8">
        <v>44409</v>
      </c>
      <c r="B138" s="44">
        <v>9859.7018106700016</v>
      </c>
      <c r="C138" s="44">
        <f t="shared" ref="C138" si="639">I138+O138</f>
        <v>4893.3744950199998</v>
      </c>
      <c r="D138" s="44">
        <f t="shared" ref="D138" si="640">J138+P138</f>
        <v>4966.3273156499999</v>
      </c>
      <c r="E138" s="44">
        <f t="shared" ref="E138" si="641">K138+Q138</f>
        <v>3489.6542794500001</v>
      </c>
      <c r="F138" s="44">
        <f t="shared" ref="F138" si="642">L138+R138</f>
        <v>1430.5338035499999</v>
      </c>
      <c r="G138" s="44">
        <f t="shared" ref="G138" si="643">M138+S138</f>
        <v>46.139232649999997</v>
      </c>
      <c r="H138" s="44">
        <f t="shared" ref="H138" si="644">SUM(I138:J138)</f>
        <v>6566.29116488</v>
      </c>
      <c r="I138" s="44">
        <v>3763.3911036700001</v>
      </c>
      <c r="J138" s="44">
        <f t="shared" ref="J138" si="645">SUM(K138:M138)</f>
        <v>2802.9000612099999</v>
      </c>
      <c r="K138" s="44">
        <v>2022.4262354099999</v>
      </c>
      <c r="L138" s="44">
        <v>765.58763564000003</v>
      </c>
      <c r="M138" s="44">
        <v>14.88619016</v>
      </c>
      <c r="N138" s="44">
        <f t="shared" ref="N138" si="646">SUM(O138:P138)</f>
        <v>3293.4106457899998</v>
      </c>
      <c r="O138" s="44">
        <v>1129.9833913499999</v>
      </c>
      <c r="P138" s="44">
        <f t="shared" ref="P138" si="647">SUM(Q138:S138)</f>
        <v>2163.4272544400001</v>
      </c>
      <c r="Q138" s="44">
        <v>1467.22804404</v>
      </c>
      <c r="R138" s="44">
        <v>664.94616790999999</v>
      </c>
      <c r="S138" s="44">
        <v>31.253042489999999</v>
      </c>
      <c r="T138" s="44"/>
      <c r="U138" s="44"/>
      <c r="V138" s="44"/>
      <c r="W138" s="44"/>
      <c r="X138" s="44"/>
      <c r="Y138" s="44"/>
    </row>
    <row r="139" spans="1:25" hidden="1" outlineLevel="1" collapsed="1">
      <c r="A139" s="8">
        <v>44440</v>
      </c>
      <c r="B139" s="44">
        <v>9885.9203219600004</v>
      </c>
      <c r="C139" s="44">
        <f t="shared" ref="C139" si="648">I139+O139</f>
        <v>4969.1230414700003</v>
      </c>
      <c r="D139" s="44">
        <f t="shared" ref="D139" si="649">J139+P139</f>
        <v>4916.79728049</v>
      </c>
      <c r="E139" s="44">
        <f t="shared" ref="E139" si="650">K139+Q139</f>
        <v>3440.8324817000002</v>
      </c>
      <c r="F139" s="44">
        <f t="shared" ref="F139" si="651">L139+R139</f>
        <v>1430.2466324900001</v>
      </c>
      <c r="G139" s="44">
        <f t="shared" ref="G139" si="652">M139+S139</f>
        <v>45.7181663</v>
      </c>
      <c r="H139" s="44">
        <f t="shared" ref="H139" si="653">SUM(I139:J139)</f>
        <v>6711.7404621999995</v>
      </c>
      <c r="I139" s="44">
        <v>3878.1414062099998</v>
      </c>
      <c r="J139" s="44">
        <f t="shared" ref="J139" si="654">SUM(K139:M139)</f>
        <v>2833.5990559900001</v>
      </c>
      <c r="K139" s="44">
        <v>2024.58855675</v>
      </c>
      <c r="L139" s="44">
        <v>794.10525726000003</v>
      </c>
      <c r="M139" s="44">
        <v>14.90524198</v>
      </c>
      <c r="N139" s="44">
        <f t="shared" ref="N139" si="655">SUM(O139:P139)</f>
        <v>3174.17985976</v>
      </c>
      <c r="O139" s="44">
        <v>1090.9816352600001</v>
      </c>
      <c r="P139" s="44">
        <f t="shared" ref="P139" si="656">SUM(Q139:S139)</f>
        <v>2083.1982244999999</v>
      </c>
      <c r="Q139" s="44">
        <v>1416.2439249500001</v>
      </c>
      <c r="R139" s="44">
        <v>636.14137522999999</v>
      </c>
      <c r="S139" s="44">
        <v>30.81292432</v>
      </c>
      <c r="T139" s="44"/>
      <c r="U139" s="44"/>
      <c r="V139" s="44"/>
      <c r="W139" s="44"/>
      <c r="X139" s="44"/>
      <c r="Y139" s="44"/>
    </row>
    <row r="140" spans="1:25" hidden="1" outlineLevel="1" collapsed="1">
      <c r="A140" s="8">
        <v>44470</v>
      </c>
      <c r="B140" s="44">
        <v>9810.2049700000007</v>
      </c>
      <c r="C140" s="44">
        <f t="shared" ref="C140" si="657">I140+O140</f>
        <v>4918.1037902799999</v>
      </c>
      <c r="D140" s="44">
        <f t="shared" ref="D140" si="658">J140+P140</f>
        <v>4892.1011797199999</v>
      </c>
      <c r="E140" s="44">
        <f t="shared" ref="E140" si="659">K140+Q140</f>
        <v>3439.7979447100001</v>
      </c>
      <c r="F140" s="44">
        <f t="shared" ref="F140" si="660">L140+R140</f>
        <v>1407.6472178700001</v>
      </c>
      <c r="G140" s="44">
        <f t="shared" ref="G140" si="661">M140+S140</f>
        <v>44.656017139999996</v>
      </c>
      <c r="H140" s="44">
        <f t="shared" ref="H140" si="662">SUM(I140:J140)</f>
        <v>6667.5808800600007</v>
      </c>
      <c r="I140" s="44">
        <v>3801.8284995200002</v>
      </c>
      <c r="J140" s="44">
        <f t="shared" ref="J140" si="663">SUM(K140:M140)</f>
        <v>2865.7523805400001</v>
      </c>
      <c r="K140" s="44">
        <v>2040.1206852</v>
      </c>
      <c r="L140" s="44">
        <v>811.42528359000005</v>
      </c>
      <c r="M140" s="44">
        <v>14.206411749999999</v>
      </c>
      <c r="N140" s="44">
        <f t="shared" ref="N140" si="664">SUM(O140:P140)</f>
        <v>3142.62408994</v>
      </c>
      <c r="O140" s="44">
        <v>1116.27529076</v>
      </c>
      <c r="P140" s="44">
        <f t="shared" ref="P140" si="665">SUM(Q140:S140)</f>
        <v>2026.34879918</v>
      </c>
      <c r="Q140" s="44">
        <v>1399.6772595100001</v>
      </c>
      <c r="R140" s="44">
        <v>596.22193428000003</v>
      </c>
      <c r="S140" s="44">
        <v>30.449605389999999</v>
      </c>
      <c r="T140" s="44"/>
      <c r="U140" s="44"/>
      <c r="V140" s="44"/>
      <c r="W140" s="44"/>
      <c r="X140" s="44"/>
      <c r="Y140" s="44"/>
    </row>
    <row r="141" spans="1:25" hidden="1" outlineLevel="1" collapsed="1">
      <c r="A141" s="8">
        <v>44501</v>
      </c>
      <c r="B141" s="44">
        <v>9850.8587208699992</v>
      </c>
      <c r="C141" s="44">
        <f t="shared" ref="C141" si="666">I141+O141</f>
        <v>4952.5688579999996</v>
      </c>
      <c r="D141" s="44">
        <f t="shared" ref="D141" si="667">J141+P141</f>
        <v>4898.2898628700004</v>
      </c>
      <c r="E141" s="44">
        <f t="shared" ref="E141" si="668">K141+Q141</f>
        <v>3437.3164214600001</v>
      </c>
      <c r="F141" s="44">
        <f t="shared" ref="F141" si="669">L141+R141</f>
        <v>1416.84560085</v>
      </c>
      <c r="G141" s="44">
        <f t="shared" ref="G141" si="670">M141+S141</f>
        <v>44.127840560000003</v>
      </c>
      <c r="H141" s="44">
        <f t="shared" ref="H141" si="671">SUM(I141:J141)</f>
        <v>6667.6279593500003</v>
      </c>
      <c r="I141" s="44">
        <v>3787.62195428</v>
      </c>
      <c r="J141" s="44">
        <f t="shared" ref="J141" si="672">SUM(K141:M141)</f>
        <v>2880.0060050699999</v>
      </c>
      <c r="K141" s="44">
        <v>2038.85660742</v>
      </c>
      <c r="L141" s="44">
        <v>827.51725199999998</v>
      </c>
      <c r="M141" s="44">
        <v>13.63214565</v>
      </c>
      <c r="N141" s="44">
        <f t="shared" ref="N141" si="673">SUM(O141:P141)</f>
        <v>3183.2307615199998</v>
      </c>
      <c r="O141" s="44">
        <v>1164.9469037199999</v>
      </c>
      <c r="P141" s="44">
        <f t="shared" ref="P141" si="674">SUM(Q141:S141)</f>
        <v>2018.2838578000001</v>
      </c>
      <c r="Q141" s="44">
        <v>1398.4598140400001</v>
      </c>
      <c r="R141" s="44">
        <v>589.32834885</v>
      </c>
      <c r="S141" s="44">
        <v>30.495694910000001</v>
      </c>
      <c r="T141" s="44"/>
      <c r="U141" s="44"/>
      <c r="V141" s="44"/>
      <c r="W141" s="44"/>
      <c r="X141" s="44"/>
      <c r="Y141" s="44"/>
    </row>
    <row r="142" spans="1:25" hidden="1" outlineLevel="1" collapsed="1">
      <c r="A142" s="8">
        <v>44531</v>
      </c>
      <c r="B142" s="44">
        <v>10310.531400249998</v>
      </c>
      <c r="C142" s="44">
        <f t="shared" ref="C142" si="675">I142+O142</f>
        <v>5465.3506697599996</v>
      </c>
      <c r="D142" s="44">
        <f t="shared" ref="D142" si="676">J142+P142</f>
        <v>4845.1807304899994</v>
      </c>
      <c r="E142" s="44">
        <f t="shared" ref="E142" si="677">K142+Q142</f>
        <v>3355.3920366699999</v>
      </c>
      <c r="F142" s="44">
        <f t="shared" ref="F142" si="678">L142+R142</f>
        <v>1448.7264009</v>
      </c>
      <c r="G142" s="44">
        <f t="shared" ref="G142" si="679">M142+S142</f>
        <v>41.062292919999997</v>
      </c>
      <c r="H142" s="44">
        <f t="shared" ref="H142" si="680">SUM(I142:J142)</f>
        <v>7214.3184991399994</v>
      </c>
      <c r="I142" s="44">
        <v>4313.79367035</v>
      </c>
      <c r="J142" s="44">
        <f t="shared" ref="J142" si="681">SUM(K142:M142)</f>
        <v>2900.5248287899999</v>
      </c>
      <c r="K142" s="44">
        <v>2030.43025188</v>
      </c>
      <c r="L142" s="44">
        <v>856.68534023999996</v>
      </c>
      <c r="M142" s="44">
        <v>13.40923667</v>
      </c>
      <c r="N142" s="44">
        <f t="shared" ref="N142" si="682">SUM(O142:P142)</f>
        <v>3096.2129011099996</v>
      </c>
      <c r="O142" s="44">
        <v>1151.5569994099999</v>
      </c>
      <c r="P142" s="44">
        <f t="shared" ref="P142" si="683">SUM(Q142:S142)</f>
        <v>1944.6559016999997</v>
      </c>
      <c r="Q142" s="44">
        <v>1324.9617847899999</v>
      </c>
      <c r="R142" s="44">
        <v>592.04106065999997</v>
      </c>
      <c r="S142" s="44">
        <v>27.653056249999999</v>
      </c>
      <c r="T142" s="44"/>
      <c r="U142" s="44"/>
      <c r="V142" s="44"/>
      <c r="W142" s="44"/>
      <c r="X142" s="44"/>
      <c r="Y142" s="44"/>
    </row>
    <row r="143" spans="1:25" hidden="1" outlineLevel="1" collapsed="1">
      <c r="A143" s="8">
        <v>44562</v>
      </c>
      <c r="B143" s="44">
        <v>9905.3821598899995</v>
      </c>
      <c r="C143" s="44">
        <f t="shared" ref="C143" si="684">I143+O143</f>
        <v>5060.6433294799999</v>
      </c>
      <c r="D143" s="44">
        <f t="shared" ref="D143" si="685">J143+P143</f>
        <v>4844.7388304099995</v>
      </c>
      <c r="E143" s="44">
        <f t="shared" ref="E143" si="686">K143+Q143</f>
        <v>3350.0899502499997</v>
      </c>
      <c r="F143" s="44">
        <f t="shared" ref="F143" si="687">L143+R143</f>
        <v>1453.3140942599998</v>
      </c>
      <c r="G143" s="44">
        <f t="shared" ref="G143" si="688">M143+S143</f>
        <v>41.3347859</v>
      </c>
      <c r="H143" s="44">
        <f t="shared" ref="H143" si="689">SUM(I143:J143)</f>
        <v>6819.2210263800007</v>
      </c>
      <c r="I143" s="44">
        <v>3913.9865424200002</v>
      </c>
      <c r="J143" s="44">
        <f t="shared" ref="J143" si="690">SUM(K143:M143)</f>
        <v>2905.23448396</v>
      </c>
      <c r="K143" s="44">
        <v>2026.9996705999999</v>
      </c>
      <c r="L143" s="44">
        <v>865.73975745999996</v>
      </c>
      <c r="M143" s="44">
        <v>12.495055900000001</v>
      </c>
      <c r="N143" s="44">
        <f t="shared" ref="N143" si="691">SUM(O143:P143)</f>
        <v>3086.1611335099997</v>
      </c>
      <c r="O143" s="44">
        <v>1146.6567870599999</v>
      </c>
      <c r="P143" s="44">
        <f t="shared" ref="P143" si="692">SUM(Q143:S143)</f>
        <v>1939.5043464499997</v>
      </c>
      <c r="Q143" s="44">
        <v>1323.09027965</v>
      </c>
      <c r="R143" s="44">
        <v>587.57433679999997</v>
      </c>
      <c r="S143" s="44">
        <v>28.839729999999999</v>
      </c>
      <c r="T143" s="44"/>
      <c r="U143" s="44"/>
      <c r="V143" s="44"/>
      <c r="W143" s="44"/>
      <c r="X143" s="44"/>
      <c r="Y143" s="44"/>
    </row>
    <row r="144" spans="1:25" hidden="1" outlineLevel="1" collapsed="1">
      <c r="A144" s="8">
        <v>44593</v>
      </c>
      <c r="B144" s="44">
        <v>9177.1311238500002</v>
      </c>
      <c r="C144" s="44">
        <f t="shared" ref="C144" si="693">I144+O144</f>
        <v>4639.1247569200004</v>
      </c>
      <c r="D144" s="44">
        <f t="shared" ref="D144" si="694">J144+P144</f>
        <v>4538.0063669299998</v>
      </c>
      <c r="E144" s="44">
        <f t="shared" ref="E144" si="695">K144+Q144</f>
        <v>3078.3263059999999</v>
      </c>
      <c r="F144" s="44">
        <f t="shared" ref="F144" si="696">L144+R144</f>
        <v>1419.0022089899999</v>
      </c>
      <c r="G144" s="44">
        <f t="shared" ref="G144" si="697">M144+S144</f>
        <v>40.677851939999996</v>
      </c>
      <c r="H144" s="44">
        <f t="shared" ref="H144" si="698">SUM(I144:J144)</f>
        <v>6326.56244513</v>
      </c>
      <c r="I144" s="44">
        <v>3517.8324652000001</v>
      </c>
      <c r="J144" s="44">
        <f t="shared" ref="J144" si="699">SUM(K144:M144)</f>
        <v>2808.7299799299999</v>
      </c>
      <c r="K144" s="44">
        <v>1955.9011353599999</v>
      </c>
      <c r="L144" s="44">
        <v>841.06185340000002</v>
      </c>
      <c r="M144" s="44">
        <v>11.766991170000001</v>
      </c>
      <c r="N144" s="44">
        <f t="shared" ref="N144" si="700">SUM(O144:P144)</f>
        <v>2850.5686787200002</v>
      </c>
      <c r="O144" s="44">
        <v>1121.2922917200001</v>
      </c>
      <c r="P144" s="44">
        <f t="shared" ref="P144" si="701">SUM(Q144:S144)</f>
        <v>1729.2763869999999</v>
      </c>
      <c r="Q144" s="44">
        <v>1122.42517064</v>
      </c>
      <c r="R144" s="44">
        <v>577.94035558999997</v>
      </c>
      <c r="S144" s="44">
        <v>28.910860769999999</v>
      </c>
      <c r="T144" s="44"/>
      <c r="U144" s="44"/>
      <c r="V144" s="44"/>
      <c r="W144" s="44"/>
      <c r="X144" s="44"/>
      <c r="Y144" s="44"/>
    </row>
    <row r="145" spans="1:25" hidden="1" outlineLevel="1" collapsed="1">
      <c r="A145" s="8">
        <v>44621</v>
      </c>
      <c r="B145" s="44">
        <v>9975.2677859700016</v>
      </c>
      <c r="C145" s="44">
        <f t="shared" ref="C145" si="702">I145+O145</f>
        <v>5678.8902168300001</v>
      </c>
      <c r="D145" s="44">
        <f t="shared" ref="D145" si="703">J145+P145</f>
        <v>4296.3775691399997</v>
      </c>
      <c r="E145" s="44">
        <f t="shared" ref="E145" si="704">K145+Q145</f>
        <v>2868.7635924699998</v>
      </c>
      <c r="F145" s="44">
        <f t="shared" ref="F145" si="705">L145+R145</f>
        <v>1387.2057964999999</v>
      </c>
      <c r="G145" s="44">
        <f t="shared" ref="G145" si="706">M145+S145</f>
        <v>40.408180170000001</v>
      </c>
      <c r="H145" s="44">
        <f t="shared" ref="H145" si="707">SUM(I145:J145)</f>
        <v>7158.1890190800004</v>
      </c>
      <c r="I145" s="44">
        <v>4471.4465518699999</v>
      </c>
      <c r="J145" s="44">
        <f t="shared" ref="J145" si="708">SUM(K145:M145)</f>
        <v>2686.7424672100001</v>
      </c>
      <c r="K145" s="44">
        <v>1845.2993124</v>
      </c>
      <c r="L145" s="44">
        <v>829.56480065999995</v>
      </c>
      <c r="M145" s="44">
        <v>11.87835415</v>
      </c>
      <c r="N145" s="44">
        <f t="shared" ref="N145" si="709">SUM(O145:P145)</f>
        <v>2817.0787668899998</v>
      </c>
      <c r="O145" s="44">
        <v>1207.44366496</v>
      </c>
      <c r="P145" s="44">
        <f t="shared" ref="P145" si="710">SUM(Q145:S145)</f>
        <v>1609.6351019299998</v>
      </c>
      <c r="Q145" s="44">
        <v>1023.46428007</v>
      </c>
      <c r="R145" s="44">
        <v>557.64099583999996</v>
      </c>
      <c r="S145" s="44">
        <v>28.529826020000002</v>
      </c>
      <c r="T145" s="44"/>
      <c r="U145" s="44"/>
      <c r="V145" s="44"/>
      <c r="W145" s="44"/>
      <c r="X145" s="44"/>
      <c r="Y145" s="44"/>
    </row>
    <row r="146" spans="1:25" hidden="1" outlineLevel="1" collapsed="1">
      <c r="A146" s="8">
        <v>44652</v>
      </c>
      <c r="B146" s="44">
        <v>10418.915380949999</v>
      </c>
      <c r="C146" s="44">
        <f t="shared" ref="C146" si="711">I146+O146</f>
        <v>6223.5411746999998</v>
      </c>
      <c r="D146" s="44">
        <f t="shared" ref="D146" si="712">J146+P146</f>
        <v>4195.3742062499996</v>
      </c>
      <c r="E146" s="44">
        <f t="shared" ref="E146" si="713">K146+Q146</f>
        <v>2803.4225255399997</v>
      </c>
      <c r="F146" s="44">
        <f t="shared" ref="F146" si="714">L146+R146</f>
        <v>1352.67171093</v>
      </c>
      <c r="G146" s="44">
        <f t="shared" ref="G146" si="715">M146+S146</f>
        <v>39.279969780000002</v>
      </c>
      <c r="H146" s="44">
        <f t="shared" ref="H146" si="716">SUM(I146:J146)</f>
        <v>7642.3829955299998</v>
      </c>
      <c r="I146" s="44">
        <v>4946.7900526200001</v>
      </c>
      <c r="J146" s="44">
        <f t="shared" ref="J146" si="717">SUM(K146:M146)</f>
        <v>2695.5929429099997</v>
      </c>
      <c r="K146" s="44">
        <v>1844.8678457799999</v>
      </c>
      <c r="L146" s="44">
        <v>838.59872798000004</v>
      </c>
      <c r="M146" s="44">
        <v>12.12636915</v>
      </c>
      <c r="N146" s="44">
        <f t="shared" ref="N146" si="718">SUM(O146:P146)</f>
        <v>2776.5323854200001</v>
      </c>
      <c r="O146" s="44">
        <v>1276.75112208</v>
      </c>
      <c r="P146" s="44">
        <f t="shared" ref="P146" si="719">SUM(Q146:S146)</f>
        <v>1499.7812633400001</v>
      </c>
      <c r="Q146" s="44">
        <v>958.55467976</v>
      </c>
      <c r="R146" s="44">
        <v>514.07298294999998</v>
      </c>
      <c r="S146" s="44">
        <v>27.15360063</v>
      </c>
      <c r="T146" s="44"/>
      <c r="U146" s="44"/>
      <c r="V146" s="44"/>
      <c r="W146" s="44"/>
      <c r="X146" s="44"/>
      <c r="Y146" s="44"/>
    </row>
    <row r="147" spans="1:25" hidden="1" outlineLevel="1" collapsed="1">
      <c r="A147" s="8">
        <v>44682</v>
      </c>
      <c r="B147" s="44">
        <v>10830.163450420001</v>
      </c>
      <c r="C147" s="44">
        <f t="shared" ref="C147" si="720">I147+O147</f>
        <v>6595.7676516600004</v>
      </c>
      <c r="D147" s="44">
        <f t="shared" ref="D147" si="721">J147+P147</f>
        <v>4234.3957987599997</v>
      </c>
      <c r="E147" s="44">
        <f t="shared" ref="E147" si="722">K147+Q147</f>
        <v>2845.5751033199999</v>
      </c>
      <c r="F147" s="44">
        <f t="shared" ref="F147" si="723">L147+R147</f>
        <v>1350.57584122</v>
      </c>
      <c r="G147" s="44">
        <f t="shared" ref="G147" si="724">M147+S147</f>
        <v>38.244854220000001</v>
      </c>
      <c r="H147" s="44">
        <f t="shared" ref="H147" si="725">SUM(I147:J147)</f>
        <v>8091.32578233</v>
      </c>
      <c r="I147" s="44">
        <v>5323.1190064700004</v>
      </c>
      <c r="J147" s="44">
        <f t="shared" ref="J147" si="726">SUM(K147:M147)</f>
        <v>2768.2067758599997</v>
      </c>
      <c r="K147" s="44">
        <v>1907.45322599</v>
      </c>
      <c r="L147" s="44">
        <v>848.57183406000001</v>
      </c>
      <c r="M147" s="44">
        <v>12.18171581</v>
      </c>
      <c r="N147" s="44">
        <f t="shared" ref="N147" si="727">SUM(O147:P147)</f>
        <v>2738.8376680900001</v>
      </c>
      <c r="O147" s="44">
        <v>1272.64864519</v>
      </c>
      <c r="P147" s="44">
        <f t="shared" ref="P147" si="728">SUM(Q147:S147)</f>
        <v>1466.1890228999998</v>
      </c>
      <c r="Q147" s="44">
        <v>938.12187732999996</v>
      </c>
      <c r="R147" s="44">
        <v>502.00400716000001</v>
      </c>
      <c r="S147" s="44">
        <v>26.063138410000001</v>
      </c>
      <c r="T147" s="44"/>
      <c r="U147" s="44"/>
      <c r="V147" s="44"/>
      <c r="W147" s="44"/>
      <c r="X147" s="44"/>
      <c r="Y147" s="44"/>
    </row>
    <row r="148" spans="1:25" hidden="1" outlineLevel="1" collapsed="1">
      <c r="A148" s="8">
        <v>44713</v>
      </c>
      <c r="B148" s="44">
        <v>11721.493631020001</v>
      </c>
      <c r="C148" s="44">
        <f t="shared" ref="C148" si="729">I148+O148</f>
        <v>7502.9413750599997</v>
      </c>
      <c r="D148" s="44">
        <f t="shared" ref="D148" si="730">J148+P148</f>
        <v>4218.5522559600004</v>
      </c>
      <c r="E148" s="44">
        <f t="shared" ref="E148" si="731">K148+Q148</f>
        <v>2829.02622944</v>
      </c>
      <c r="F148" s="44">
        <f t="shared" ref="F148" si="732">L148+R148</f>
        <v>1352.2090600000001</v>
      </c>
      <c r="G148" s="44">
        <f t="shared" ref="G148" si="733">M148+S148</f>
        <v>37.316966520000001</v>
      </c>
      <c r="H148" s="44">
        <f t="shared" ref="H148" si="734">SUM(I148:J148)</f>
        <v>8989.6906256300008</v>
      </c>
      <c r="I148" s="44">
        <v>6168.1733934200001</v>
      </c>
      <c r="J148" s="44">
        <f t="shared" ref="J148" si="735">SUM(K148:M148)</f>
        <v>2821.5172322100002</v>
      </c>
      <c r="K148" s="44">
        <v>1940.71782605</v>
      </c>
      <c r="L148" s="44">
        <v>868.95122196</v>
      </c>
      <c r="M148" s="44">
        <v>11.8481842</v>
      </c>
      <c r="N148" s="44">
        <f t="shared" ref="N148" si="736">SUM(O148:P148)</f>
        <v>2731.8030053900002</v>
      </c>
      <c r="O148" s="44">
        <v>1334.76798164</v>
      </c>
      <c r="P148" s="44">
        <f t="shared" ref="P148" si="737">SUM(Q148:S148)</f>
        <v>1397.0350237499999</v>
      </c>
      <c r="Q148" s="44">
        <v>888.30840338999997</v>
      </c>
      <c r="R148" s="44">
        <v>483.25783804000002</v>
      </c>
      <c r="S148" s="44">
        <v>25.468782319999999</v>
      </c>
      <c r="T148" s="44"/>
      <c r="U148" s="44"/>
      <c r="V148" s="44"/>
      <c r="W148" s="44"/>
      <c r="X148" s="44"/>
      <c r="Y148" s="44"/>
    </row>
    <row r="149" spans="1:25" hidden="1" outlineLevel="1" collapsed="1">
      <c r="A149" s="8">
        <v>44743</v>
      </c>
      <c r="B149" s="44">
        <v>12514.080508349998</v>
      </c>
      <c r="C149" s="44">
        <f t="shared" ref="C149" si="738">I149+O149</f>
        <v>7966.2930843999993</v>
      </c>
      <c r="D149" s="44">
        <f t="shared" ref="D149" si="739">J149+P149</f>
        <v>4547.7874239499997</v>
      </c>
      <c r="E149" s="44">
        <f t="shared" ref="E149" si="740">K149+Q149</f>
        <v>3061.3415132399996</v>
      </c>
      <c r="F149" s="44">
        <f t="shared" ref="F149" si="741">L149+R149</f>
        <v>1443.13460891</v>
      </c>
      <c r="G149" s="44">
        <f t="shared" ref="G149" si="742">M149+S149</f>
        <v>43.311301800000003</v>
      </c>
      <c r="H149" s="44">
        <f t="shared" ref="H149" si="743">SUM(I149:J149)</f>
        <v>9128.5201126899992</v>
      </c>
      <c r="I149" s="44">
        <v>6254.1829749299995</v>
      </c>
      <c r="J149" s="44">
        <f t="shared" ref="J149" si="744">SUM(K149:M149)</f>
        <v>2874.3371377600001</v>
      </c>
      <c r="K149" s="44">
        <v>1999.1746095399999</v>
      </c>
      <c r="L149" s="44">
        <v>863.43235902000004</v>
      </c>
      <c r="M149" s="44">
        <v>11.730169200000001</v>
      </c>
      <c r="N149" s="44">
        <f t="shared" ref="N149" si="745">SUM(O149:P149)</f>
        <v>3385.5603956599998</v>
      </c>
      <c r="O149" s="44">
        <v>1712.11010947</v>
      </c>
      <c r="P149" s="44">
        <f t="shared" ref="P149" si="746">SUM(Q149:S149)</f>
        <v>1673.4502861899998</v>
      </c>
      <c r="Q149" s="44">
        <v>1062.1669036999999</v>
      </c>
      <c r="R149" s="44">
        <v>579.70224988999996</v>
      </c>
      <c r="S149" s="44">
        <v>31.5811326</v>
      </c>
      <c r="T149" s="44"/>
      <c r="U149" s="44"/>
      <c r="V149" s="44"/>
      <c r="W149" s="44"/>
      <c r="X149" s="44"/>
      <c r="Y149" s="44"/>
    </row>
    <row r="150" spans="1:25" hidden="1" outlineLevel="1" collapsed="1">
      <c r="A150" s="8">
        <v>44774</v>
      </c>
      <c r="B150" s="44">
        <v>13252.56122091</v>
      </c>
      <c r="C150" s="44">
        <f t="shared" ref="C150" si="747">I150+O150</f>
        <v>8640.7324157500007</v>
      </c>
      <c r="D150" s="44">
        <f t="shared" ref="D150" si="748">J150+P150</f>
        <v>4611.8288051600002</v>
      </c>
      <c r="E150" s="44">
        <f t="shared" ref="E150" si="749">K150+Q150</f>
        <v>3149.8851783800001</v>
      </c>
      <c r="F150" s="44">
        <f t="shared" ref="F150" si="750">L150+R150</f>
        <v>1419.03871239</v>
      </c>
      <c r="G150" s="44">
        <f t="shared" ref="G150" si="751">M150+S150</f>
        <v>42.904914390000002</v>
      </c>
      <c r="H150" s="44">
        <f t="shared" ref="H150" si="752">SUM(I150:J150)</f>
        <v>9806.3062112000007</v>
      </c>
      <c r="I150" s="44">
        <v>6877.4173924300003</v>
      </c>
      <c r="J150" s="44">
        <f t="shared" ref="J150" si="753">SUM(K150:M150)</f>
        <v>2928.8888187699999</v>
      </c>
      <c r="K150" s="44">
        <v>2049.74140158</v>
      </c>
      <c r="L150" s="44">
        <v>867.46745013999998</v>
      </c>
      <c r="M150" s="44">
        <v>11.67996705</v>
      </c>
      <c r="N150" s="44">
        <f t="shared" ref="N150" si="754">SUM(O150:P150)</f>
        <v>3446.2550097100002</v>
      </c>
      <c r="O150" s="44">
        <v>1763.3150233199999</v>
      </c>
      <c r="P150" s="44">
        <f t="shared" ref="P150" si="755">SUM(Q150:S150)</f>
        <v>1682.9399863900001</v>
      </c>
      <c r="Q150" s="44">
        <v>1100.1437768000001</v>
      </c>
      <c r="R150" s="44">
        <v>551.57126225000002</v>
      </c>
      <c r="S150" s="44">
        <v>31.22494734</v>
      </c>
      <c r="T150" s="44"/>
      <c r="U150" s="44"/>
      <c r="V150" s="44"/>
      <c r="W150" s="44"/>
      <c r="X150" s="44"/>
      <c r="Y150" s="44"/>
    </row>
    <row r="151" spans="1:25" hidden="1" outlineLevel="1" collapsed="1">
      <c r="A151" s="8">
        <v>44805</v>
      </c>
      <c r="B151" s="44">
        <v>13487.090464880001</v>
      </c>
      <c r="C151" s="44">
        <f t="shared" ref="C151" si="756">I151+O151</f>
        <v>8569.1355108600001</v>
      </c>
      <c r="D151" s="44">
        <f t="shared" ref="D151" si="757">J151+P151</f>
        <v>4917.9549540200005</v>
      </c>
      <c r="E151" s="44">
        <f t="shared" ref="E151" si="758">K151+Q151</f>
        <v>3491.8149655300003</v>
      </c>
      <c r="F151" s="44">
        <f t="shared" ref="F151" si="759">L151+R151</f>
        <v>1383.6142528599999</v>
      </c>
      <c r="G151" s="44">
        <f t="shared" ref="G151" si="760">M151+S151</f>
        <v>42.52573563</v>
      </c>
      <c r="H151" s="44">
        <f t="shared" ref="H151" si="761">SUM(I151:J151)</f>
        <v>9959.2253503400007</v>
      </c>
      <c r="I151" s="44">
        <v>6810.3800404100002</v>
      </c>
      <c r="J151" s="44">
        <f t="shared" ref="J151" si="762">SUM(K151:M151)</f>
        <v>3148.8453099300004</v>
      </c>
      <c r="K151" s="44">
        <v>2281.6882289300002</v>
      </c>
      <c r="L151" s="44">
        <v>855.43878364</v>
      </c>
      <c r="M151" s="44">
        <v>11.718297359999999</v>
      </c>
      <c r="N151" s="44">
        <f t="shared" ref="N151" si="763">SUM(O151:P151)</f>
        <v>3527.8651145399999</v>
      </c>
      <c r="O151" s="44">
        <v>1758.7554704500001</v>
      </c>
      <c r="P151" s="44">
        <f t="shared" ref="P151" si="764">SUM(Q151:S151)</f>
        <v>1769.1096440899998</v>
      </c>
      <c r="Q151" s="44">
        <v>1210.1267366</v>
      </c>
      <c r="R151" s="44">
        <v>528.17546921999997</v>
      </c>
      <c r="S151" s="44">
        <v>30.807438269999999</v>
      </c>
      <c r="T151" s="44"/>
      <c r="U151" s="44"/>
      <c r="V151" s="44"/>
      <c r="W151" s="44"/>
      <c r="X151" s="44"/>
      <c r="Y151" s="44"/>
    </row>
    <row r="152" spans="1:25" hidden="1" outlineLevel="1" collapsed="1">
      <c r="A152" s="8">
        <v>44835</v>
      </c>
      <c r="B152" s="44">
        <v>13761.150137860002</v>
      </c>
      <c r="C152" s="44">
        <f t="shared" ref="C152" si="765">I152+O152</f>
        <v>8670.4593250500002</v>
      </c>
      <c r="D152" s="44">
        <f t="shared" ref="D152" si="766">J152+P152</f>
        <v>5090.6908128099994</v>
      </c>
      <c r="E152" s="44">
        <f t="shared" ref="E152" si="767">K152+Q152</f>
        <v>3701.4704942600001</v>
      </c>
      <c r="F152" s="44">
        <f t="shared" ref="F152" si="768">L152+R152</f>
        <v>1348.4586082000001</v>
      </c>
      <c r="G152" s="44">
        <f t="shared" ref="G152" si="769">M152+S152</f>
        <v>40.761710350000001</v>
      </c>
      <c r="H152" s="44">
        <f t="shared" ref="H152" si="770">SUM(I152:J152)</f>
        <v>10077.2976409</v>
      </c>
      <c r="I152" s="44">
        <v>6858.2607946600001</v>
      </c>
      <c r="J152" s="44">
        <f t="shared" ref="J152" si="771">SUM(K152:M152)</f>
        <v>3219.0368462399997</v>
      </c>
      <c r="K152" s="44">
        <v>2356.95273176</v>
      </c>
      <c r="L152" s="44">
        <v>850.32966391000002</v>
      </c>
      <c r="M152" s="44">
        <v>11.754450569999999</v>
      </c>
      <c r="N152" s="44">
        <f t="shared" ref="N152" si="772">SUM(O152:P152)</f>
        <v>3683.8524969599998</v>
      </c>
      <c r="O152" s="44">
        <v>1812.1985303900001</v>
      </c>
      <c r="P152" s="44">
        <f t="shared" ref="P152" si="773">SUM(Q152:S152)</f>
        <v>1871.6539665699997</v>
      </c>
      <c r="Q152" s="44">
        <v>1344.5177624999999</v>
      </c>
      <c r="R152" s="44">
        <v>498.12894428999999</v>
      </c>
      <c r="S152" s="44">
        <v>29.007259779999998</v>
      </c>
      <c r="T152" s="44"/>
      <c r="U152" s="44"/>
      <c r="V152" s="44"/>
      <c r="W152" s="44"/>
      <c r="X152" s="44"/>
      <c r="Y152" s="44"/>
    </row>
    <row r="153" spans="1:25" hidden="1" outlineLevel="1" collapsed="1">
      <c r="A153" s="8">
        <v>44866</v>
      </c>
      <c r="B153" s="44">
        <v>14552.210436990001</v>
      </c>
      <c r="C153" s="44">
        <f t="shared" ref="C153" si="774">I153+O153</f>
        <v>9164.8051868700004</v>
      </c>
      <c r="D153" s="44">
        <f t="shared" ref="D153" si="775">J153+P153</f>
        <v>5387.4052501200003</v>
      </c>
      <c r="E153" s="44">
        <f t="shared" ref="E153" si="776">K153+Q153</f>
        <v>4016.3213949600004</v>
      </c>
      <c r="F153" s="44">
        <f t="shared" ref="F153" si="777">L153+R153</f>
        <v>1330.14189285</v>
      </c>
      <c r="G153" s="44">
        <f t="shared" ref="G153" si="778">M153+S153</f>
        <v>40.941962310000001</v>
      </c>
      <c r="H153" s="44">
        <f t="shared" ref="H153" si="779">SUM(I153:J153)</f>
        <v>10709.880568770001</v>
      </c>
      <c r="I153" s="44">
        <v>7341.8639075299998</v>
      </c>
      <c r="J153" s="44">
        <f t="shared" ref="J153" si="780">SUM(K153:M153)</f>
        <v>3368.0166612399998</v>
      </c>
      <c r="K153" s="44">
        <v>2514.4395530100001</v>
      </c>
      <c r="L153" s="44">
        <v>841.75885200000005</v>
      </c>
      <c r="M153" s="44">
        <v>11.818256229999999</v>
      </c>
      <c r="N153" s="44">
        <f t="shared" ref="N153" si="781">SUM(O153:P153)</f>
        <v>3842.3298682200002</v>
      </c>
      <c r="O153" s="44">
        <v>1822.9412793399999</v>
      </c>
      <c r="P153" s="44">
        <f t="shared" ref="P153" si="782">SUM(Q153:S153)</f>
        <v>2019.38858888</v>
      </c>
      <c r="Q153" s="44">
        <v>1501.8818419500001</v>
      </c>
      <c r="R153" s="44">
        <v>488.38304084999999</v>
      </c>
      <c r="S153" s="44">
        <v>29.123706080000002</v>
      </c>
      <c r="T153" s="44"/>
      <c r="U153" s="44"/>
      <c r="V153" s="44"/>
      <c r="W153" s="44"/>
      <c r="X153" s="44"/>
      <c r="Y153" s="44"/>
    </row>
    <row r="154" spans="1:25" hidden="1" outlineLevel="1" collapsed="1">
      <c r="A154" s="8">
        <v>44896</v>
      </c>
      <c r="B154" s="44">
        <v>15693.274089619999</v>
      </c>
      <c r="C154" s="44">
        <f t="shared" ref="C154" si="783">I154+O154</f>
        <v>10035.85280223</v>
      </c>
      <c r="D154" s="44">
        <f t="shared" ref="D154" si="784">J154+P154</f>
        <v>5657.4212873900005</v>
      </c>
      <c r="E154" s="44">
        <f t="shared" ref="E154" si="785">K154+Q154</f>
        <v>4320.5012304400007</v>
      </c>
      <c r="F154" s="44">
        <f t="shared" ref="F154" si="786">L154+R154</f>
        <v>1292.521892</v>
      </c>
      <c r="G154" s="44">
        <f t="shared" ref="G154" si="787">M154+S154</f>
        <v>44.398164950000002</v>
      </c>
      <c r="H154" s="44">
        <f t="shared" ref="H154" si="788">SUM(I154:J154)</f>
        <v>11606.852939120001</v>
      </c>
      <c r="I154" s="44">
        <v>8079.2808622100001</v>
      </c>
      <c r="J154" s="44">
        <f t="shared" ref="J154" si="789">SUM(K154:M154)</f>
        <v>3527.5720769100003</v>
      </c>
      <c r="K154" s="44">
        <v>2666.4155854800001</v>
      </c>
      <c r="L154" s="44">
        <v>845.98235354999997</v>
      </c>
      <c r="M154" s="44">
        <v>15.17413788</v>
      </c>
      <c r="N154" s="44">
        <f t="shared" ref="N154" si="790">SUM(O154:P154)</f>
        <v>4086.4211505000003</v>
      </c>
      <c r="O154" s="44">
        <v>1956.5719400200001</v>
      </c>
      <c r="P154" s="44">
        <f t="shared" ref="P154" si="791">SUM(Q154:S154)</f>
        <v>2129.8492104800002</v>
      </c>
      <c r="Q154" s="44">
        <v>1654.0856449600001</v>
      </c>
      <c r="R154" s="44">
        <v>446.53953845000001</v>
      </c>
      <c r="S154" s="44">
        <v>29.224027070000002</v>
      </c>
      <c r="T154" s="44"/>
      <c r="U154" s="44"/>
      <c r="V154" s="44"/>
      <c r="W154" s="44"/>
      <c r="X154" s="44"/>
      <c r="Y154" s="44"/>
    </row>
    <row r="155" spans="1:25" hidden="1" outlineLevel="1" collapsed="1">
      <c r="A155" s="8">
        <v>44927</v>
      </c>
      <c r="B155" s="44">
        <v>15785.76594374</v>
      </c>
      <c r="C155" s="44">
        <f t="shared" ref="C155" si="792">I155+O155</f>
        <v>9710.5846049100001</v>
      </c>
      <c r="D155" s="44">
        <f t="shared" ref="D155" si="793">J155+P155</f>
        <v>6075.1813388299997</v>
      </c>
      <c r="E155" s="44">
        <f t="shared" ref="E155" si="794">K155+Q155</f>
        <v>4694.1096857400007</v>
      </c>
      <c r="F155" s="44">
        <f t="shared" ref="F155" si="795">L155+R155</f>
        <v>1333.87145319</v>
      </c>
      <c r="G155" s="44">
        <f t="shared" ref="G155" si="796">M155+S155</f>
        <v>47.200199900000001</v>
      </c>
      <c r="H155" s="44">
        <f t="shared" ref="H155" si="797">SUM(I155:J155)</f>
        <v>11497.812490299999</v>
      </c>
      <c r="I155" s="44">
        <v>7760.5480315699997</v>
      </c>
      <c r="J155" s="44">
        <f t="shared" ref="J155" si="798">SUM(K155:M155)</f>
        <v>3737.2644587300001</v>
      </c>
      <c r="K155" s="44">
        <v>2818.8938555200002</v>
      </c>
      <c r="L155" s="44">
        <v>900.10496608000005</v>
      </c>
      <c r="M155" s="44">
        <v>18.265637130000002</v>
      </c>
      <c r="N155" s="44">
        <f t="shared" ref="N155" si="799">SUM(O155:P155)</f>
        <v>4287.95345344</v>
      </c>
      <c r="O155" s="44">
        <v>1950.0365733399999</v>
      </c>
      <c r="P155" s="44">
        <f t="shared" ref="P155" si="800">SUM(Q155:S155)</f>
        <v>2337.9168801000001</v>
      </c>
      <c r="Q155" s="44">
        <v>1875.21583022</v>
      </c>
      <c r="R155" s="44">
        <v>433.76648711000001</v>
      </c>
      <c r="S155" s="44">
        <v>28.934562769999999</v>
      </c>
      <c r="T155" s="44"/>
      <c r="U155" s="44"/>
      <c r="V155" s="44"/>
      <c r="W155" s="44"/>
      <c r="X155" s="44"/>
      <c r="Y155" s="44"/>
    </row>
    <row r="156" spans="1:25" hidden="1" outlineLevel="1" collapsed="1">
      <c r="A156" s="8">
        <v>44958</v>
      </c>
      <c r="B156" s="44">
        <v>15618.891627899999</v>
      </c>
      <c r="C156" s="44">
        <f t="shared" ref="C156" si="801">I156+O156</f>
        <v>9281.9672480900008</v>
      </c>
      <c r="D156" s="44">
        <f t="shared" ref="D156" si="802">J156+P156</f>
        <v>6336.9243798099997</v>
      </c>
      <c r="E156" s="44">
        <f t="shared" ref="E156" si="803">K156+Q156</f>
        <v>4969.1709922700002</v>
      </c>
      <c r="F156" s="44">
        <f t="shared" ref="F156" si="804">L156+R156</f>
        <v>1318.8593891599999</v>
      </c>
      <c r="G156" s="44">
        <f t="shared" ref="G156" si="805">M156+S156</f>
        <v>48.893998379999999</v>
      </c>
      <c r="H156" s="44">
        <f t="shared" ref="H156" si="806">SUM(I156:J156)</f>
        <v>11251.879791470001</v>
      </c>
      <c r="I156" s="44">
        <v>7388.64361431</v>
      </c>
      <c r="J156" s="44">
        <f t="shared" ref="J156" si="807">SUM(K156:M156)</f>
        <v>3863.2361771599999</v>
      </c>
      <c r="K156" s="44">
        <v>2936.4854415999998</v>
      </c>
      <c r="L156" s="44">
        <v>906.49232021</v>
      </c>
      <c r="M156" s="44">
        <v>20.25841535</v>
      </c>
      <c r="N156" s="44">
        <f t="shared" ref="N156" si="808">SUM(O156:P156)</f>
        <v>4367.0118364299997</v>
      </c>
      <c r="O156" s="44">
        <v>1893.3236337799999</v>
      </c>
      <c r="P156" s="44">
        <f t="shared" ref="P156" si="809">SUM(Q156:S156)</f>
        <v>2473.6882026499998</v>
      </c>
      <c r="Q156" s="44">
        <v>2032.6855506700001</v>
      </c>
      <c r="R156" s="44">
        <v>412.36706894999998</v>
      </c>
      <c r="S156" s="44">
        <v>28.635583029999999</v>
      </c>
      <c r="T156" s="44"/>
      <c r="U156" s="44"/>
      <c r="V156" s="44"/>
      <c r="W156" s="44"/>
      <c r="X156" s="44"/>
      <c r="Y156" s="44"/>
    </row>
    <row r="157" spans="1:25" hidden="1" outlineLevel="1" collapsed="1">
      <c r="A157" s="8">
        <v>44986</v>
      </c>
      <c r="B157" s="44">
        <v>15730.42292325</v>
      </c>
      <c r="C157" s="44">
        <f t="shared" ref="C157" si="810">I157+O157</f>
        <v>9266.0200470499985</v>
      </c>
      <c r="D157" s="44">
        <f t="shared" ref="D157" si="811">J157+P157</f>
        <v>6464.4028761999998</v>
      </c>
      <c r="E157" s="44">
        <f t="shared" ref="E157" si="812">K157+Q157</f>
        <v>5697.6169081600001</v>
      </c>
      <c r="F157" s="44">
        <f t="shared" ref="F157" si="813">L157+R157</f>
        <v>728.38293268000007</v>
      </c>
      <c r="G157" s="44">
        <f t="shared" ref="G157" si="814">M157+S157</f>
        <v>38.403035360000004</v>
      </c>
      <c r="H157" s="44">
        <f t="shared" ref="H157" si="815">SUM(I157:J157)</f>
        <v>11415.153636319999</v>
      </c>
      <c r="I157" s="44">
        <v>7448.9546704799995</v>
      </c>
      <c r="J157" s="44">
        <f t="shared" ref="J157" si="816">SUM(K157:M157)</f>
        <v>3966.1989658399998</v>
      </c>
      <c r="K157" s="44">
        <v>3440.9667507499998</v>
      </c>
      <c r="L157" s="44">
        <v>515.19012551000003</v>
      </c>
      <c r="M157" s="44">
        <v>10.042089580000001</v>
      </c>
      <c r="N157" s="44">
        <f t="shared" ref="N157" si="817">SUM(O157:P157)</f>
        <v>4315.269286929999</v>
      </c>
      <c r="O157" s="44">
        <v>1817.0653765699999</v>
      </c>
      <c r="P157" s="44">
        <f t="shared" ref="P157" si="818">SUM(Q157:S157)</f>
        <v>2498.2039103599996</v>
      </c>
      <c r="Q157" s="44">
        <v>2256.6501574099998</v>
      </c>
      <c r="R157" s="44">
        <v>213.19280717000001</v>
      </c>
      <c r="S157" s="44">
        <v>28.360945780000002</v>
      </c>
      <c r="T157" s="44"/>
      <c r="U157" s="44"/>
      <c r="V157" s="44"/>
      <c r="W157" s="44"/>
      <c r="X157" s="44"/>
      <c r="Y157" s="44"/>
    </row>
    <row r="158" spans="1:25" hidden="1" outlineLevel="1" collapsed="1">
      <c r="A158" s="8">
        <v>45017</v>
      </c>
      <c r="B158" s="44">
        <v>15698.98418335</v>
      </c>
      <c r="C158" s="44">
        <f t="shared" ref="C158" si="819">I158+O158</f>
        <v>9301.6348438299992</v>
      </c>
      <c r="D158" s="44">
        <f t="shared" ref="D158" si="820">J158+P158</f>
        <v>6397.3493395200003</v>
      </c>
      <c r="E158" s="44">
        <f t="shared" ref="E158" si="821">K158+Q158</f>
        <v>5591.58100827</v>
      </c>
      <c r="F158" s="44">
        <f t="shared" ref="F158" si="822">L158+R158</f>
        <v>765.7219710899999</v>
      </c>
      <c r="G158" s="44">
        <f t="shared" ref="G158" si="823">M158+S158</f>
        <v>40.046360159999999</v>
      </c>
      <c r="H158" s="44">
        <f t="shared" ref="H158" si="824">SUM(I158:J158)</f>
        <v>11583.749329599999</v>
      </c>
      <c r="I158" s="44">
        <v>7438.9541219499997</v>
      </c>
      <c r="J158" s="44">
        <f t="shared" ref="J158" si="825">SUM(K158:M158)</f>
        <v>4144.7952076499996</v>
      </c>
      <c r="K158" s="44">
        <v>3580.9225643999998</v>
      </c>
      <c r="L158" s="44">
        <v>552.59933894999995</v>
      </c>
      <c r="M158" s="44">
        <v>11.2733043</v>
      </c>
      <c r="N158" s="44">
        <f t="shared" ref="N158" si="826">SUM(O158:P158)</f>
        <v>4115.2348537500002</v>
      </c>
      <c r="O158" s="44">
        <v>1862.68072188</v>
      </c>
      <c r="P158" s="44">
        <f t="shared" ref="P158" si="827">SUM(Q158:S158)</f>
        <v>2252.5541318700002</v>
      </c>
      <c r="Q158" s="44">
        <v>2010.6584438699999</v>
      </c>
      <c r="R158" s="44">
        <v>213.12263214000001</v>
      </c>
      <c r="S158" s="44">
        <v>28.773055859999999</v>
      </c>
      <c r="T158" s="44"/>
      <c r="U158" s="44"/>
      <c r="V158" s="44"/>
      <c r="W158" s="44"/>
      <c r="X158" s="44"/>
      <c r="Y158" s="44"/>
    </row>
    <row r="159" spans="1:25" hidden="1" outlineLevel="1" collapsed="1">
      <c r="A159" s="8">
        <v>45047</v>
      </c>
      <c r="B159" s="44">
        <v>15772.20652127</v>
      </c>
      <c r="C159" s="44">
        <f t="shared" ref="C159" si="828">I159+O159</f>
        <v>9384.2083956000006</v>
      </c>
      <c r="D159" s="44">
        <f t="shared" ref="D159" si="829">J159+P159</f>
        <v>6387.9981256700003</v>
      </c>
      <c r="E159" s="44">
        <f t="shared" ref="E159" si="830">K159+Q159</f>
        <v>4867.1382989100002</v>
      </c>
      <c r="F159" s="44">
        <f t="shared" ref="F159" si="831">L159+R159</f>
        <v>1479.4142640099999</v>
      </c>
      <c r="G159" s="44">
        <f t="shared" ref="G159" si="832">M159+S159</f>
        <v>41.445562750000001</v>
      </c>
      <c r="H159" s="44">
        <f t="shared" ref="H159" si="833">SUM(I159:J159)</f>
        <v>11947.495463070001</v>
      </c>
      <c r="I159" s="44">
        <v>7507.7731807</v>
      </c>
      <c r="J159" s="44">
        <f t="shared" ref="J159" si="834">SUM(K159:M159)</f>
        <v>4439.7222823700004</v>
      </c>
      <c r="K159" s="44">
        <v>3348.78052187</v>
      </c>
      <c r="L159" s="44">
        <v>1078.2497097099999</v>
      </c>
      <c r="M159" s="44">
        <v>12.69205079</v>
      </c>
      <c r="N159" s="44">
        <f t="shared" ref="N159" si="835">SUM(O159:P159)</f>
        <v>3824.7110581999996</v>
      </c>
      <c r="O159" s="44">
        <v>1876.4352148999999</v>
      </c>
      <c r="P159" s="44">
        <f t="shared" ref="P159" si="836">SUM(Q159:S159)</f>
        <v>1948.2758432999999</v>
      </c>
      <c r="Q159" s="44">
        <v>1518.35777704</v>
      </c>
      <c r="R159" s="44">
        <v>401.16455430000002</v>
      </c>
      <c r="S159" s="44">
        <v>28.753511960000001</v>
      </c>
      <c r="T159" s="44"/>
      <c r="U159" s="44"/>
      <c r="V159" s="44"/>
      <c r="W159" s="44"/>
      <c r="X159" s="44"/>
      <c r="Y159" s="44"/>
    </row>
    <row r="160" spans="1:25" hidden="1" outlineLevel="1" collapsed="1">
      <c r="A160" s="8">
        <v>45078</v>
      </c>
      <c r="B160" s="44">
        <v>16447.01638619</v>
      </c>
      <c r="C160" s="44">
        <f t="shared" ref="C160" si="837">I160+O160</f>
        <v>9878.8354735499997</v>
      </c>
      <c r="D160" s="44">
        <f t="shared" ref="D160" si="838">J160+P160</f>
        <v>6568.1809126400003</v>
      </c>
      <c r="E160" s="44">
        <f t="shared" ref="E160" si="839">K160+Q160</f>
        <v>5018.6834809700003</v>
      </c>
      <c r="F160" s="44">
        <f t="shared" ref="F160" si="840">L160+R160</f>
        <v>1505.85427119</v>
      </c>
      <c r="G160" s="44">
        <f t="shared" ref="G160" si="841">M160+S160</f>
        <v>43.643160479999999</v>
      </c>
      <c r="H160" s="44">
        <f t="shared" ref="H160" si="842">SUM(I160:J160)</f>
        <v>12695.345104740001</v>
      </c>
      <c r="I160" s="44">
        <v>7990.0642289500001</v>
      </c>
      <c r="J160" s="44">
        <f t="shared" ref="J160" si="843">SUM(K160:M160)</f>
        <v>4705.2808757900002</v>
      </c>
      <c r="K160" s="44">
        <v>3593.1702570500001</v>
      </c>
      <c r="L160" s="44">
        <v>1098.37354512</v>
      </c>
      <c r="M160" s="44">
        <v>13.73707362</v>
      </c>
      <c r="N160" s="44">
        <f t="shared" ref="N160" si="844">SUM(O160:P160)</f>
        <v>3751.6712814499997</v>
      </c>
      <c r="O160" s="44">
        <v>1888.7712446</v>
      </c>
      <c r="P160" s="44">
        <f t="shared" ref="P160" si="845">SUM(Q160:S160)</f>
        <v>1862.9000368499999</v>
      </c>
      <c r="Q160" s="44">
        <v>1425.51322392</v>
      </c>
      <c r="R160" s="44">
        <v>407.48072607</v>
      </c>
      <c r="S160" s="44">
        <v>29.906086859999998</v>
      </c>
      <c r="T160" s="44"/>
      <c r="U160" s="44"/>
      <c r="V160" s="44"/>
      <c r="W160" s="44"/>
      <c r="X160" s="44"/>
      <c r="Y160" s="44"/>
    </row>
    <row r="161" spans="1:25" hidden="1" outlineLevel="1" collapsed="1">
      <c r="A161" s="8">
        <v>45108</v>
      </c>
      <c r="B161" s="44">
        <v>16589.779247429997</v>
      </c>
      <c r="C161" s="44">
        <f t="shared" ref="C161" si="846">I161+O161</f>
        <v>10202.90158758</v>
      </c>
      <c r="D161" s="44">
        <f t="shared" ref="D161" si="847">J161+P161</f>
        <v>6386.8776598500008</v>
      </c>
      <c r="E161" s="44">
        <f t="shared" ref="E161" si="848">K161+Q161</f>
        <v>5136.1942707899998</v>
      </c>
      <c r="F161" s="44">
        <f t="shared" ref="F161" si="849">L161+R161</f>
        <v>1196.6341745499999</v>
      </c>
      <c r="G161" s="44">
        <f t="shared" ref="G161" si="850">M161+S161</f>
        <v>54.049214509999999</v>
      </c>
      <c r="H161" s="44">
        <f t="shared" ref="H161" si="851">SUM(I161:J161)</f>
        <v>12830.90856953</v>
      </c>
      <c r="I161" s="44">
        <v>8096.6273315199996</v>
      </c>
      <c r="J161" s="44">
        <f t="shared" ref="J161" si="852">SUM(K161:M161)</f>
        <v>4734.2812380100004</v>
      </c>
      <c r="K161" s="44">
        <v>3859.4964269699999</v>
      </c>
      <c r="L161" s="44">
        <v>851.50432639999997</v>
      </c>
      <c r="M161" s="44">
        <v>23.280484640000001</v>
      </c>
      <c r="N161" s="44">
        <f t="shared" ref="N161" si="853">SUM(O161:P161)</f>
        <v>3758.8706778999999</v>
      </c>
      <c r="O161" s="44">
        <v>2106.27425606</v>
      </c>
      <c r="P161" s="44">
        <f t="shared" ref="P161" si="854">SUM(Q161:S161)</f>
        <v>1652.5964218399999</v>
      </c>
      <c r="Q161" s="44">
        <v>1276.6978438199999</v>
      </c>
      <c r="R161" s="44">
        <v>345.12984814999999</v>
      </c>
      <c r="S161" s="44">
        <v>30.768729870000001</v>
      </c>
      <c r="T161" s="44"/>
      <c r="U161" s="44"/>
      <c r="V161" s="44"/>
      <c r="W161" s="44"/>
      <c r="X161" s="44"/>
      <c r="Y161" s="44"/>
    </row>
    <row r="162" spans="1:25" hidden="1" outlineLevel="1" collapsed="1">
      <c r="A162" s="8">
        <v>45139</v>
      </c>
      <c r="B162" s="44">
        <v>16615.390282640001</v>
      </c>
      <c r="C162" s="44">
        <f t="shared" ref="C162" si="855">I162+O162</f>
        <v>9448.4091577600011</v>
      </c>
      <c r="D162" s="44">
        <f t="shared" ref="D162" si="856">J162+P162</f>
        <v>7166.9811248799997</v>
      </c>
      <c r="E162" s="44">
        <f t="shared" ref="E162" si="857">K162+Q162</f>
        <v>5839.9784565500004</v>
      </c>
      <c r="F162" s="44">
        <f t="shared" ref="F162" si="858">L162+R162</f>
        <v>1272.80704836</v>
      </c>
      <c r="G162" s="44">
        <f t="shared" ref="G162" si="859">M162+S162</f>
        <v>54.195619969999996</v>
      </c>
      <c r="H162" s="44">
        <f t="shared" ref="H162" si="860">SUM(I162:J162)</f>
        <v>12879.106801329999</v>
      </c>
      <c r="I162" s="44">
        <v>7692.6849584900001</v>
      </c>
      <c r="J162" s="44">
        <f t="shared" ref="J162" si="861">SUM(K162:M162)</f>
        <v>5186.42184284</v>
      </c>
      <c r="K162" s="44">
        <v>4255.8097243900002</v>
      </c>
      <c r="L162" s="44">
        <v>907.48921309000002</v>
      </c>
      <c r="M162" s="44">
        <v>23.122905360000001</v>
      </c>
      <c r="N162" s="44">
        <f t="shared" ref="N162" si="862">SUM(O162:P162)</f>
        <v>3736.2834813099998</v>
      </c>
      <c r="O162" s="44">
        <v>1755.7241992700001</v>
      </c>
      <c r="P162" s="44">
        <f t="shared" ref="P162" si="863">SUM(Q162:S162)</f>
        <v>1980.55928204</v>
      </c>
      <c r="Q162" s="44">
        <v>1584.16873216</v>
      </c>
      <c r="R162" s="44">
        <v>365.31783526999999</v>
      </c>
      <c r="S162" s="44">
        <v>31.072714609999998</v>
      </c>
      <c r="T162" s="44"/>
      <c r="U162" s="44"/>
      <c r="V162" s="44"/>
      <c r="W162" s="44"/>
      <c r="X162" s="44"/>
      <c r="Y162" s="44"/>
    </row>
    <row r="163" spans="1:25" hidden="1" outlineLevel="1" collapsed="1">
      <c r="A163" s="8">
        <v>45170</v>
      </c>
      <c r="B163" s="44">
        <v>16981.231177109999</v>
      </c>
      <c r="C163" s="44">
        <f t="shared" ref="C163" si="864">I163+O163</f>
        <v>9681.9952586700001</v>
      </c>
      <c r="D163" s="44">
        <f t="shared" ref="D163" si="865">J163+P163</f>
        <v>7299.2359184399993</v>
      </c>
      <c r="E163" s="44">
        <f t="shared" ref="E163" si="866">K163+Q163</f>
        <v>5983.3565795699997</v>
      </c>
      <c r="F163" s="44">
        <f t="shared" ref="F163" si="867">L163+R163</f>
        <v>1270.06576331</v>
      </c>
      <c r="G163" s="44">
        <f t="shared" ref="G163" si="868">M163+S163</f>
        <v>45.813575560000004</v>
      </c>
      <c r="H163" s="44">
        <f t="shared" ref="H163" si="869">SUM(I163:J163)</f>
        <v>13210.116698729998</v>
      </c>
      <c r="I163" s="44">
        <v>7931.0454124899998</v>
      </c>
      <c r="J163" s="44">
        <f t="shared" ref="J163" si="870">SUM(K163:M163)</f>
        <v>5279.0712862399996</v>
      </c>
      <c r="K163" s="44">
        <v>4321.9753092399997</v>
      </c>
      <c r="L163" s="44">
        <v>932.46370779999995</v>
      </c>
      <c r="M163" s="44">
        <v>24.6322692</v>
      </c>
      <c r="N163" s="44">
        <f t="shared" ref="N163" si="871">SUM(O163:P163)</f>
        <v>3771.11447838</v>
      </c>
      <c r="O163" s="44">
        <v>1750.9498461799999</v>
      </c>
      <c r="P163" s="44">
        <f t="shared" ref="P163" si="872">SUM(Q163:S163)</f>
        <v>2020.1646321999999</v>
      </c>
      <c r="Q163" s="44">
        <v>1661.38127033</v>
      </c>
      <c r="R163" s="44">
        <v>337.60205551000001</v>
      </c>
      <c r="S163" s="44">
        <v>21.181306360000001</v>
      </c>
      <c r="T163" s="44"/>
      <c r="U163" s="44"/>
      <c r="V163" s="44"/>
      <c r="W163" s="44"/>
      <c r="X163" s="44"/>
      <c r="Y163" s="44"/>
    </row>
    <row r="164" spans="1:25" hidden="1" outlineLevel="1" collapsed="1">
      <c r="A164" s="8">
        <v>45200</v>
      </c>
      <c r="B164" s="44">
        <v>16969.407934329996</v>
      </c>
      <c r="C164" s="44">
        <f t="shared" ref="C164" si="873">I164+O164</f>
        <v>9648.616210780001</v>
      </c>
      <c r="D164" s="44">
        <f t="shared" ref="D164" si="874">J164+P164</f>
        <v>7320.791723549999</v>
      </c>
      <c r="E164" s="44">
        <f t="shared" ref="E164" si="875">K164+Q164</f>
        <v>6007.8563501600001</v>
      </c>
      <c r="F164" s="44">
        <f t="shared" ref="F164" si="876">L164+R164</f>
        <v>1265.6567605599998</v>
      </c>
      <c r="G164" s="44">
        <f t="shared" ref="G164" si="877">M164+S164</f>
        <v>47.27861283</v>
      </c>
      <c r="H164" s="44">
        <f t="shared" ref="H164" si="878">SUM(I164:J164)</f>
        <v>13154.34925349</v>
      </c>
      <c r="I164" s="44">
        <v>7834.8715305300002</v>
      </c>
      <c r="J164" s="44">
        <f t="shared" ref="J164" si="879">SUM(K164:M164)</f>
        <v>5319.4777229599995</v>
      </c>
      <c r="K164" s="44">
        <v>4357.7108934999997</v>
      </c>
      <c r="L164" s="44">
        <v>935.45445547999998</v>
      </c>
      <c r="M164" s="44">
        <v>26.31237398</v>
      </c>
      <c r="N164" s="44">
        <f t="shared" ref="N164" si="880">SUM(O164:P164)</f>
        <v>3815.0586808400003</v>
      </c>
      <c r="O164" s="44">
        <v>1813.7446802500001</v>
      </c>
      <c r="P164" s="44">
        <f t="shared" ref="P164" si="881">SUM(Q164:S164)</f>
        <v>2001.31400059</v>
      </c>
      <c r="Q164" s="44">
        <v>1650.14545666</v>
      </c>
      <c r="R164" s="44">
        <v>330.20230507999997</v>
      </c>
      <c r="S164" s="44">
        <v>20.96623885</v>
      </c>
      <c r="T164" s="44"/>
      <c r="U164" s="44"/>
      <c r="V164" s="44"/>
      <c r="W164" s="44"/>
      <c r="X164" s="44"/>
      <c r="Y164" s="44"/>
    </row>
    <row r="165" spans="1:25" collapsed="1">
      <c r="A165" s="8">
        <v>45231</v>
      </c>
      <c r="B165" s="44">
        <v>17325.929375669999</v>
      </c>
      <c r="C165" s="44">
        <f t="shared" ref="C165" si="882">I165+O165</f>
        <v>9897.8520861399993</v>
      </c>
      <c r="D165" s="44">
        <f t="shared" ref="D165" si="883">J165+P165</f>
        <v>7428.0772895299997</v>
      </c>
      <c r="E165" s="44">
        <f t="shared" ref="E165" si="884">K165+Q165</f>
        <v>5746.57424249</v>
      </c>
      <c r="F165" s="44">
        <f t="shared" ref="F165" si="885">L165+R165</f>
        <v>1631.6152352099998</v>
      </c>
      <c r="G165" s="44">
        <f t="shared" ref="G165" si="886">M165+S165</f>
        <v>49.887811830000004</v>
      </c>
      <c r="H165" s="44">
        <f t="shared" ref="H165" si="887">SUM(I165:J165)</f>
        <v>13473.077667719999</v>
      </c>
      <c r="I165" s="44">
        <v>8099.1935687699997</v>
      </c>
      <c r="J165" s="44">
        <f t="shared" ref="J165" si="888">SUM(K165:M165)</f>
        <v>5373.8840989499995</v>
      </c>
      <c r="K165" s="44">
        <v>4094.45837127</v>
      </c>
      <c r="L165" s="44">
        <v>1253.2465816199999</v>
      </c>
      <c r="M165" s="44">
        <v>26.179146060000001</v>
      </c>
      <c r="N165" s="44">
        <f t="shared" ref="N165" si="889">SUM(O165:P165)</f>
        <v>3852.8517079500002</v>
      </c>
      <c r="O165" s="44">
        <v>1798.65851737</v>
      </c>
      <c r="P165" s="44">
        <f t="shared" ref="P165" si="890">SUM(Q165:S165)</f>
        <v>2054.1931905800002</v>
      </c>
      <c r="Q165" s="44">
        <v>1652.1158712199999</v>
      </c>
      <c r="R165" s="44">
        <v>378.36865359000001</v>
      </c>
      <c r="S165" s="44">
        <v>23.70866577</v>
      </c>
      <c r="T165" s="44"/>
      <c r="U165" s="44"/>
      <c r="V165" s="44"/>
      <c r="W165" s="44"/>
      <c r="X165" s="44"/>
      <c r="Y165" s="44"/>
    </row>
    <row r="166" spans="1:25">
      <c r="A166" s="8">
        <v>45261</v>
      </c>
      <c r="B166" s="44">
        <v>18324.096141100003</v>
      </c>
      <c r="C166" s="44">
        <f t="shared" ref="C166" si="891">I166+O166</f>
        <v>10679.844383330001</v>
      </c>
      <c r="D166" s="44">
        <f t="shared" ref="D166" si="892">J166+P166</f>
        <v>7644.25175777</v>
      </c>
      <c r="E166" s="44">
        <f t="shared" ref="E166" si="893">K166+Q166</f>
        <v>6265.5210867599999</v>
      </c>
      <c r="F166" s="44">
        <f t="shared" ref="F166" si="894">L166+R166</f>
        <v>1269.4846550299999</v>
      </c>
      <c r="G166" s="44">
        <f t="shared" ref="G166" si="895">M166+S166</f>
        <v>109.24601598000001</v>
      </c>
      <c r="H166" s="44">
        <f t="shared" ref="H166" si="896">SUM(I166:J166)</f>
        <v>14300.011689750001</v>
      </c>
      <c r="I166" s="44">
        <v>8740.0323030100008</v>
      </c>
      <c r="J166" s="44">
        <f t="shared" ref="J166" si="897">SUM(K166:M166)</f>
        <v>5559.9793867400003</v>
      </c>
      <c r="K166" s="44">
        <v>4582.1213122899999</v>
      </c>
      <c r="L166" s="44">
        <v>926.88515704999998</v>
      </c>
      <c r="M166" s="44">
        <v>50.9729174</v>
      </c>
      <c r="N166" s="44">
        <f t="shared" ref="N166" si="898">SUM(O166:P166)</f>
        <v>4024.0844513500001</v>
      </c>
      <c r="O166" s="44">
        <v>1939.81208032</v>
      </c>
      <c r="P166" s="44">
        <f t="shared" ref="P166" si="899">SUM(Q166:S166)</f>
        <v>2084.2723710300002</v>
      </c>
      <c r="Q166" s="44">
        <v>1683.39977447</v>
      </c>
      <c r="R166" s="44">
        <v>342.59949798000002</v>
      </c>
      <c r="S166" s="44">
        <v>58.273098580000003</v>
      </c>
      <c r="T166" s="44"/>
      <c r="U166" s="44"/>
      <c r="V166" s="44"/>
      <c r="W166" s="44"/>
      <c r="X166" s="44"/>
      <c r="Y166" s="44"/>
    </row>
    <row r="167" spans="1:25">
      <c r="A167" s="8">
        <v>45292</v>
      </c>
      <c r="B167" s="44">
        <v>17634.481630389997</v>
      </c>
      <c r="C167" s="44">
        <f t="shared" ref="C167" si="900">I167+O167</f>
        <v>9961.5725108299994</v>
      </c>
      <c r="D167" s="44">
        <f t="shared" ref="D167" si="901">J167+P167</f>
        <v>7672.9091195600004</v>
      </c>
      <c r="E167" s="44">
        <f t="shared" ref="E167" si="902">K167+Q167</f>
        <v>6299.5777189499995</v>
      </c>
      <c r="F167" s="44">
        <f t="shared" ref="F167" si="903">L167+R167</f>
        <v>1271.9887899400001</v>
      </c>
      <c r="G167" s="44">
        <f t="shared" ref="G167" si="904">M167+S167</f>
        <v>101.34261067</v>
      </c>
      <c r="H167" s="44">
        <f t="shared" ref="H167" si="905">SUM(I167:J167)</f>
        <v>13748.59141676</v>
      </c>
      <c r="I167" s="44">
        <v>8069.6847755600002</v>
      </c>
      <c r="J167" s="44">
        <f t="shared" ref="J167" si="906">SUM(K167:M167)</f>
        <v>5678.9066412000002</v>
      </c>
      <c r="K167" s="44">
        <v>4704.8714642699997</v>
      </c>
      <c r="L167" s="44">
        <v>926.94844377000004</v>
      </c>
      <c r="M167" s="44">
        <v>47.086733160000001</v>
      </c>
      <c r="N167" s="44">
        <f t="shared" ref="N167" si="907">SUM(O167:P167)</f>
        <v>3885.8902136299998</v>
      </c>
      <c r="O167" s="44">
        <v>1891.8877352699999</v>
      </c>
      <c r="P167" s="44">
        <f t="shared" ref="P167" si="908">SUM(Q167:S167)</f>
        <v>1994.0024783599999</v>
      </c>
      <c r="Q167" s="44">
        <v>1594.70625468</v>
      </c>
      <c r="R167" s="44">
        <v>345.04034617000002</v>
      </c>
      <c r="S167" s="44">
        <v>54.255877509999998</v>
      </c>
      <c r="T167" s="44"/>
      <c r="U167" s="44"/>
      <c r="V167" s="44"/>
      <c r="W167" s="44"/>
      <c r="X167" s="44"/>
      <c r="Y167" s="44"/>
    </row>
    <row r="168" spans="1:25">
      <c r="A168" s="8">
        <v>45323</v>
      </c>
      <c r="B168" s="44">
        <v>17844.301673180002</v>
      </c>
      <c r="C168" s="44">
        <f t="shared" ref="C168" si="909">I168+O168</f>
        <v>10083.083678769999</v>
      </c>
      <c r="D168" s="44">
        <f t="shared" ref="D168" si="910">J168+P168</f>
        <v>7761.2179944099998</v>
      </c>
      <c r="E168" s="44">
        <f t="shared" ref="E168" si="911">K168+Q168</f>
        <v>6383.0000394199997</v>
      </c>
      <c r="F168" s="44">
        <f t="shared" ref="F168" si="912">L168+R168</f>
        <v>1281.0717540800001</v>
      </c>
      <c r="G168" s="44">
        <f t="shared" ref="G168" si="913">M168+S168</f>
        <v>97.146200910000005</v>
      </c>
      <c r="H168" s="44">
        <f t="shared" ref="H168" si="914">SUM(I168:J168)</f>
        <v>13960.08584319</v>
      </c>
      <c r="I168" s="44">
        <v>8175.6020626099998</v>
      </c>
      <c r="J168" s="44">
        <f t="shared" ref="J168" si="915">SUM(K168:M168)</f>
        <v>5784.4837805799998</v>
      </c>
      <c r="K168" s="44">
        <v>4803.14341281</v>
      </c>
      <c r="L168" s="44">
        <v>936.34679739000001</v>
      </c>
      <c r="M168" s="44">
        <v>44.993570380000001</v>
      </c>
      <c r="N168" s="44">
        <f t="shared" ref="N168" si="916">SUM(O168:P168)</f>
        <v>3884.2158299899997</v>
      </c>
      <c r="O168" s="44">
        <v>1907.4816161599999</v>
      </c>
      <c r="P168" s="44">
        <f t="shared" ref="P168" si="917">SUM(Q168:S168)</f>
        <v>1976.7342138299998</v>
      </c>
      <c r="Q168" s="44">
        <v>1579.8566266099999</v>
      </c>
      <c r="R168" s="44">
        <v>344.72495669</v>
      </c>
      <c r="S168" s="44">
        <v>52.152630530000003</v>
      </c>
      <c r="T168" s="44"/>
      <c r="U168" s="44"/>
      <c r="V168" s="44"/>
      <c r="W168" s="44"/>
      <c r="X168" s="44"/>
      <c r="Y168" s="44"/>
    </row>
    <row r="169" spans="1:25">
      <c r="A169" s="8">
        <v>45352</v>
      </c>
      <c r="B169" s="44">
        <v>18015.48879372</v>
      </c>
      <c r="C169" s="44">
        <f t="shared" ref="C169" si="918">I169+O169</f>
        <v>10145.100757799999</v>
      </c>
      <c r="D169" s="44">
        <f t="shared" ref="D169" si="919">J169+P169</f>
        <v>7870.3880359200002</v>
      </c>
      <c r="E169" s="44">
        <f t="shared" ref="E169" si="920">K169+Q169</f>
        <v>6509.2881188199999</v>
      </c>
      <c r="F169" s="44">
        <f t="shared" ref="F169" si="921">L169+R169</f>
        <v>1281.39909734</v>
      </c>
      <c r="G169" s="44">
        <f t="shared" ref="G169" si="922">M169+S169</f>
        <v>79.700819760000002</v>
      </c>
      <c r="H169" s="44">
        <f t="shared" ref="H169" si="923">SUM(I169:J169)</f>
        <v>14025.405367449999</v>
      </c>
      <c r="I169" s="44">
        <v>8162.5865136299999</v>
      </c>
      <c r="J169" s="44">
        <f t="shared" ref="J169" si="924">SUM(K169:M169)</f>
        <v>5862.8188538200002</v>
      </c>
      <c r="K169" s="44">
        <v>4873.2579601799998</v>
      </c>
      <c r="L169" s="44">
        <v>950.15165108999997</v>
      </c>
      <c r="M169" s="44">
        <v>39.409242550000002</v>
      </c>
      <c r="N169" s="44">
        <f t="shared" ref="N169" si="925">SUM(O169:P169)</f>
        <v>3990.08342627</v>
      </c>
      <c r="O169" s="44">
        <v>1982.51424417</v>
      </c>
      <c r="P169" s="44">
        <f t="shared" ref="P169" si="926">SUM(Q169:S169)</f>
        <v>2007.5691821</v>
      </c>
      <c r="Q169" s="44">
        <v>1636.0301586400001</v>
      </c>
      <c r="R169" s="44">
        <v>331.24744625</v>
      </c>
      <c r="S169" s="44">
        <v>40.29157721</v>
      </c>
      <c r="T169" s="44"/>
      <c r="U169" s="44"/>
      <c r="V169" s="44"/>
      <c r="W169" s="44"/>
      <c r="X169" s="44"/>
      <c r="Y169" s="44"/>
    </row>
    <row r="170" spans="1:25">
      <c r="A170" s="8">
        <v>45383</v>
      </c>
      <c r="B170" s="44">
        <v>18407.577519480001</v>
      </c>
      <c r="C170" s="44">
        <f t="shared" ref="C170" si="927">I170+O170</f>
        <v>10440.36977214</v>
      </c>
      <c r="D170" s="44">
        <f t="shared" ref="D170" si="928">J170+P170</f>
        <v>7967.2077473400004</v>
      </c>
      <c r="E170" s="44">
        <f t="shared" ref="E170" si="929">K170+Q170</f>
        <v>6534.8236387400002</v>
      </c>
      <c r="F170" s="44">
        <f t="shared" ref="F170" si="930">L170+R170</f>
        <v>1352.69076909</v>
      </c>
      <c r="G170" s="44">
        <f t="shared" ref="G170" si="931">M170+S170</f>
        <v>79.693339510000001</v>
      </c>
      <c r="H170" s="44">
        <f t="shared" ref="H170" si="932">SUM(I170:J170)</f>
        <v>14449.583500659999</v>
      </c>
      <c r="I170" s="44">
        <v>8477.8268023000001</v>
      </c>
      <c r="J170" s="44">
        <f t="shared" ref="J170" si="933">SUM(K170:M170)</f>
        <v>5971.75669836</v>
      </c>
      <c r="K170" s="44">
        <v>4923.0657081600002</v>
      </c>
      <c r="L170" s="44">
        <v>1010.07423517</v>
      </c>
      <c r="M170" s="44">
        <v>38.61675503</v>
      </c>
      <c r="N170" s="44">
        <f t="shared" ref="N170" si="934">SUM(O170:P170)</f>
        <v>3957.9940188199998</v>
      </c>
      <c r="O170" s="44">
        <v>1962.5429698400001</v>
      </c>
      <c r="P170" s="44">
        <f t="shared" ref="P170" si="935">SUM(Q170:S170)</f>
        <v>1995.45104898</v>
      </c>
      <c r="Q170" s="44">
        <v>1611.75793058</v>
      </c>
      <c r="R170" s="44">
        <v>342.61653391999999</v>
      </c>
      <c r="S170" s="44">
        <v>41.076584480000001</v>
      </c>
      <c r="T170" s="44"/>
      <c r="U170" s="44"/>
      <c r="V170" s="44"/>
      <c r="W170" s="44"/>
      <c r="X170" s="44"/>
      <c r="Y170" s="44"/>
    </row>
    <row r="171" spans="1:25">
      <c r="A171" s="8">
        <v>45413</v>
      </c>
      <c r="B171" s="44">
        <v>18828.098096559999</v>
      </c>
      <c r="C171" s="44">
        <f t="shared" ref="C171" si="936">I171+O171</f>
        <v>10779.82278022</v>
      </c>
      <c r="D171" s="44">
        <f t="shared" ref="D171" si="937">J171+P171</f>
        <v>8048.2753163400002</v>
      </c>
      <c r="E171" s="44">
        <f t="shared" ref="E171" si="938">K171+Q171</f>
        <v>6580.9547515300001</v>
      </c>
      <c r="F171" s="44">
        <f t="shared" ref="F171" si="939">L171+R171</f>
        <v>1386.8413983999999</v>
      </c>
      <c r="G171" s="44">
        <f t="shared" ref="G171" si="940">M171+S171</f>
        <v>80.479166410000005</v>
      </c>
      <c r="H171" s="44">
        <f t="shared" ref="H171" si="941">SUM(I171:J171)</f>
        <v>14794.847851279999</v>
      </c>
      <c r="I171" s="44">
        <v>8718.0302581300002</v>
      </c>
      <c r="J171" s="44">
        <f t="shared" ref="J171" si="942">SUM(K171:M171)</f>
        <v>6076.81759315</v>
      </c>
      <c r="K171" s="44">
        <v>4998.8730526099998</v>
      </c>
      <c r="L171" s="44">
        <v>1038.32295032</v>
      </c>
      <c r="M171" s="44">
        <v>39.621590220000002</v>
      </c>
      <c r="N171" s="44">
        <f t="shared" ref="N171" si="943">SUM(O171:P171)</f>
        <v>4033.2502452799999</v>
      </c>
      <c r="O171" s="44">
        <v>2061.7925220900001</v>
      </c>
      <c r="P171" s="44">
        <f t="shared" ref="P171" si="944">SUM(Q171:S171)</f>
        <v>1971.45772319</v>
      </c>
      <c r="Q171" s="44">
        <v>1582.08169892</v>
      </c>
      <c r="R171" s="44">
        <v>348.51844807999998</v>
      </c>
      <c r="S171" s="44">
        <v>40.857576190000003</v>
      </c>
      <c r="T171" s="44"/>
      <c r="U171" s="44"/>
      <c r="V171" s="44"/>
      <c r="W171" s="44"/>
      <c r="X171" s="44"/>
      <c r="Y171" s="44"/>
    </row>
    <row r="172" spans="1:25">
      <c r="A172" s="8">
        <v>45444</v>
      </c>
      <c r="B172" s="44">
        <v>19485.530713479999</v>
      </c>
      <c r="C172" s="44">
        <f t="shared" ref="C172" si="945">I172+O172</f>
        <v>11375.380590770001</v>
      </c>
      <c r="D172" s="44">
        <f t="shared" ref="D172" si="946">J172+P172</f>
        <v>8110.1501227099998</v>
      </c>
      <c r="E172" s="44">
        <f t="shared" ref="E172" si="947">K172+Q172</f>
        <v>6601.5644825700001</v>
      </c>
      <c r="F172" s="44">
        <f t="shared" ref="F172" si="948">L172+R172</f>
        <v>1424.63868901</v>
      </c>
      <c r="G172" s="44">
        <f t="shared" ref="G172" si="949">M172+S172</f>
        <v>83.946951130000002</v>
      </c>
      <c r="H172" s="44">
        <f t="shared" ref="H172" si="950">SUM(I172:J172)</f>
        <v>15409.036648130001</v>
      </c>
      <c r="I172" s="44">
        <v>9295.5721479599997</v>
      </c>
      <c r="J172" s="44">
        <f t="shared" ref="J172" si="951">SUM(K172:M172)</f>
        <v>6113.4645001700001</v>
      </c>
      <c r="K172" s="44">
        <v>5001.6357219399997</v>
      </c>
      <c r="L172" s="44">
        <v>1070.4405825900001</v>
      </c>
      <c r="M172" s="44">
        <v>41.388195639999999</v>
      </c>
      <c r="N172" s="44">
        <f t="shared" ref="N172" si="952">SUM(O172:P172)</f>
        <v>4076.4940653499998</v>
      </c>
      <c r="O172" s="44">
        <v>2079.8084428100001</v>
      </c>
      <c r="P172" s="44">
        <f t="shared" ref="P172" si="953">SUM(Q172:S172)</f>
        <v>1996.6856225399999</v>
      </c>
      <c r="Q172" s="44">
        <v>1599.9287606299999</v>
      </c>
      <c r="R172" s="44">
        <v>354.19810641999999</v>
      </c>
      <c r="S172" s="44">
        <v>42.558755490000003</v>
      </c>
      <c r="T172" s="44"/>
      <c r="U172" s="44"/>
      <c r="V172" s="44"/>
      <c r="W172" s="44"/>
      <c r="X172" s="44"/>
      <c r="Y172" s="44"/>
    </row>
    <row r="173" spans="1:25">
      <c r="A173" s="8">
        <v>45474</v>
      </c>
      <c r="B173" s="44">
        <v>19217.812766219999</v>
      </c>
      <c r="C173" s="44">
        <f t="shared" ref="C173" si="954">I173+O173</f>
        <v>11127.1737856</v>
      </c>
      <c r="D173" s="44">
        <f t="shared" ref="D173" si="955">J173+P173</f>
        <v>8090.6389806200004</v>
      </c>
      <c r="E173" s="44">
        <f t="shared" ref="E173" si="956">K173+Q173</f>
        <v>5714.4746219999997</v>
      </c>
      <c r="F173" s="44">
        <f t="shared" ref="F173" si="957">L173+R173</f>
        <v>2293.9172689100001</v>
      </c>
      <c r="G173" s="44">
        <f t="shared" ref="G173" si="958">M173+S173</f>
        <v>82.247089710000012</v>
      </c>
      <c r="H173" s="44">
        <f t="shared" ref="H173" si="959">SUM(I173:J173)</f>
        <v>15078.24979706</v>
      </c>
      <c r="I173" s="44">
        <v>9027.2643025899997</v>
      </c>
      <c r="J173" s="44">
        <f t="shared" ref="J173" si="960">SUM(K173:M173)</f>
        <v>6050.98549447</v>
      </c>
      <c r="K173" s="44">
        <v>4355.61502991</v>
      </c>
      <c r="L173" s="44">
        <v>1655.2698686399999</v>
      </c>
      <c r="M173" s="44">
        <v>40.100595920000004</v>
      </c>
      <c r="N173" s="44">
        <f t="shared" ref="N173" si="961">SUM(O173:P173)</f>
        <v>4139.5629691599997</v>
      </c>
      <c r="O173" s="44">
        <v>2099.9094830099998</v>
      </c>
      <c r="P173" s="44">
        <f t="shared" ref="P173" si="962">SUM(Q173:S173)</f>
        <v>2039.6534861499999</v>
      </c>
      <c r="Q173" s="44">
        <v>1358.85959209</v>
      </c>
      <c r="R173" s="44">
        <v>638.64740027000005</v>
      </c>
      <c r="S173" s="44">
        <v>42.146493790000001</v>
      </c>
      <c r="T173" s="44"/>
      <c r="U173" s="44"/>
      <c r="V173" s="44"/>
      <c r="W173" s="44"/>
      <c r="X173" s="44"/>
      <c r="Y173" s="44"/>
    </row>
    <row r="174" spans="1:25">
      <c r="A174" s="8">
        <v>45505</v>
      </c>
      <c r="B174" s="44">
        <v>19498.18417334</v>
      </c>
      <c r="C174" s="44">
        <f t="shared" ref="C174" si="963">I174+O174</f>
        <v>11448.127326919999</v>
      </c>
      <c r="D174" s="44">
        <f t="shared" ref="D174" si="964">J174+P174</f>
        <v>8050.0568464199996</v>
      </c>
      <c r="E174" s="44">
        <f t="shared" ref="E174" si="965">K174+Q174</f>
        <v>5671.77986237</v>
      </c>
      <c r="F174" s="44">
        <f t="shared" ref="F174" si="966">L174+R174</f>
        <v>2294.5585538800001</v>
      </c>
      <c r="G174" s="44">
        <f t="shared" ref="G174" si="967">M174+S174</f>
        <v>83.718430170000005</v>
      </c>
      <c r="H174" s="44">
        <f t="shared" ref="H174" si="968">SUM(I174:J174)</f>
        <v>15320.50235189</v>
      </c>
      <c r="I174" s="44">
        <v>9312.4355779699999</v>
      </c>
      <c r="J174" s="44">
        <f t="shared" ref="J174" si="969">SUM(K174:M174)</f>
        <v>6008.0667739199998</v>
      </c>
      <c r="K174" s="44">
        <v>4316.01561201</v>
      </c>
      <c r="L174" s="44">
        <v>1652.05625949</v>
      </c>
      <c r="M174" s="44">
        <v>39.994902420000003</v>
      </c>
      <c r="N174" s="44">
        <f t="shared" ref="N174" si="970">SUM(O174:P174)</f>
        <v>4177.6818214499999</v>
      </c>
      <c r="O174" s="44">
        <v>2135.6917489500001</v>
      </c>
      <c r="P174" s="44">
        <f t="shared" ref="P174" si="971">SUM(Q174:S174)</f>
        <v>2041.9900724999998</v>
      </c>
      <c r="Q174" s="44">
        <v>1355.76425036</v>
      </c>
      <c r="R174" s="44">
        <v>642.50229438999997</v>
      </c>
      <c r="S174" s="44">
        <v>43.723527750000002</v>
      </c>
      <c r="T174" s="44"/>
      <c r="U174" s="44"/>
      <c r="V174" s="44"/>
      <c r="W174" s="44"/>
      <c r="X174" s="44"/>
      <c r="Y174" s="44"/>
    </row>
    <row r="175" spans="1:25">
      <c r="A175" s="8">
        <v>45536</v>
      </c>
      <c r="B175" s="44">
        <v>19640.96486679</v>
      </c>
      <c r="C175" s="44">
        <f t="shared" ref="C175" si="972">I175+O175</f>
        <v>11536.505576599999</v>
      </c>
      <c r="D175" s="44">
        <f t="shared" ref="D175" si="973">J175+P175</f>
        <v>8104.4592901899996</v>
      </c>
      <c r="E175" s="44">
        <f t="shared" ref="E175" si="974">K175+Q175</f>
        <v>5771.4890019800005</v>
      </c>
      <c r="F175" s="44">
        <f t="shared" ref="F175" si="975">L175+R175</f>
        <v>2250.7410542299999</v>
      </c>
      <c r="G175" s="44">
        <f t="shared" ref="G175" si="976">M175+S175</f>
        <v>82.229233980000004</v>
      </c>
      <c r="H175" s="44">
        <f t="shared" ref="H175" si="977">SUM(I175:J175)</f>
        <v>15422.636022899998</v>
      </c>
      <c r="I175" s="44">
        <v>9366.3944536599993</v>
      </c>
      <c r="J175" s="44">
        <f t="shared" ref="J175" si="978">SUM(K175:M175)</f>
        <v>6056.24156924</v>
      </c>
      <c r="K175" s="44">
        <v>4375.1273682700003</v>
      </c>
      <c r="L175" s="44">
        <v>1639.56775563</v>
      </c>
      <c r="M175" s="44">
        <v>41.546445339999998</v>
      </c>
      <c r="N175" s="44">
        <f t="shared" ref="N175" si="979">SUM(O175:P175)</f>
        <v>4218.3288438899999</v>
      </c>
      <c r="O175" s="44">
        <v>2170.1111229399999</v>
      </c>
      <c r="P175" s="44">
        <f t="shared" ref="P175" si="980">SUM(Q175:S175)</f>
        <v>2048.2177209500001</v>
      </c>
      <c r="Q175" s="44">
        <v>1396.36163371</v>
      </c>
      <c r="R175" s="44">
        <v>611.17329859999995</v>
      </c>
      <c r="S175" s="44">
        <v>40.682788639999998</v>
      </c>
      <c r="T175" s="44"/>
      <c r="U175" s="44"/>
      <c r="V175" s="44"/>
      <c r="W175" s="44"/>
      <c r="X175" s="44"/>
      <c r="Y175" s="44"/>
    </row>
    <row r="176" spans="1:25">
      <c r="A176" s="8">
        <v>45566</v>
      </c>
      <c r="B176" s="44">
        <v>19696.380632069999</v>
      </c>
      <c r="C176" s="44">
        <f t="shared" ref="C176" si="981">I176+O176</f>
        <v>11544.83273269</v>
      </c>
      <c r="D176" s="44">
        <f t="shared" ref="D176" si="982">J176+P176</f>
        <v>8151.5478993800007</v>
      </c>
      <c r="E176" s="44">
        <f t="shared" ref="E176" si="983">K176+Q176</f>
        <v>5720.8649659399998</v>
      </c>
      <c r="F176" s="44">
        <f t="shared" ref="F176" si="984">L176+R176</f>
        <v>2342.7030133799999</v>
      </c>
      <c r="G176" s="44">
        <f t="shared" ref="G176" si="985">M176+S176</f>
        <v>87.979920059999998</v>
      </c>
      <c r="H176" s="44">
        <f t="shared" ref="H176" si="986">SUM(I176:J176)</f>
        <v>15448.928585109999</v>
      </c>
      <c r="I176" s="44">
        <v>9368.0971448399996</v>
      </c>
      <c r="J176" s="44">
        <f t="shared" ref="J176" si="987">SUM(K176:M176)</f>
        <v>6080.8314402700007</v>
      </c>
      <c r="K176" s="44">
        <v>4335.7677413700003</v>
      </c>
      <c r="L176" s="44">
        <v>1699.74510087</v>
      </c>
      <c r="M176" s="44">
        <v>45.318598029999997</v>
      </c>
      <c r="N176" s="44">
        <f t="shared" ref="N176" si="988">SUM(O176:P176)</f>
        <v>4247.4520469599993</v>
      </c>
      <c r="O176" s="44">
        <v>2176.7355878499998</v>
      </c>
      <c r="P176" s="44">
        <f t="shared" ref="P176" si="989">SUM(Q176:S176)</f>
        <v>2070.71645911</v>
      </c>
      <c r="Q176" s="44">
        <v>1385.09722457</v>
      </c>
      <c r="R176" s="44">
        <v>642.95791251000003</v>
      </c>
      <c r="S176" s="44">
        <v>42.661322030000001</v>
      </c>
      <c r="T176" s="44"/>
      <c r="U176" s="44"/>
      <c r="V176" s="44"/>
      <c r="W176" s="44"/>
      <c r="X176" s="44"/>
      <c r="Y176" s="44"/>
    </row>
    <row r="177" spans="1:25">
      <c r="A177" s="8">
        <v>45597</v>
      </c>
      <c r="B177" s="44">
        <v>19804.345703430001</v>
      </c>
      <c r="C177" s="44">
        <f t="shared" ref="C177" si="990">I177+O177</f>
        <v>11593.246284269999</v>
      </c>
      <c r="D177" s="44">
        <f t="shared" ref="D177" si="991">J177+P177</f>
        <v>8211.0994191600003</v>
      </c>
      <c r="E177" s="44">
        <f t="shared" ref="E177" si="992">K177+Q177</f>
        <v>5753.6444521800004</v>
      </c>
      <c r="F177" s="44">
        <f t="shared" ref="F177" si="993">L177+R177</f>
        <v>2348.58178443</v>
      </c>
      <c r="G177" s="44">
        <f t="shared" ref="G177" si="994">M177+S177</f>
        <v>108.87318255</v>
      </c>
      <c r="H177" s="44">
        <f t="shared" ref="H177" si="995">SUM(I177:J177)</f>
        <v>15548.72158085</v>
      </c>
      <c r="I177" s="44">
        <v>9422.1656000999992</v>
      </c>
      <c r="J177" s="44">
        <f t="shared" ref="J177" si="996">SUM(K177:M177)</f>
        <v>6126.5559807500003</v>
      </c>
      <c r="K177" s="44">
        <v>4357.9294346400002</v>
      </c>
      <c r="L177" s="44">
        <v>1715.5133158900001</v>
      </c>
      <c r="M177" s="44">
        <v>53.113230219999998</v>
      </c>
      <c r="N177" s="44">
        <f t="shared" ref="N177" si="997">SUM(O177:P177)</f>
        <v>4255.6241225800004</v>
      </c>
      <c r="O177" s="44">
        <v>2171.08068417</v>
      </c>
      <c r="P177" s="44">
        <f t="shared" ref="P177" si="998">SUM(Q177:S177)</f>
        <v>2084.5434384099999</v>
      </c>
      <c r="Q177" s="44">
        <v>1395.71501754</v>
      </c>
      <c r="R177" s="44">
        <v>633.06846854000003</v>
      </c>
      <c r="S177" s="44">
        <v>55.759952329999997</v>
      </c>
      <c r="T177" s="44"/>
      <c r="U177" s="44"/>
      <c r="V177" s="44"/>
      <c r="W177" s="44"/>
      <c r="X177" s="44"/>
      <c r="Y177" s="44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8.6640625" style="25" customWidth="1"/>
    <col min="3" max="3" width="13" style="25" customWidth="1"/>
    <col min="4" max="4" width="12.88671875" style="25" customWidth="1"/>
    <col min="5" max="5" width="12.6640625" style="25" customWidth="1"/>
    <col min="6" max="6" width="13.109375" style="25" customWidth="1"/>
    <col min="7" max="7" width="14.5546875" style="25" customWidth="1"/>
    <col min="8" max="8" width="11" style="25" customWidth="1"/>
    <col min="9" max="9" width="15.88671875" style="25" customWidth="1"/>
    <col min="10" max="10" width="12.109375" style="25" customWidth="1"/>
    <col min="11" max="11" width="12.44140625" style="25" customWidth="1"/>
    <col min="12" max="12" width="13.6640625" style="25" customWidth="1"/>
    <col min="13" max="13" width="10.88671875" style="25" customWidth="1"/>
    <col min="14" max="14" width="11.109375" style="25" customWidth="1"/>
    <col min="15" max="15" width="13.6640625" style="25" customWidth="1"/>
    <col min="16" max="16" width="7.109375" style="25" customWidth="1"/>
    <col min="17" max="17" width="10.33203125" style="25" customWidth="1"/>
    <col min="18" max="18" width="10.109375" style="25" customWidth="1"/>
    <col min="19" max="16384" width="9.109375" style="25"/>
  </cols>
  <sheetData>
    <row r="1" spans="1:23">
      <c r="A1" s="10" t="s">
        <v>148</v>
      </c>
    </row>
    <row r="2" spans="1:23" ht="5.25" customHeight="1"/>
    <row r="3" spans="1:23" ht="25.5" customHeight="1">
      <c r="A3" s="213" t="s">
        <v>107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23" ht="12.75" customHeight="1">
      <c r="A4" s="207" t="s">
        <v>132</v>
      </c>
      <c r="B4" s="218"/>
      <c r="C4" s="218"/>
      <c r="D4" s="218"/>
      <c r="E4" s="218"/>
      <c r="F4" s="218"/>
    </row>
    <row r="5" spans="1:23" ht="12.75" customHeight="1">
      <c r="A5" s="27" t="s">
        <v>231</v>
      </c>
    </row>
    <row r="6" spans="1:23" ht="12.75" customHeight="1">
      <c r="A6" s="233" t="s">
        <v>0</v>
      </c>
      <c r="B6" s="237" t="s">
        <v>1</v>
      </c>
      <c r="C6" s="227" t="s">
        <v>51</v>
      </c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9"/>
    </row>
    <row r="7" spans="1:23" s="24" customFormat="1" ht="12.75" customHeight="1">
      <c r="A7" s="234"/>
      <c r="B7" s="238"/>
      <c r="C7" s="223" t="s">
        <v>50</v>
      </c>
      <c r="D7" s="223" t="s">
        <v>49</v>
      </c>
      <c r="E7" s="223" t="s">
        <v>48</v>
      </c>
      <c r="F7" s="223" t="s">
        <v>47</v>
      </c>
      <c r="G7" s="223" t="s">
        <v>46</v>
      </c>
      <c r="H7" s="223" t="s">
        <v>45</v>
      </c>
      <c r="I7" s="223" t="s">
        <v>44</v>
      </c>
      <c r="J7" s="223" t="s">
        <v>43</v>
      </c>
      <c r="K7" s="223" t="s">
        <v>42</v>
      </c>
      <c r="L7" s="223" t="s">
        <v>41</v>
      </c>
      <c r="M7" s="226" t="s">
        <v>263</v>
      </c>
      <c r="N7" s="223" t="s">
        <v>40</v>
      </c>
      <c r="O7" s="223" t="s">
        <v>39</v>
      </c>
      <c r="P7" s="223" t="s">
        <v>53</v>
      </c>
      <c r="Q7" s="223" t="s">
        <v>38</v>
      </c>
      <c r="R7" s="223" t="s">
        <v>37</v>
      </c>
      <c r="S7" s="230" t="s">
        <v>36</v>
      </c>
      <c r="T7" s="223" t="s">
        <v>35</v>
      </c>
    </row>
    <row r="8" spans="1:23" s="24" customFormat="1" ht="12.75" customHeight="1">
      <c r="A8" s="235"/>
      <c r="B8" s="239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31"/>
      <c r="T8" s="224"/>
    </row>
    <row r="9" spans="1:23" s="24" customFormat="1" ht="71.25" customHeight="1">
      <c r="A9" s="236"/>
      <c r="B9" s="240"/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32"/>
      <c r="T9" s="225"/>
    </row>
    <row r="10" spans="1:23" s="24" customFormat="1" collapsed="1">
      <c r="A10" s="139">
        <v>1</v>
      </c>
      <c r="B10" s="133">
        <v>2</v>
      </c>
      <c r="C10" s="134">
        <v>3</v>
      </c>
      <c r="D10" s="133">
        <v>4</v>
      </c>
      <c r="E10" s="134">
        <v>5</v>
      </c>
      <c r="F10" s="133">
        <v>6</v>
      </c>
      <c r="G10" s="134">
        <v>7</v>
      </c>
      <c r="H10" s="133">
        <v>8</v>
      </c>
      <c r="I10" s="134">
        <v>9</v>
      </c>
      <c r="J10" s="133">
        <v>10</v>
      </c>
      <c r="K10" s="134">
        <v>11</v>
      </c>
      <c r="L10" s="133">
        <v>12</v>
      </c>
      <c r="M10" s="134">
        <v>13</v>
      </c>
      <c r="N10" s="133">
        <v>14</v>
      </c>
      <c r="O10" s="134">
        <v>15</v>
      </c>
      <c r="P10" s="133">
        <v>16</v>
      </c>
      <c r="Q10" s="134">
        <v>17</v>
      </c>
      <c r="R10" s="133">
        <v>18</v>
      </c>
      <c r="S10" s="134">
        <v>19</v>
      </c>
      <c r="T10" s="133">
        <v>20</v>
      </c>
      <c r="U10" s="135"/>
      <c r="V10" s="135"/>
      <c r="W10" s="135"/>
    </row>
    <row r="11" spans="1:23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3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3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3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3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3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30">
        <v>911.51421320999998</v>
      </c>
      <c r="C35" s="130">
        <v>115.69070653999999</v>
      </c>
      <c r="D35" s="130">
        <v>1.3311179800000001</v>
      </c>
      <c r="E35" s="130">
        <v>243.55994284000002</v>
      </c>
      <c r="F35" s="130">
        <v>53.469712259999994</v>
      </c>
      <c r="G35" s="130">
        <v>0.85350468000000013</v>
      </c>
      <c r="H35" s="130">
        <v>26.265628690000003</v>
      </c>
      <c r="I35" s="130">
        <v>367.54159975000005</v>
      </c>
      <c r="J35" s="130">
        <v>24.845306659999999</v>
      </c>
      <c r="K35" s="130">
        <v>1.64857564</v>
      </c>
      <c r="L35" s="130">
        <v>11.35767497</v>
      </c>
      <c r="M35" s="165" t="s">
        <v>190</v>
      </c>
      <c r="N35" s="130">
        <v>27.809318400000002</v>
      </c>
      <c r="O35" s="130">
        <v>11.925754689999998</v>
      </c>
      <c r="P35" s="130">
        <v>13.733513969999999</v>
      </c>
      <c r="Q35" s="130">
        <v>2.5378800400000001</v>
      </c>
      <c r="R35" s="130">
        <v>6.37407185</v>
      </c>
      <c r="S35" s="130">
        <v>0.84915518000000001</v>
      </c>
      <c r="T35" s="130">
        <v>1.7207490699999997</v>
      </c>
      <c r="U35" s="130"/>
      <c r="V35" s="130"/>
    </row>
    <row r="36" spans="1:22" hidden="1" outlineLevel="1">
      <c r="A36" s="8">
        <v>41306</v>
      </c>
      <c r="B36" s="130">
        <v>1000.1174496099998</v>
      </c>
      <c r="C36" s="130">
        <v>109.39709429999999</v>
      </c>
      <c r="D36" s="130">
        <v>2.5430105000000003</v>
      </c>
      <c r="E36" s="130">
        <v>248.61966396999998</v>
      </c>
      <c r="F36" s="130">
        <v>58.93772147</v>
      </c>
      <c r="G36" s="130">
        <v>0.86570659000000005</v>
      </c>
      <c r="H36" s="130">
        <v>21.061281829999995</v>
      </c>
      <c r="I36" s="130">
        <v>464.37308488000002</v>
      </c>
      <c r="J36" s="130">
        <v>23.224934689999998</v>
      </c>
      <c r="K36" s="130">
        <v>1.5848156799999999</v>
      </c>
      <c r="L36" s="130">
        <v>10.197725740000001</v>
      </c>
      <c r="M36" s="165" t="s">
        <v>190</v>
      </c>
      <c r="N36" s="130">
        <v>27.330666350000001</v>
      </c>
      <c r="O36" s="130">
        <v>12.709465250000001</v>
      </c>
      <c r="P36" s="130">
        <v>9.6459354199999989</v>
      </c>
      <c r="Q36" s="130">
        <v>2.1761518499999997</v>
      </c>
      <c r="R36" s="130">
        <v>4.6515898099999999</v>
      </c>
      <c r="S36" s="130">
        <v>1.05332398</v>
      </c>
      <c r="T36" s="130">
        <v>1.7452772999999999</v>
      </c>
      <c r="U36" s="130"/>
      <c r="V36" s="130"/>
    </row>
    <row r="37" spans="1:22" hidden="1" outlineLevel="1">
      <c r="A37" s="8">
        <v>41334</v>
      </c>
      <c r="B37" s="130">
        <v>940.65651653999998</v>
      </c>
      <c r="C37" s="130">
        <v>124.37508268000001</v>
      </c>
      <c r="D37" s="130">
        <v>0.52094470000000004</v>
      </c>
      <c r="E37" s="130">
        <v>283.56892044000006</v>
      </c>
      <c r="F37" s="130">
        <v>49.996251389999998</v>
      </c>
      <c r="G37" s="130">
        <v>1.4657862699999999</v>
      </c>
      <c r="H37" s="130">
        <v>22.541662410000001</v>
      </c>
      <c r="I37" s="130">
        <v>366.91739435</v>
      </c>
      <c r="J37" s="130">
        <v>27.729041239999997</v>
      </c>
      <c r="K37" s="130">
        <v>1.9215782000000001</v>
      </c>
      <c r="L37" s="130">
        <v>11.167031949999998</v>
      </c>
      <c r="M37" s="165" t="s">
        <v>190</v>
      </c>
      <c r="N37" s="130">
        <v>21.272373179999999</v>
      </c>
      <c r="O37" s="130">
        <v>12.509526019999999</v>
      </c>
      <c r="P37" s="130">
        <v>7.1256804800000006</v>
      </c>
      <c r="Q37" s="130">
        <v>2.1667965699999998</v>
      </c>
      <c r="R37" s="130">
        <v>4.7225003000000001</v>
      </c>
      <c r="S37" s="130">
        <v>1.2467917399999999</v>
      </c>
      <c r="T37" s="130">
        <v>1.40915462</v>
      </c>
      <c r="U37" s="130"/>
      <c r="V37" s="130"/>
    </row>
    <row r="38" spans="1:22" hidden="1" outlineLevel="1">
      <c r="A38" s="8">
        <v>41365</v>
      </c>
      <c r="B38" s="130">
        <v>1029.3880783999998</v>
      </c>
      <c r="C38" s="130">
        <v>146.48888330999998</v>
      </c>
      <c r="D38" s="130">
        <v>0.38266282000000001</v>
      </c>
      <c r="E38" s="130">
        <v>297.12357713999995</v>
      </c>
      <c r="F38" s="130">
        <v>50.617638360000001</v>
      </c>
      <c r="G38" s="130">
        <v>0.72588752000000001</v>
      </c>
      <c r="H38" s="130">
        <v>23.112512560000003</v>
      </c>
      <c r="I38" s="130">
        <v>417.48906860999995</v>
      </c>
      <c r="J38" s="130">
        <v>22.967402939999996</v>
      </c>
      <c r="K38" s="130">
        <v>1.2362238000000001</v>
      </c>
      <c r="L38" s="130">
        <v>9.6815167400000011</v>
      </c>
      <c r="M38" s="165" t="s">
        <v>190</v>
      </c>
      <c r="N38" s="130">
        <v>22.656643549999995</v>
      </c>
      <c r="O38" s="130">
        <v>13.008329509999999</v>
      </c>
      <c r="P38" s="130">
        <v>15.808058010000002</v>
      </c>
      <c r="Q38" s="130">
        <v>1.77811933</v>
      </c>
      <c r="R38" s="130">
        <v>3.8048519000000001</v>
      </c>
      <c r="S38" s="130">
        <v>1.16653867</v>
      </c>
      <c r="T38" s="130">
        <v>1.3401636299999997</v>
      </c>
      <c r="U38" s="130"/>
      <c r="V38" s="130"/>
    </row>
    <row r="39" spans="1:22" hidden="1" outlineLevel="1">
      <c r="A39" s="8">
        <v>41395</v>
      </c>
      <c r="B39" s="130">
        <v>879.77107325999998</v>
      </c>
      <c r="C39" s="130">
        <v>111.57676463</v>
      </c>
      <c r="D39" s="130">
        <v>2.78346041</v>
      </c>
      <c r="E39" s="130">
        <v>258.78659604000001</v>
      </c>
      <c r="F39" s="130">
        <v>35.571048759999996</v>
      </c>
      <c r="G39" s="130">
        <v>0.79867911999999996</v>
      </c>
      <c r="H39" s="130">
        <v>35.518089679999989</v>
      </c>
      <c r="I39" s="130">
        <v>334.52993142000003</v>
      </c>
      <c r="J39" s="130">
        <v>23.960035890000004</v>
      </c>
      <c r="K39" s="130">
        <v>2.5855568</v>
      </c>
      <c r="L39" s="130">
        <v>9.8074108399999993</v>
      </c>
      <c r="M39" s="165" t="s">
        <v>190</v>
      </c>
      <c r="N39" s="130">
        <v>22.926538750000002</v>
      </c>
      <c r="O39" s="130">
        <v>13.744786100000001</v>
      </c>
      <c r="P39" s="130">
        <v>18.15717059</v>
      </c>
      <c r="Q39" s="130">
        <v>2.3178479999999997</v>
      </c>
      <c r="R39" s="130">
        <v>3.6768911600000003</v>
      </c>
      <c r="S39" s="130">
        <v>1.3033087700000001</v>
      </c>
      <c r="T39" s="130">
        <v>1.7269562999999999</v>
      </c>
      <c r="U39" s="130"/>
      <c r="V39" s="130"/>
    </row>
    <row r="40" spans="1:22" hidden="1" outlineLevel="1">
      <c r="A40" s="8">
        <v>41426</v>
      </c>
      <c r="B40" s="130">
        <v>872.69869729000015</v>
      </c>
      <c r="C40" s="130">
        <v>110.88634008999999</v>
      </c>
      <c r="D40" s="130">
        <v>0.50150389000000006</v>
      </c>
      <c r="E40" s="130">
        <v>229.29837169999999</v>
      </c>
      <c r="F40" s="130">
        <v>24.48022559</v>
      </c>
      <c r="G40" s="130">
        <v>1.0293574699999999</v>
      </c>
      <c r="H40" s="130">
        <v>28.058299730000009</v>
      </c>
      <c r="I40" s="130">
        <v>376.81424573000004</v>
      </c>
      <c r="J40" s="130">
        <v>24.971495010000005</v>
      </c>
      <c r="K40" s="130">
        <v>3.5808897499999999</v>
      </c>
      <c r="L40" s="130">
        <v>9.2455853199999982</v>
      </c>
      <c r="M40" s="165" t="s">
        <v>190</v>
      </c>
      <c r="N40" s="130">
        <v>27.913125359999999</v>
      </c>
      <c r="O40" s="130">
        <v>10.967543740000002</v>
      </c>
      <c r="P40" s="130">
        <v>17.564390670000005</v>
      </c>
      <c r="Q40" s="130">
        <v>1.84815872</v>
      </c>
      <c r="R40" s="130">
        <v>2.4859129700000002</v>
      </c>
      <c r="S40" s="130">
        <v>1.4877126699999998</v>
      </c>
      <c r="T40" s="130">
        <v>1.5655388799999999</v>
      </c>
      <c r="U40" s="130"/>
      <c r="V40" s="130"/>
    </row>
    <row r="41" spans="1:22" hidden="1" outlineLevel="1">
      <c r="A41" s="8">
        <v>41456</v>
      </c>
      <c r="B41" s="130">
        <v>940.35950746999993</v>
      </c>
      <c r="C41" s="130">
        <v>158.31322491999998</v>
      </c>
      <c r="D41" s="130">
        <v>1.6325192399999997</v>
      </c>
      <c r="E41" s="130">
        <v>258.04964324000002</v>
      </c>
      <c r="F41" s="130">
        <v>30.528552459999997</v>
      </c>
      <c r="G41" s="130">
        <v>1.5301683300000002</v>
      </c>
      <c r="H41" s="130">
        <v>32.612637169999999</v>
      </c>
      <c r="I41" s="130">
        <v>347.50425326000004</v>
      </c>
      <c r="J41" s="130">
        <v>26.657838649999999</v>
      </c>
      <c r="K41" s="130">
        <v>5.2696592599999992</v>
      </c>
      <c r="L41" s="130">
        <v>12.789736509999997</v>
      </c>
      <c r="M41" s="165" t="s">
        <v>190</v>
      </c>
      <c r="N41" s="130">
        <v>31.155719300000001</v>
      </c>
      <c r="O41" s="130">
        <v>11.016149160000001</v>
      </c>
      <c r="P41" s="130">
        <v>12.25598018</v>
      </c>
      <c r="Q41" s="130">
        <v>1.8572510899999997</v>
      </c>
      <c r="R41" s="130">
        <v>5.8813750599999999</v>
      </c>
      <c r="S41" s="130">
        <v>1.37131691</v>
      </c>
      <c r="T41" s="130">
        <v>1.9334827299999999</v>
      </c>
      <c r="U41" s="130"/>
      <c r="V41" s="130"/>
    </row>
    <row r="42" spans="1:22" hidden="1" outlineLevel="1">
      <c r="A42" s="8">
        <v>41487</v>
      </c>
      <c r="B42" s="130">
        <v>868.79627939000011</v>
      </c>
      <c r="C42" s="130">
        <v>127.84488078999999</v>
      </c>
      <c r="D42" s="130">
        <v>2.48180969</v>
      </c>
      <c r="E42" s="130">
        <v>227.13283745999999</v>
      </c>
      <c r="F42" s="130">
        <v>20.1711052</v>
      </c>
      <c r="G42" s="130">
        <v>0.45526368000000006</v>
      </c>
      <c r="H42" s="130">
        <v>32.777290190000002</v>
      </c>
      <c r="I42" s="130">
        <v>350.74971926000001</v>
      </c>
      <c r="J42" s="130">
        <v>29.361114480000001</v>
      </c>
      <c r="K42" s="130">
        <v>4.9700357000000004</v>
      </c>
      <c r="L42" s="130">
        <v>10.822335429999999</v>
      </c>
      <c r="M42" s="165" t="s">
        <v>190</v>
      </c>
      <c r="N42" s="130">
        <v>28.885608789999999</v>
      </c>
      <c r="O42" s="130">
        <v>10.55772376</v>
      </c>
      <c r="P42" s="130">
        <v>13.046039470000004</v>
      </c>
      <c r="Q42" s="130">
        <v>2.1000197900000002</v>
      </c>
      <c r="R42" s="130">
        <v>4.1761339999999993</v>
      </c>
      <c r="S42" s="130">
        <v>1.7240149300000001</v>
      </c>
      <c r="T42" s="130">
        <v>1.54034677</v>
      </c>
      <c r="U42" s="130"/>
      <c r="V42" s="130"/>
    </row>
    <row r="43" spans="1:22" hidden="1" outlineLevel="1">
      <c r="A43" s="8">
        <v>41518</v>
      </c>
      <c r="B43" s="130">
        <v>910.99030740000012</v>
      </c>
      <c r="C43" s="130">
        <v>129.34213822999999</v>
      </c>
      <c r="D43" s="130">
        <v>0.69212498</v>
      </c>
      <c r="E43" s="130">
        <v>273.70992281999997</v>
      </c>
      <c r="F43" s="130">
        <v>24.193305419999998</v>
      </c>
      <c r="G43" s="130">
        <v>1.0841648799999999</v>
      </c>
      <c r="H43" s="130">
        <v>39.379752319999994</v>
      </c>
      <c r="I43" s="130">
        <v>318.78338687999997</v>
      </c>
      <c r="J43" s="130">
        <v>26.359673859999997</v>
      </c>
      <c r="K43" s="130">
        <v>2.1577295699999999</v>
      </c>
      <c r="L43" s="130">
        <v>15.84038644</v>
      </c>
      <c r="M43" s="165" t="s">
        <v>190</v>
      </c>
      <c r="N43" s="130">
        <v>31.528089229999999</v>
      </c>
      <c r="O43" s="130">
        <v>11.882669590000001</v>
      </c>
      <c r="P43" s="130">
        <v>16.173723289999998</v>
      </c>
      <c r="Q43" s="130">
        <v>2.5203669</v>
      </c>
      <c r="R43" s="130">
        <v>14.00038574</v>
      </c>
      <c r="S43" s="130">
        <v>1.8278173900000001</v>
      </c>
      <c r="T43" s="130">
        <v>1.5146698599999999</v>
      </c>
      <c r="U43" s="130"/>
      <c r="V43" s="130"/>
    </row>
    <row r="44" spans="1:22" hidden="1" outlineLevel="1">
      <c r="A44" s="8">
        <v>41548</v>
      </c>
      <c r="B44" s="130">
        <v>915.9876056999999</v>
      </c>
      <c r="C44" s="130">
        <v>139.56606150000002</v>
      </c>
      <c r="D44" s="130">
        <v>0.80742099000000001</v>
      </c>
      <c r="E44" s="130">
        <v>266.36950434000005</v>
      </c>
      <c r="F44" s="130">
        <v>30.025596700000001</v>
      </c>
      <c r="G44" s="130">
        <v>0.76167056</v>
      </c>
      <c r="H44" s="130">
        <v>23.69545922</v>
      </c>
      <c r="I44" s="130">
        <v>339.89968124000001</v>
      </c>
      <c r="J44" s="130">
        <v>26.56701279</v>
      </c>
      <c r="K44" s="130">
        <v>7.0208474199999999</v>
      </c>
      <c r="L44" s="130">
        <v>9.0199417400000002</v>
      </c>
      <c r="M44" s="165" t="s">
        <v>190</v>
      </c>
      <c r="N44" s="130">
        <v>32.785454740000006</v>
      </c>
      <c r="O44" s="130">
        <v>16.586022529999997</v>
      </c>
      <c r="P44" s="130">
        <v>10.142168700000001</v>
      </c>
      <c r="Q44" s="130">
        <v>2.45004394</v>
      </c>
      <c r="R44" s="130">
        <v>6.9605956600000001</v>
      </c>
      <c r="S44" s="130">
        <v>1.8548131699999999</v>
      </c>
      <c r="T44" s="130">
        <v>1.4753104599999998</v>
      </c>
      <c r="U44" s="130"/>
      <c r="V44" s="130"/>
    </row>
    <row r="45" spans="1:22" hidden="1" outlineLevel="1">
      <c r="A45" s="8">
        <v>41579</v>
      </c>
      <c r="B45" s="130">
        <v>937.66319515999999</v>
      </c>
      <c r="C45" s="130">
        <v>124.30301197999999</v>
      </c>
      <c r="D45" s="130">
        <v>2.4008025000000002</v>
      </c>
      <c r="E45" s="130">
        <v>260.32635133000002</v>
      </c>
      <c r="F45" s="130">
        <v>31.446571110000001</v>
      </c>
      <c r="G45" s="130">
        <v>0.84673660000000006</v>
      </c>
      <c r="H45" s="130">
        <v>26.217656640000001</v>
      </c>
      <c r="I45" s="130">
        <v>387.16266694000001</v>
      </c>
      <c r="J45" s="130">
        <v>26.71151996</v>
      </c>
      <c r="K45" s="130">
        <v>1.8473955</v>
      </c>
      <c r="L45" s="130">
        <v>7.9886073799999995</v>
      </c>
      <c r="M45" s="165" t="s">
        <v>190</v>
      </c>
      <c r="N45" s="130">
        <v>30.649660410000003</v>
      </c>
      <c r="O45" s="130">
        <v>13.674163200000001</v>
      </c>
      <c r="P45" s="130">
        <v>5.0262972599999998</v>
      </c>
      <c r="Q45" s="130">
        <v>1.7704668399999999</v>
      </c>
      <c r="R45" s="130">
        <v>13.88223048</v>
      </c>
      <c r="S45" s="130">
        <v>1.8358777099999999</v>
      </c>
      <c r="T45" s="130">
        <v>1.5731793199999997</v>
      </c>
      <c r="U45" s="130"/>
      <c r="V45" s="130"/>
    </row>
    <row r="46" spans="1:22" hidden="1" outlineLevel="1">
      <c r="A46" s="8">
        <v>41609</v>
      </c>
      <c r="B46" s="130">
        <v>1233.2405245499999</v>
      </c>
      <c r="C46" s="130">
        <v>100.43630089999999</v>
      </c>
      <c r="D46" s="130">
        <v>0.30362795000000004</v>
      </c>
      <c r="E46" s="130">
        <v>280.02187424000005</v>
      </c>
      <c r="F46" s="130">
        <v>36.626931949999999</v>
      </c>
      <c r="G46" s="130">
        <v>1.6839277700000002</v>
      </c>
      <c r="H46" s="130">
        <v>37.248218289999997</v>
      </c>
      <c r="I46" s="130">
        <v>627.68333060999998</v>
      </c>
      <c r="J46" s="130">
        <v>77.940783150000001</v>
      </c>
      <c r="K46" s="130">
        <v>1.9355897200000001</v>
      </c>
      <c r="L46" s="130">
        <v>7.5439664200000003</v>
      </c>
      <c r="M46" s="165" t="s">
        <v>190</v>
      </c>
      <c r="N46" s="130">
        <v>26.734277690000006</v>
      </c>
      <c r="O46" s="130">
        <v>15.515807070000001</v>
      </c>
      <c r="P46" s="130">
        <v>4.2234612900000004</v>
      </c>
      <c r="Q46" s="130">
        <v>1.6970906800000001</v>
      </c>
      <c r="R46" s="130">
        <v>10.482171800000001</v>
      </c>
      <c r="S46" s="130">
        <v>1.6174175500000001</v>
      </c>
      <c r="T46" s="130">
        <v>1.54574747</v>
      </c>
      <c r="U46" s="130"/>
      <c r="V46" s="130"/>
    </row>
    <row r="47" spans="1:22" hidden="1" outlineLevel="1">
      <c r="A47" s="8">
        <v>41640</v>
      </c>
      <c r="B47" s="130">
        <v>1018.8620536199999</v>
      </c>
      <c r="C47" s="130">
        <v>91.837639069999994</v>
      </c>
      <c r="D47" s="130">
        <v>1.39923047</v>
      </c>
      <c r="E47" s="130">
        <v>318.75832893</v>
      </c>
      <c r="F47" s="130">
        <v>39.608823739999998</v>
      </c>
      <c r="G47" s="130">
        <v>1.5484746999999999</v>
      </c>
      <c r="H47" s="130">
        <v>39.079113289999988</v>
      </c>
      <c r="I47" s="130">
        <v>427.50368607999997</v>
      </c>
      <c r="J47" s="130">
        <v>24.745411689999997</v>
      </c>
      <c r="K47" s="130">
        <v>1.7522713700000003</v>
      </c>
      <c r="L47" s="130">
        <v>11.59396988</v>
      </c>
      <c r="M47" s="165" t="s">
        <v>190</v>
      </c>
      <c r="N47" s="130">
        <v>27.515604290000002</v>
      </c>
      <c r="O47" s="130">
        <v>14.487532260000002</v>
      </c>
      <c r="P47" s="130">
        <v>5.3930874099999997</v>
      </c>
      <c r="Q47" s="130">
        <v>2.1566745100000002</v>
      </c>
      <c r="R47" s="130">
        <v>8.1446719100000013</v>
      </c>
      <c r="S47" s="130">
        <v>1.40497162</v>
      </c>
      <c r="T47" s="130">
        <v>1.9325623999999999</v>
      </c>
      <c r="U47" s="130"/>
      <c r="V47" s="130"/>
    </row>
    <row r="48" spans="1:22" hidden="1" outlineLevel="1">
      <c r="A48" s="8">
        <v>41671</v>
      </c>
      <c r="B48" s="130">
        <v>1056.2537324000002</v>
      </c>
      <c r="C48" s="130">
        <v>94.639791669999994</v>
      </c>
      <c r="D48" s="130">
        <v>1.7603403000000002</v>
      </c>
      <c r="E48" s="130">
        <v>300.99733484000001</v>
      </c>
      <c r="F48" s="130">
        <v>57.620127350000004</v>
      </c>
      <c r="G48" s="130">
        <v>2.0559935199999999</v>
      </c>
      <c r="H48" s="130">
        <v>34.516425900000002</v>
      </c>
      <c r="I48" s="130">
        <v>460.07047322999995</v>
      </c>
      <c r="J48" s="130">
        <v>19.520447209999997</v>
      </c>
      <c r="K48" s="130">
        <v>2.4690334300000001</v>
      </c>
      <c r="L48" s="130">
        <v>11.386627020000001</v>
      </c>
      <c r="M48" s="165" t="s">
        <v>190</v>
      </c>
      <c r="N48" s="130">
        <v>27.909277799999998</v>
      </c>
      <c r="O48" s="130">
        <v>12.735226270000002</v>
      </c>
      <c r="P48" s="130">
        <v>17.184279120000003</v>
      </c>
      <c r="Q48" s="130">
        <v>2.5299995100000001</v>
      </c>
      <c r="R48" s="130">
        <v>7.9060944400000004</v>
      </c>
      <c r="S48" s="130">
        <v>0.96653747999999995</v>
      </c>
      <c r="T48" s="130">
        <v>1.98572331</v>
      </c>
      <c r="U48" s="130"/>
      <c r="V48" s="130"/>
    </row>
    <row r="49" spans="1:22" hidden="1" outlineLevel="1">
      <c r="A49" s="8">
        <v>41699</v>
      </c>
      <c r="B49" s="130">
        <v>927.89610117999996</v>
      </c>
      <c r="C49" s="130">
        <v>74.344976720000005</v>
      </c>
      <c r="D49" s="130">
        <v>0.95896603000000002</v>
      </c>
      <c r="E49" s="130">
        <v>316.58665592</v>
      </c>
      <c r="F49" s="130">
        <v>53.020987890000001</v>
      </c>
      <c r="G49" s="130">
        <v>1.8500272200000001</v>
      </c>
      <c r="H49" s="130">
        <v>27.37031326</v>
      </c>
      <c r="I49" s="130">
        <v>361.57194752999999</v>
      </c>
      <c r="J49" s="130">
        <v>22.246154970000003</v>
      </c>
      <c r="K49" s="130">
        <v>2.5714671300000003</v>
      </c>
      <c r="L49" s="130">
        <v>9.3388895099999996</v>
      </c>
      <c r="M49" s="165" t="s">
        <v>190</v>
      </c>
      <c r="N49" s="130">
        <v>27.074833770000005</v>
      </c>
      <c r="O49" s="130">
        <v>10.948647649999998</v>
      </c>
      <c r="P49" s="130">
        <v>9.0983873400000022</v>
      </c>
      <c r="Q49" s="130">
        <v>2.34630926</v>
      </c>
      <c r="R49" s="130">
        <v>6.2662929700000003</v>
      </c>
      <c r="S49" s="130">
        <v>0.68151178000000001</v>
      </c>
      <c r="T49" s="130">
        <v>1.6197322300000001</v>
      </c>
      <c r="U49" s="130"/>
      <c r="V49" s="130"/>
    </row>
    <row r="50" spans="1:22" hidden="1" outlineLevel="1">
      <c r="A50" s="8">
        <v>41730</v>
      </c>
      <c r="B50" s="130">
        <v>1106.0542493399998</v>
      </c>
      <c r="C50" s="130">
        <v>122.01704569999998</v>
      </c>
      <c r="D50" s="130">
        <v>1.0113930600000001</v>
      </c>
      <c r="E50" s="130">
        <v>335.26743970999996</v>
      </c>
      <c r="F50" s="130">
        <v>37.425689669999997</v>
      </c>
      <c r="G50" s="130">
        <v>1.66964687</v>
      </c>
      <c r="H50" s="130">
        <v>35.440300319999999</v>
      </c>
      <c r="I50" s="130">
        <v>422.70303593</v>
      </c>
      <c r="J50" s="130">
        <v>37.949805160000004</v>
      </c>
      <c r="K50" s="130">
        <v>1.3316031199999998</v>
      </c>
      <c r="L50" s="130">
        <v>9.2742001300000005</v>
      </c>
      <c r="M50" s="165" t="s">
        <v>190</v>
      </c>
      <c r="N50" s="130">
        <v>51.91611533999999</v>
      </c>
      <c r="O50" s="130">
        <v>15.0839721</v>
      </c>
      <c r="P50" s="130">
        <v>23.677112209999997</v>
      </c>
      <c r="Q50" s="130">
        <v>2.0802828499999997</v>
      </c>
      <c r="R50" s="130">
        <v>7.0261042399999996</v>
      </c>
      <c r="S50" s="130">
        <v>0.51839940000000007</v>
      </c>
      <c r="T50" s="130">
        <v>1.66210353</v>
      </c>
      <c r="U50" s="130"/>
      <c r="V50" s="130"/>
    </row>
    <row r="51" spans="1:22" hidden="1" outlineLevel="1">
      <c r="A51" s="8">
        <v>41760</v>
      </c>
      <c r="B51" s="130">
        <v>959.97605670999997</v>
      </c>
      <c r="C51" s="130">
        <v>153.67807653</v>
      </c>
      <c r="D51" s="130">
        <v>0.41670368000000002</v>
      </c>
      <c r="E51" s="130">
        <v>357.23296149999999</v>
      </c>
      <c r="F51" s="130">
        <v>33.19223135</v>
      </c>
      <c r="G51" s="130">
        <v>1.9991539999999999</v>
      </c>
      <c r="H51" s="130">
        <v>30.64111582</v>
      </c>
      <c r="I51" s="130">
        <v>269.45214436999998</v>
      </c>
      <c r="J51" s="130">
        <v>21.271626230000003</v>
      </c>
      <c r="K51" s="130">
        <v>2.7318046700000003</v>
      </c>
      <c r="L51" s="130">
        <v>10.48098864</v>
      </c>
      <c r="M51" s="165" t="s">
        <v>190</v>
      </c>
      <c r="N51" s="130">
        <v>46.583702610000003</v>
      </c>
      <c r="O51" s="130">
        <v>13.876331670000001</v>
      </c>
      <c r="P51" s="130">
        <v>8.0358024200000031</v>
      </c>
      <c r="Q51" s="130">
        <v>2.7092168500000002</v>
      </c>
      <c r="R51" s="130">
        <v>5.3729827099999996</v>
      </c>
      <c r="S51" s="130">
        <v>0.55653949000000003</v>
      </c>
      <c r="T51" s="130">
        <v>1.7446741700000001</v>
      </c>
      <c r="U51" s="130"/>
      <c r="V51" s="130"/>
    </row>
    <row r="52" spans="1:22" hidden="1" outlineLevel="1">
      <c r="A52" s="8">
        <v>41791</v>
      </c>
      <c r="B52" s="130">
        <v>1293.1983806199999</v>
      </c>
      <c r="C52" s="130">
        <v>157.39916844999999</v>
      </c>
      <c r="D52" s="130">
        <v>0.83547187000000001</v>
      </c>
      <c r="E52" s="130">
        <v>387.85680368999999</v>
      </c>
      <c r="F52" s="130">
        <v>29.667424010000001</v>
      </c>
      <c r="G52" s="130">
        <v>1.0836174600000001</v>
      </c>
      <c r="H52" s="130">
        <v>24.687670840000003</v>
      </c>
      <c r="I52" s="130">
        <v>582.36136428000009</v>
      </c>
      <c r="J52" s="130">
        <v>26.493773140000002</v>
      </c>
      <c r="K52" s="130">
        <v>1.89691717</v>
      </c>
      <c r="L52" s="130">
        <v>8.8918422699999997</v>
      </c>
      <c r="M52" s="165" t="s">
        <v>190</v>
      </c>
      <c r="N52" s="130">
        <v>43.681552689999997</v>
      </c>
      <c r="O52" s="130">
        <v>15.414025680000002</v>
      </c>
      <c r="P52" s="130">
        <v>4.9598196099999985</v>
      </c>
      <c r="Q52" s="130">
        <v>2.1227657899999999</v>
      </c>
      <c r="R52" s="130">
        <v>3.2981538599999998</v>
      </c>
      <c r="S52" s="130">
        <v>0.55486576999999992</v>
      </c>
      <c r="T52" s="130">
        <v>1.99314404</v>
      </c>
      <c r="U52" s="130"/>
      <c r="V52" s="130"/>
    </row>
    <row r="53" spans="1:22" hidden="1" outlineLevel="1">
      <c r="A53" s="8">
        <v>41821</v>
      </c>
      <c r="B53" s="130">
        <v>1232.0993856099999</v>
      </c>
      <c r="C53" s="130">
        <v>177.96428385000002</v>
      </c>
      <c r="D53" s="130">
        <v>0.40885366000000001</v>
      </c>
      <c r="E53" s="130">
        <v>478.52351045</v>
      </c>
      <c r="F53" s="130">
        <v>15.333316200000001</v>
      </c>
      <c r="G53" s="130">
        <v>1.1367323499999999</v>
      </c>
      <c r="H53" s="130">
        <v>25.959693630000004</v>
      </c>
      <c r="I53" s="130">
        <v>425.99115542000004</v>
      </c>
      <c r="J53" s="130">
        <v>19.918353870000001</v>
      </c>
      <c r="K53" s="130">
        <v>4.6720246100000002</v>
      </c>
      <c r="L53" s="130">
        <v>9.4632966399999994</v>
      </c>
      <c r="M53" s="165" t="s">
        <v>190</v>
      </c>
      <c r="N53" s="130">
        <v>34.267255970000001</v>
      </c>
      <c r="O53" s="130">
        <v>19.030996040000002</v>
      </c>
      <c r="P53" s="130">
        <v>8.0342851300000007</v>
      </c>
      <c r="Q53" s="130">
        <v>1.7124859400000001</v>
      </c>
      <c r="R53" s="130">
        <v>6.8750103500000002</v>
      </c>
      <c r="S53" s="130">
        <v>0.61457652000000007</v>
      </c>
      <c r="T53" s="130">
        <v>2.19355498</v>
      </c>
      <c r="U53" s="130"/>
      <c r="V53" s="130"/>
    </row>
    <row r="54" spans="1:22" hidden="1" outlineLevel="1">
      <c r="A54" s="8">
        <v>41852</v>
      </c>
      <c r="B54" s="130">
        <v>1254.9411065899999</v>
      </c>
      <c r="C54" s="130">
        <v>156.69826096</v>
      </c>
      <c r="D54" s="130">
        <v>0.44864767999999999</v>
      </c>
      <c r="E54" s="130">
        <v>556.18368440999996</v>
      </c>
      <c r="F54" s="130">
        <v>17.843705050000001</v>
      </c>
      <c r="G54" s="130">
        <v>0.8373227299999999</v>
      </c>
      <c r="H54" s="130">
        <v>39.510128750000007</v>
      </c>
      <c r="I54" s="130">
        <v>364.10499328000009</v>
      </c>
      <c r="J54" s="130">
        <v>23.104540839999999</v>
      </c>
      <c r="K54" s="130">
        <v>2.2871915300000003</v>
      </c>
      <c r="L54" s="130">
        <v>9.5611790300000017</v>
      </c>
      <c r="M54" s="165" t="s">
        <v>190</v>
      </c>
      <c r="N54" s="130">
        <v>27.159068719999997</v>
      </c>
      <c r="O54" s="130">
        <v>20.49086819</v>
      </c>
      <c r="P54" s="130">
        <v>24.640005009999999</v>
      </c>
      <c r="Q54" s="130">
        <v>2.47119336</v>
      </c>
      <c r="R54" s="130">
        <v>6.8127512799999996</v>
      </c>
      <c r="S54" s="130">
        <v>0.53957557</v>
      </c>
      <c r="T54" s="130">
        <v>2.2479901999999998</v>
      </c>
      <c r="U54" s="130"/>
      <c r="V54" s="136"/>
    </row>
    <row r="55" spans="1:22" hidden="1" outlineLevel="1">
      <c r="A55" s="8">
        <v>41883</v>
      </c>
      <c r="B55" s="130">
        <v>1091.1583767700001</v>
      </c>
      <c r="C55" s="130">
        <v>151.48650422999998</v>
      </c>
      <c r="D55" s="130">
        <v>0.71446361999999985</v>
      </c>
      <c r="E55" s="130">
        <v>449.30787753000004</v>
      </c>
      <c r="F55" s="130">
        <v>18.678399949999999</v>
      </c>
      <c r="G55" s="130">
        <v>1.7436089000000001</v>
      </c>
      <c r="H55" s="130">
        <v>38.109221920000003</v>
      </c>
      <c r="I55" s="130">
        <v>315.54876268999999</v>
      </c>
      <c r="J55" s="130">
        <v>21.345197599999999</v>
      </c>
      <c r="K55" s="130">
        <v>2.7202090500000002</v>
      </c>
      <c r="L55" s="130">
        <v>8.0492103700000008</v>
      </c>
      <c r="M55" s="165" t="s">
        <v>190</v>
      </c>
      <c r="N55" s="130">
        <v>29.748706130000002</v>
      </c>
      <c r="O55" s="130">
        <v>32.051411300000005</v>
      </c>
      <c r="P55" s="130">
        <v>10.228195370000002</v>
      </c>
      <c r="Q55" s="130">
        <v>3.0357470599999998</v>
      </c>
      <c r="R55" s="130">
        <v>4.0890015399999999</v>
      </c>
      <c r="S55" s="130">
        <v>0.54430422000000001</v>
      </c>
      <c r="T55" s="130">
        <v>3.75755529</v>
      </c>
      <c r="U55" s="130"/>
      <c r="V55" s="130"/>
    </row>
    <row r="56" spans="1:22" hidden="1" outlineLevel="1">
      <c r="A56" s="8">
        <v>41913</v>
      </c>
      <c r="B56" s="130">
        <v>1016.2918708499999</v>
      </c>
      <c r="C56" s="130">
        <v>143.10181372</v>
      </c>
      <c r="D56" s="130">
        <v>0.38621708000000005</v>
      </c>
      <c r="E56" s="130">
        <v>446.13075634999996</v>
      </c>
      <c r="F56" s="130">
        <v>16.289512039999998</v>
      </c>
      <c r="G56" s="130">
        <v>1.2140968599999999</v>
      </c>
      <c r="H56" s="130">
        <v>46.144879099999997</v>
      </c>
      <c r="I56" s="130">
        <v>236.47947553999998</v>
      </c>
      <c r="J56" s="130">
        <v>21.283918509999999</v>
      </c>
      <c r="K56" s="130">
        <v>2.1441316799999997</v>
      </c>
      <c r="L56" s="130">
        <v>11.02040204</v>
      </c>
      <c r="M56" s="165" t="s">
        <v>190</v>
      </c>
      <c r="N56" s="130">
        <v>31.271179909999997</v>
      </c>
      <c r="O56" s="130">
        <v>28.414640539999994</v>
      </c>
      <c r="P56" s="130">
        <v>19.986337379999998</v>
      </c>
      <c r="Q56" s="130">
        <v>2.9635205900000003</v>
      </c>
      <c r="R56" s="130">
        <v>6.0366305000000002</v>
      </c>
      <c r="S56" s="130">
        <v>0.48158771</v>
      </c>
      <c r="T56" s="130">
        <v>2.9427713</v>
      </c>
      <c r="U56" s="130"/>
      <c r="V56" s="130"/>
    </row>
    <row r="57" spans="1:22" hidden="1" outlineLevel="1">
      <c r="A57" s="8">
        <v>41944</v>
      </c>
      <c r="B57" s="130">
        <v>1366.1194827500003</v>
      </c>
      <c r="C57" s="130">
        <v>117.10576002000002</v>
      </c>
      <c r="D57" s="130">
        <v>0.82938986000000003</v>
      </c>
      <c r="E57" s="130">
        <v>549.63413433000005</v>
      </c>
      <c r="F57" s="130">
        <v>12.02701003</v>
      </c>
      <c r="G57" s="130">
        <v>1.5788536799999999</v>
      </c>
      <c r="H57" s="130">
        <v>78.787384959999997</v>
      </c>
      <c r="I57" s="130">
        <v>312.17233453</v>
      </c>
      <c r="J57" s="130">
        <v>25.765686560000002</v>
      </c>
      <c r="K57" s="130">
        <v>2.3331221000000002</v>
      </c>
      <c r="L57" s="130">
        <v>8.5819434799999996</v>
      </c>
      <c r="M57" s="165" t="s">
        <v>190</v>
      </c>
      <c r="N57" s="130">
        <v>75.223095020000002</v>
      </c>
      <c r="O57" s="130">
        <v>27.439201260000004</v>
      </c>
      <c r="P57" s="130">
        <v>143.00979436999998</v>
      </c>
      <c r="Q57" s="130">
        <v>2.2747648000000003</v>
      </c>
      <c r="R57" s="130">
        <v>6.2133870699999996</v>
      </c>
      <c r="S57" s="130">
        <v>0.5317151</v>
      </c>
      <c r="T57" s="130">
        <v>2.6119055800000002</v>
      </c>
      <c r="U57" s="130"/>
      <c r="V57" s="130"/>
    </row>
    <row r="58" spans="1:22" hidden="1" outlineLevel="1">
      <c r="A58" s="8">
        <v>41974</v>
      </c>
      <c r="B58" s="130">
        <v>1292.83105445</v>
      </c>
      <c r="C58" s="130">
        <v>103.65424035000001</v>
      </c>
      <c r="D58" s="130">
        <v>0.72220874000000002</v>
      </c>
      <c r="E58" s="130">
        <v>557.05227548000005</v>
      </c>
      <c r="F58" s="130">
        <v>26.229864859999999</v>
      </c>
      <c r="G58" s="130">
        <v>1.2629368300000001</v>
      </c>
      <c r="H58" s="130">
        <v>67.396514229999994</v>
      </c>
      <c r="I58" s="130">
        <v>416.25942605999995</v>
      </c>
      <c r="J58" s="130">
        <v>31.185195749999998</v>
      </c>
      <c r="K58" s="130">
        <v>3.0249946599999999</v>
      </c>
      <c r="L58" s="130">
        <v>7.7227428900000001</v>
      </c>
      <c r="M58" s="165" t="s">
        <v>190</v>
      </c>
      <c r="N58" s="130">
        <v>33.271831700000007</v>
      </c>
      <c r="O58" s="130">
        <v>13.512004230000001</v>
      </c>
      <c r="P58" s="130">
        <v>5.9497526599999997</v>
      </c>
      <c r="Q58" s="130">
        <v>1.9574093100000001</v>
      </c>
      <c r="R58" s="130">
        <v>11.06579024</v>
      </c>
      <c r="S58" s="130">
        <v>0.49964135000000004</v>
      </c>
      <c r="T58" s="130">
        <v>12.064225110000001</v>
      </c>
      <c r="U58" s="130"/>
      <c r="V58" s="130"/>
    </row>
    <row r="59" spans="1:22" hidden="1" outlineLevel="1">
      <c r="A59" s="8">
        <v>42005</v>
      </c>
      <c r="B59" s="130">
        <v>1091.3849036199999</v>
      </c>
      <c r="C59" s="130">
        <v>130.08739405</v>
      </c>
      <c r="D59" s="130">
        <v>0.85965863000000009</v>
      </c>
      <c r="E59" s="130">
        <v>523.05978485999992</v>
      </c>
      <c r="F59" s="130">
        <v>22.321097649999999</v>
      </c>
      <c r="G59" s="130">
        <v>1.17877521</v>
      </c>
      <c r="H59" s="130">
        <v>54.913669310000003</v>
      </c>
      <c r="I59" s="130">
        <v>238.49241650999997</v>
      </c>
      <c r="J59" s="130">
        <v>27.262213240000001</v>
      </c>
      <c r="K59" s="130">
        <v>3.14329415</v>
      </c>
      <c r="L59" s="130">
        <v>11.078974710000001</v>
      </c>
      <c r="M59" s="165" t="s">
        <v>190</v>
      </c>
      <c r="N59" s="130">
        <v>38.164980530000008</v>
      </c>
      <c r="O59" s="130">
        <v>16.40731645</v>
      </c>
      <c r="P59" s="130">
        <v>5.11665261</v>
      </c>
      <c r="Q59" s="130">
        <v>2.4503438200000001</v>
      </c>
      <c r="R59" s="130">
        <v>8.867009340000001</v>
      </c>
      <c r="S59" s="130">
        <v>0.54319788999999996</v>
      </c>
      <c r="T59" s="130">
        <v>7.4381246599999997</v>
      </c>
      <c r="U59" s="130"/>
      <c r="V59" s="130"/>
    </row>
    <row r="60" spans="1:22" hidden="1" outlineLevel="1">
      <c r="A60" s="8">
        <v>42036</v>
      </c>
      <c r="B60" s="130">
        <v>1487.92683025</v>
      </c>
      <c r="C60" s="130">
        <v>142.98357764999997</v>
      </c>
      <c r="D60" s="130">
        <v>0.61441745000000003</v>
      </c>
      <c r="E60" s="130">
        <v>674.59200994999992</v>
      </c>
      <c r="F60" s="130">
        <v>28.627221520000003</v>
      </c>
      <c r="G60" s="130">
        <v>1.4515583399999998</v>
      </c>
      <c r="H60" s="130">
        <v>74.044925179999993</v>
      </c>
      <c r="I60" s="130">
        <v>424.08678719</v>
      </c>
      <c r="J60" s="130">
        <v>36.376007710000003</v>
      </c>
      <c r="K60" s="130">
        <v>3.0753501999999999</v>
      </c>
      <c r="L60" s="130">
        <v>10.972039540000001</v>
      </c>
      <c r="M60" s="165" t="s">
        <v>190</v>
      </c>
      <c r="N60" s="130">
        <v>49.068952790000004</v>
      </c>
      <c r="O60" s="130">
        <v>14.375437980000001</v>
      </c>
      <c r="P60" s="130">
        <v>7.8646609400000012</v>
      </c>
      <c r="Q60" s="130">
        <v>2.3106392000000002</v>
      </c>
      <c r="R60" s="130">
        <v>8.5818255400000005</v>
      </c>
      <c r="S60" s="130">
        <v>0.53338848000000005</v>
      </c>
      <c r="T60" s="130">
        <v>8.36803059</v>
      </c>
      <c r="U60" s="130"/>
      <c r="V60" s="130"/>
    </row>
    <row r="61" spans="1:22" hidden="1" outlineLevel="1">
      <c r="A61" s="8">
        <v>42064</v>
      </c>
      <c r="B61" s="130">
        <v>1299.4150906900002</v>
      </c>
      <c r="C61" s="130">
        <v>177.68481328999999</v>
      </c>
      <c r="D61" s="130">
        <v>0.64268506000000003</v>
      </c>
      <c r="E61" s="130">
        <v>586.11816455999997</v>
      </c>
      <c r="F61" s="130">
        <v>32.239340769999998</v>
      </c>
      <c r="G61" s="130">
        <v>1.3807176700000001</v>
      </c>
      <c r="H61" s="130">
        <v>54.888311520000002</v>
      </c>
      <c r="I61" s="130">
        <v>341.27383310000005</v>
      </c>
      <c r="J61" s="130">
        <v>25.079738980000002</v>
      </c>
      <c r="K61" s="130">
        <v>2.4033970800000004</v>
      </c>
      <c r="L61" s="130">
        <v>9.2984575499999984</v>
      </c>
      <c r="M61" s="165" t="s">
        <v>190</v>
      </c>
      <c r="N61" s="130">
        <v>29.68394777</v>
      </c>
      <c r="O61" s="130">
        <v>15.40145169</v>
      </c>
      <c r="P61" s="130">
        <v>4.9458542300000001</v>
      </c>
      <c r="Q61" s="130">
        <v>2.2514501299999998</v>
      </c>
      <c r="R61" s="130">
        <v>7.4696884000000008</v>
      </c>
      <c r="S61" s="130">
        <v>0.58290915999999993</v>
      </c>
      <c r="T61" s="130">
        <v>8.0703297299999992</v>
      </c>
      <c r="U61" s="130"/>
      <c r="V61" s="130"/>
    </row>
    <row r="62" spans="1:22" hidden="1" outlineLevel="1">
      <c r="A62" s="8">
        <v>42095</v>
      </c>
      <c r="B62" s="130">
        <v>1398.09889451</v>
      </c>
      <c r="C62" s="130">
        <v>200.4746987</v>
      </c>
      <c r="D62" s="130">
        <v>12.529423059999999</v>
      </c>
      <c r="E62" s="130">
        <v>521.51976502999992</v>
      </c>
      <c r="F62" s="130">
        <v>30.81339947</v>
      </c>
      <c r="G62" s="130">
        <v>2.09213111</v>
      </c>
      <c r="H62" s="130">
        <v>64.637252469999993</v>
      </c>
      <c r="I62" s="130">
        <v>435.24334986999997</v>
      </c>
      <c r="J62" s="130">
        <v>26.455593549999996</v>
      </c>
      <c r="K62" s="130">
        <v>2.4333672100000001</v>
      </c>
      <c r="L62" s="130">
        <v>8.0959594400000015</v>
      </c>
      <c r="M62" s="165" t="s">
        <v>190</v>
      </c>
      <c r="N62" s="130">
        <v>31.258749050000002</v>
      </c>
      <c r="O62" s="130">
        <v>28.981658329999995</v>
      </c>
      <c r="P62" s="130">
        <v>18.841987759999999</v>
      </c>
      <c r="Q62" s="130">
        <v>2.0132733700000003</v>
      </c>
      <c r="R62" s="130">
        <v>5.50632828</v>
      </c>
      <c r="S62" s="130">
        <v>0.60526451999999997</v>
      </c>
      <c r="T62" s="130">
        <v>6.5966932900000002</v>
      </c>
      <c r="U62" s="130"/>
      <c r="V62" s="130"/>
    </row>
    <row r="63" spans="1:22" hidden="1" outlineLevel="1">
      <c r="A63" s="8">
        <v>42125</v>
      </c>
      <c r="B63" s="130">
        <v>1262.4123043699997</v>
      </c>
      <c r="C63" s="130">
        <v>209.74087569999995</v>
      </c>
      <c r="D63" s="130">
        <v>9.5836513200000013</v>
      </c>
      <c r="E63" s="130">
        <v>430.17411599999997</v>
      </c>
      <c r="F63" s="130">
        <v>28.24880873</v>
      </c>
      <c r="G63" s="130">
        <v>1.3542414999999999</v>
      </c>
      <c r="H63" s="130">
        <v>58.855388619999999</v>
      </c>
      <c r="I63" s="130">
        <v>415.38836562000006</v>
      </c>
      <c r="J63" s="130">
        <v>28.530783249999999</v>
      </c>
      <c r="K63" s="130">
        <v>2.6143527000000004</v>
      </c>
      <c r="L63" s="130">
        <v>8.3049213700000006</v>
      </c>
      <c r="M63" s="165" t="s">
        <v>190</v>
      </c>
      <c r="N63" s="130">
        <v>28.643942500000001</v>
      </c>
      <c r="O63" s="130">
        <v>20.434266140000002</v>
      </c>
      <c r="P63" s="130">
        <v>5.1528832100000006</v>
      </c>
      <c r="Q63" s="130">
        <v>2.0353653999999999</v>
      </c>
      <c r="R63" s="130">
        <v>5.35873533</v>
      </c>
      <c r="S63" s="130">
        <v>0.67588247000000001</v>
      </c>
      <c r="T63" s="130">
        <v>7.3157245100000008</v>
      </c>
      <c r="U63" s="130"/>
      <c r="V63" s="130"/>
    </row>
    <row r="64" spans="1:22" hidden="1" outlineLevel="1">
      <c r="A64" s="8">
        <v>42156</v>
      </c>
      <c r="B64" s="130">
        <v>1377.9919848900004</v>
      </c>
      <c r="C64" s="130">
        <v>234.36987132000002</v>
      </c>
      <c r="D64" s="130">
        <v>0.54430106</v>
      </c>
      <c r="E64" s="130">
        <v>503.76744568000004</v>
      </c>
      <c r="F64" s="130">
        <v>28.550527029999998</v>
      </c>
      <c r="G64" s="130">
        <v>18.53940905</v>
      </c>
      <c r="H64" s="130">
        <v>61.022494000000009</v>
      </c>
      <c r="I64" s="130">
        <v>392.7982078</v>
      </c>
      <c r="J64" s="130">
        <v>42.088778749999996</v>
      </c>
      <c r="K64" s="130">
        <v>2.5577669900000002</v>
      </c>
      <c r="L64" s="130">
        <v>10.695818470000001</v>
      </c>
      <c r="M64" s="165" t="s">
        <v>190</v>
      </c>
      <c r="N64" s="130">
        <v>39.281225179999993</v>
      </c>
      <c r="O64" s="130">
        <v>22.240886200000002</v>
      </c>
      <c r="P64" s="130">
        <v>8.195263820000001</v>
      </c>
      <c r="Q64" s="130">
        <v>2.1571884800000003</v>
      </c>
      <c r="R64" s="130">
        <v>5.3558215499999999</v>
      </c>
      <c r="S64" s="130">
        <v>0.72498591999999995</v>
      </c>
      <c r="T64" s="130">
        <v>5.1019935900000002</v>
      </c>
      <c r="U64" s="130"/>
      <c r="V64" s="130"/>
    </row>
    <row r="65" spans="1:22" hidden="1" outlineLevel="1">
      <c r="A65" s="8">
        <v>42186</v>
      </c>
      <c r="B65" s="130">
        <v>1231.8347222099999</v>
      </c>
      <c r="C65" s="130">
        <v>226.16661461000001</v>
      </c>
      <c r="D65" s="130">
        <v>1.85759249</v>
      </c>
      <c r="E65" s="130">
        <v>492.05405114999996</v>
      </c>
      <c r="F65" s="130">
        <v>24.256665339999998</v>
      </c>
      <c r="G65" s="130">
        <v>6.4513690300000004</v>
      </c>
      <c r="H65" s="130">
        <v>43.534527709999992</v>
      </c>
      <c r="I65" s="130">
        <v>309.72709387999998</v>
      </c>
      <c r="J65" s="130">
        <v>40.750416940000001</v>
      </c>
      <c r="K65" s="130">
        <v>2.2346291099999998</v>
      </c>
      <c r="L65" s="130">
        <v>9.46327505</v>
      </c>
      <c r="M65" s="165" t="s">
        <v>190</v>
      </c>
      <c r="N65" s="130">
        <v>28.55380589</v>
      </c>
      <c r="O65" s="130">
        <v>24.03844286</v>
      </c>
      <c r="P65" s="130">
        <v>9.0838485299999991</v>
      </c>
      <c r="Q65" s="130">
        <v>1.65425639</v>
      </c>
      <c r="R65" s="130">
        <v>6.2440134199999999</v>
      </c>
      <c r="S65" s="130">
        <v>0.58176967999999996</v>
      </c>
      <c r="T65" s="130">
        <v>5.1823501299999997</v>
      </c>
      <c r="U65" s="130"/>
      <c r="V65" s="130"/>
    </row>
    <row r="66" spans="1:22" hidden="1" outlineLevel="1">
      <c r="A66" s="8">
        <v>42217</v>
      </c>
      <c r="B66" s="130">
        <v>1401.6061939200004</v>
      </c>
      <c r="C66" s="130">
        <v>301.45358169999997</v>
      </c>
      <c r="D66" s="130">
        <v>1.0057440799999999</v>
      </c>
      <c r="E66" s="130">
        <v>525.55061954000007</v>
      </c>
      <c r="F66" s="130">
        <v>18.029939639999998</v>
      </c>
      <c r="G66" s="130">
        <v>6.4905380199999998</v>
      </c>
      <c r="H66" s="130">
        <v>40.488988770000006</v>
      </c>
      <c r="I66" s="130">
        <v>386.59484039999995</v>
      </c>
      <c r="J66" s="130">
        <v>38.003548809999998</v>
      </c>
      <c r="K66" s="130">
        <v>2.2313372199999999</v>
      </c>
      <c r="L66" s="130">
        <v>8.1300321499999999</v>
      </c>
      <c r="M66" s="165" t="s">
        <v>190</v>
      </c>
      <c r="N66" s="130">
        <v>26.600650029999997</v>
      </c>
      <c r="O66" s="130">
        <v>20.881835500000001</v>
      </c>
      <c r="P66" s="130">
        <v>7.1366970800000002</v>
      </c>
      <c r="Q66" s="130">
        <v>2.6254662600000001</v>
      </c>
      <c r="R66" s="130">
        <v>5.8875990500000004</v>
      </c>
      <c r="S66" s="130">
        <v>0.81819923000000006</v>
      </c>
      <c r="T66" s="130">
        <v>9.6765764399999998</v>
      </c>
      <c r="U66" s="130"/>
      <c r="V66" s="130"/>
    </row>
    <row r="67" spans="1:22" hidden="1" outlineLevel="1">
      <c r="A67" s="8">
        <v>42248</v>
      </c>
      <c r="B67" s="130">
        <v>1433.92332571</v>
      </c>
      <c r="C67" s="130">
        <v>300.12410171000005</v>
      </c>
      <c r="D67" s="130">
        <v>1.9349292499999999</v>
      </c>
      <c r="E67" s="130">
        <v>572.87042243999997</v>
      </c>
      <c r="F67" s="130">
        <v>14.127736669999999</v>
      </c>
      <c r="G67" s="130">
        <v>1.8852385700000003</v>
      </c>
      <c r="H67" s="130">
        <v>50.320791159999999</v>
      </c>
      <c r="I67" s="130">
        <v>358.00204675000003</v>
      </c>
      <c r="J67" s="130">
        <v>42.664578689999999</v>
      </c>
      <c r="K67" s="130">
        <v>2.6318034699999999</v>
      </c>
      <c r="L67" s="130">
        <v>8.5024768500000008</v>
      </c>
      <c r="M67" s="165" t="s">
        <v>190</v>
      </c>
      <c r="N67" s="130">
        <v>28.664908610000001</v>
      </c>
      <c r="O67" s="130">
        <v>24.430798129999999</v>
      </c>
      <c r="P67" s="130">
        <v>7.5994377499999999</v>
      </c>
      <c r="Q67" s="130">
        <v>2.9553025899999996</v>
      </c>
      <c r="R67" s="130">
        <v>5.7752042000000001</v>
      </c>
      <c r="S67" s="130">
        <v>0.67041178000000001</v>
      </c>
      <c r="T67" s="130">
        <v>10.763137090000001</v>
      </c>
      <c r="U67" s="130"/>
      <c r="V67" s="130"/>
    </row>
    <row r="68" spans="1:22" hidden="1" outlineLevel="1">
      <c r="A68" s="8">
        <v>42278</v>
      </c>
      <c r="B68" s="130">
        <v>1393.21009981</v>
      </c>
      <c r="C68" s="130">
        <v>245.68107816999998</v>
      </c>
      <c r="D68" s="130">
        <v>1.24207829</v>
      </c>
      <c r="E68" s="130">
        <v>607.04818933000001</v>
      </c>
      <c r="F68" s="130">
        <v>9.3869069700000001</v>
      </c>
      <c r="G68" s="130">
        <v>2.1771271699999999</v>
      </c>
      <c r="H68" s="130">
        <v>64.491334070000008</v>
      </c>
      <c r="I68" s="130">
        <v>315.57771057000002</v>
      </c>
      <c r="J68" s="130">
        <v>44.358130590000002</v>
      </c>
      <c r="K68" s="130">
        <v>2.6273505999999998</v>
      </c>
      <c r="L68" s="130">
        <v>11.625295810000001</v>
      </c>
      <c r="M68" s="165" t="s">
        <v>190</v>
      </c>
      <c r="N68" s="130">
        <v>31.162050579999999</v>
      </c>
      <c r="O68" s="130">
        <v>28.452105160000002</v>
      </c>
      <c r="P68" s="130">
        <v>8.3251102200000009</v>
      </c>
      <c r="Q68" s="130">
        <v>2.9566773</v>
      </c>
      <c r="R68" s="130">
        <v>4.76765945</v>
      </c>
      <c r="S68" s="130">
        <v>0.82963765</v>
      </c>
      <c r="T68" s="130">
        <v>12.50165788</v>
      </c>
      <c r="U68" s="130"/>
      <c r="V68" s="130"/>
    </row>
    <row r="69" spans="1:22" hidden="1" outlineLevel="1">
      <c r="A69" s="8">
        <v>42309</v>
      </c>
      <c r="B69" s="130">
        <v>1493.4323063900001</v>
      </c>
      <c r="C69" s="130">
        <v>229.08968229000001</v>
      </c>
      <c r="D69" s="130">
        <v>2.3242026899999999</v>
      </c>
      <c r="E69" s="130">
        <v>671.68716311999992</v>
      </c>
      <c r="F69" s="130">
        <v>13.43837763</v>
      </c>
      <c r="G69" s="130">
        <v>2.0726436800000001</v>
      </c>
      <c r="H69" s="130">
        <v>69.934535789999998</v>
      </c>
      <c r="I69" s="130">
        <v>373.32243171000005</v>
      </c>
      <c r="J69" s="130">
        <v>47.804206280000002</v>
      </c>
      <c r="K69" s="130">
        <v>2.99675227</v>
      </c>
      <c r="L69" s="130">
        <v>8.904121159999999</v>
      </c>
      <c r="M69" s="165" t="s">
        <v>190</v>
      </c>
      <c r="N69" s="130">
        <v>30.675062910000001</v>
      </c>
      <c r="O69" s="130">
        <v>16.676692729999999</v>
      </c>
      <c r="P69" s="130">
        <v>8.2362291199999991</v>
      </c>
      <c r="Q69" s="130">
        <v>2.1740031200000001</v>
      </c>
      <c r="R69" s="130">
        <v>3.8005970299999996</v>
      </c>
      <c r="S69" s="130">
        <v>0.88163060999999998</v>
      </c>
      <c r="T69" s="130">
        <v>9.413974249999999</v>
      </c>
      <c r="U69" s="130"/>
      <c r="V69" s="130"/>
    </row>
    <row r="70" spans="1:22" hidden="1" outlineLevel="1">
      <c r="A70" s="8">
        <v>42339</v>
      </c>
      <c r="B70" s="130">
        <v>1843.95599487</v>
      </c>
      <c r="C70" s="130">
        <v>319.96530817000001</v>
      </c>
      <c r="D70" s="130">
        <v>2.3654246499999996</v>
      </c>
      <c r="E70" s="130">
        <v>755.53827858</v>
      </c>
      <c r="F70" s="130">
        <v>17.126137409999998</v>
      </c>
      <c r="G70" s="130">
        <v>1.8246756400000002</v>
      </c>
      <c r="H70" s="130">
        <v>120.05677317999999</v>
      </c>
      <c r="I70" s="130">
        <v>430.13365515999999</v>
      </c>
      <c r="J70" s="130">
        <v>68.097788339999994</v>
      </c>
      <c r="K70" s="130">
        <v>2.4852494100000002</v>
      </c>
      <c r="L70" s="130">
        <v>8.2226371099999991</v>
      </c>
      <c r="M70" s="165" t="s">
        <v>190</v>
      </c>
      <c r="N70" s="130">
        <v>34.576754889999997</v>
      </c>
      <c r="O70" s="130">
        <v>42.479100200000005</v>
      </c>
      <c r="P70" s="130">
        <v>13.971077579999999</v>
      </c>
      <c r="Q70" s="130">
        <v>1.87273471</v>
      </c>
      <c r="R70" s="130">
        <v>3.92971607</v>
      </c>
      <c r="S70" s="130">
        <v>0.8795354700000001</v>
      </c>
      <c r="T70" s="130">
        <v>20.4311483</v>
      </c>
      <c r="U70" s="130"/>
      <c r="V70" s="130"/>
    </row>
    <row r="71" spans="1:22" hidden="1" outlineLevel="1">
      <c r="A71" s="8">
        <v>42370</v>
      </c>
      <c r="B71" s="130">
        <v>1721.27935241</v>
      </c>
      <c r="C71" s="130">
        <v>346.55471951000004</v>
      </c>
      <c r="D71" s="130">
        <v>1.2739790100000001</v>
      </c>
      <c r="E71" s="130">
        <v>781.87598791000005</v>
      </c>
      <c r="F71" s="130">
        <v>21.041026420000001</v>
      </c>
      <c r="G71" s="130">
        <v>2.72889917</v>
      </c>
      <c r="H71" s="130">
        <v>82.22377822</v>
      </c>
      <c r="I71" s="130">
        <v>315.88666185</v>
      </c>
      <c r="J71" s="130">
        <v>55.7629777</v>
      </c>
      <c r="K71" s="130">
        <v>3.1225452300000001</v>
      </c>
      <c r="L71" s="130">
        <v>17.110781009999997</v>
      </c>
      <c r="M71" s="165" t="s">
        <v>190</v>
      </c>
      <c r="N71" s="130">
        <v>40.056100629999996</v>
      </c>
      <c r="O71" s="130">
        <v>21.898908550000002</v>
      </c>
      <c r="P71" s="130">
        <v>13.119168589999999</v>
      </c>
      <c r="Q71" s="130">
        <v>1.8917169000000003</v>
      </c>
      <c r="R71" s="130">
        <v>3.5344627200000001</v>
      </c>
      <c r="S71" s="130">
        <v>0.84322739000000002</v>
      </c>
      <c r="T71" s="130">
        <v>12.354411599999999</v>
      </c>
      <c r="U71" s="130"/>
      <c r="V71" s="130"/>
    </row>
    <row r="72" spans="1:22" hidden="1" outlineLevel="1">
      <c r="A72" s="8">
        <v>42401</v>
      </c>
      <c r="B72" s="130">
        <v>1864.4839092999996</v>
      </c>
      <c r="C72" s="130">
        <v>354.03909966999993</v>
      </c>
      <c r="D72" s="130">
        <v>1.1957227300000002</v>
      </c>
      <c r="E72" s="130">
        <v>806.2366970999999</v>
      </c>
      <c r="F72" s="130">
        <v>30.095846239999997</v>
      </c>
      <c r="G72" s="130">
        <v>2.3983522300000004</v>
      </c>
      <c r="H72" s="130">
        <v>73.004467859999991</v>
      </c>
      <c r="I72" s="130">
        <v>435.77422926000003</v>
      </c>
      <c r="J72" s="130">
        <v>62.233252880000002</v>
      </c>
      <c r="K72" s="130">
        <v>3.1342714699999998</v>
      </c>
      <c r="L72" s="130">
        <v>14.239449089999999</v>
      </c>
      <c r="M72" s="165" t="s">
        <v>190</v>
      </c>
      <c r="N72" s="130">
        <v>35.940849259999993</v>
      </c>
      <c r="O72" s="130">
        <v>17.213537159999998</v>
      </c>
      <c r="P72" s="130">
        <v>12.218689229999999</v>
      </c>
      <c r="Q72" s="130">
        <v>2.16376005</v>
      </c>
      <c r="R72" s="130">
        <v>2.8197657300000003</v>
      </c>
      <c r="S72" s="130">
        <v>0.93035014000000005</v>
      </c>
      <c r="T72" s="130">
        <v>10.845569200000002</v>
      </c>
      <c r="U72" s="130"/>
      <c r="V72" s="130"/>
    </row>
    <row r="73" spans="1:22" hidden="1" outlineLevel="1">
      <c r="A73" s="8">
        <v>42430</v>
      </c>
      <c r="B73" s="130">
        <v>1621.9781518</v>
      </c>
      <c r="C73" s="130">
        <v>376.14686294000001</v>
      </c>
      <c r="D73" s="130">
        <v>2.0907974799999995</v>
      </c>
      <c r="E73" s="130">
        <v>672.5153299000001</v>
      </c>
      <c r="F73" s="130">
        <v>20.739835720000002</v>
      </c>
      <c r="G73" s="130">
        <v>3.9861751700000001</v>
      </c>
      <c r="H73" s="130">
        <v>57.421726960000001</v>
      </c>
      <c r="I73" s="130">
        <v>337.82090269999998</v>
      </c>
      <c r="J73" s="130">
        <v>50.378386039999995</v>
      </c>
      <c r="K73" s="130">
        <v>3.2798429399999995</v>
      </c>
      <c r="L73" s="130">
        <v>11.23047452</v>
      </c>
      <c r="M73" s="165" t="s">
        <v>190</v>
      </c>
      <c r="N73" s="130">
        <v>40.182511949999999</v>
      </c>
      <c r="O73" s="130">
        <v>19.103288760000002</v>
      </c>
      <c r="P73" s="130">
        <v>9.9932332199999987</v>
      </c>
      <c r="Q73" s="130">
        <v>2.0501992799999997</v>
      </c>
      <c r="R73" s="130">
        <v>3.4080294799999997</v>
      </c>
      <c r="S73" s="130">
        <v>0.85715633999999996</v>
      </c>
      <c r="T73" s="130">
        <v>10.773398400000001</v>
      </c>
      <c r="U73" s="130"/>
      <c r="V73" s="130"/>
    </row>
    <row r="74" spans="1:22" hidden="1" outlineLevel="1">
      <c r="A74" s="8">
        <v>42461</v>
      </c>
      <c r="B74" s="130">
        <v>1966.6359728000002</v>
      </c>
      <c r="C74" s="130">
        <v>358.31825369999996</v>
      </c>
      <c r="D74" s="130">
        <v>1.17854473</v>
      </c>
      <c r="E74" s="130">
        <v>1052.4830551699999</v>
      </c>
      <c r="F74" s="130">
        <v>19.53284416</v>
      </c>
      <c r="G74" s="130">
        <v>2.84633782</v>
      </c>
      <c r="H74" s="130">
        <v>48.450724440000002</v>
      </c>
      <c r="I74" s="130">
        <v>301.84936557000003</v>
      </c>
      <c r="J74" s="130">
        <v>74.496699169999999</v>
      </c>
      <c r="K74" s="130">
        <v>3.6945850799999995</v>
      </c>
      <c r="L74" s="130">
        <v>9.7521329200000011</v>
      </c>
      <c r="M74" s="165" t="s">
        <v>190</v>
      </c>
      <c r="N74" s="130">
        <v>41.808053080000001</v>
      </c>
      <c r="O74" s="130">
        <v>17.682447580000002</v>
      </c>
      <c r="P74" s="130">
        <v>18.064168799999997</v>
      </c>
      <c r="Q74" s="130">
        <v>1.6166492300000002</v>
      </c>
      <c r="R74" s="130">
        <v>2.9156853299999996</v>
      </c>
      <c r="S74" s="130">
        <v>1.40423148</v>
      </c>
      <c r="T74" s="130">
        <v>10.542194540000001</v>
      </c>
      <c r="U74" s="130"/>
      <c r="V74" s="130"/>
    </row>
    <row r="75" spans="1:22" hidden="1" outlineLevel="1">
      <c r="A75" s="8">
        <v>42491</v>
      </c>
      <c r="B75" s="130">
        <v>2180.0836115100001</v>
      </c>
      <c r="C75" s="130">
        <v>399.94930419999997</v>
      </c>
      <c r="D75" s="130">
        <v>0.96449747000000008</v>
      </c>
      <c r="E75" s="130">
        <v>1127.7516813100001</v>
      </c>
      <c r="F75" s="130">
        <v>13.9732457</v>
      </c>
      <c r="G75" s="130">
        <v>3.9804636099999997</v>
      </c>
      <c r="H75" s="130">
        <v>57.561691629999999</v>
      </c>
      <c r="I75" s="130">
        <v>402.71188829999994</v>
      </c>
      <c r="J75" s="130">
        <v>55.583734620000008</v>
      </c>
      <c r="K75" s="130">
        <v>4.4598961299999997</v>
      </c>
      <c r="L75" s="130">
        <v>10.818225939999998</v>
      </c>
      <c r="M75" s="165" t="s">
        <v>190</v>
      </c>
      <c r="N75" s="130">
        <v>47.768726059999999</v>
      </c>
      <c r="O75" s="130">
        <v>26.114206850000002</v>
      </c>
      <c r="P75" s="130">
        <v>11.098842750000001</v>
      </c>
      <c r="Q75" s="130">
        <v>1.7400339499999999</v>
      </c>
      <c r="R75" s="130">
        <v>3.6443702900000003</v>
      </c>
      <c r="S75" s="130">
        <v>1.6246891699999999</v>
      </c>
      <c r="T75" s="130">
        <v>10.338113530000001</v>
      </c>
      <c r="U75" s="130"/>
      <c r="V75" s="130"/>
    </row>
    <row r="76" spans="1:22" hidden="1" outlineLevel="1">
      <c r="A76" s="8">
        <v>42522</v>
      </c>
      <c r="B76" s="130">
        <v>2402.3126967500002</v>
      </c>
      <c r="C76" s="130">
        <v>422.96203674000003</v>
      </c>
      <c r="D76" s="130">
        <v>1.05445202</v>
      </c>
      <c r="E76" s="130">
        <v>1115.1008641200001</v>
      </c>
      <c r="F76" s="130">
        <v>15.35217965</v>
      </c>
      <c r="G76" s="130">
        <v>3.6660033499999995</v>
      </c>
      <c r="H76" s="130">
        <v>61.436049739999994</v>
      </c>
      <c r="I76" s="130">
        <v>609.71973203999983</v>
      </c>
      <c r="J76" s="130">
        <v>64.683449139999993</v>
      </c>
      <c r="K76" s="130">
        <v>4.8896694899999993</v>
      </c>
      <c r="L76" s="130">
        <v>11.645371799999999</v>
      </c>
      <c r="M76" s="165" t="s">
        <v>190</v>
      </c>
      <c r="N76" s="130">
        <v>36.688671169999999</v>
      </c>
      <c r="O76" s="130">
        <v>25.163387</v>
      </c>
      <c r="P76" s="130">
        <v>10.05684407</v>
      </c>
      <c r="Q76" s="130">
        <v>1.7081357799999999</v>
      </c>
      <c r="R76" s="130">
        <v>5.2792464299999997</v>
      </c>
      <c r="S76" s="130">
        <v>2.5980955699999999</v>
      </c>
      <c r="T76" s="130">
        <v>10.308508640000003</v>
      </c>
      <c r="U76" s="130"/>
      <c r="V76" s="130"/>
    </row>
    <row r="77" spans="1:22" hidden="1" outlineLevel="1">
      <c r="A77" s="8">
        <v>42552</v>
      </c>
      <c r="B77" s="130">
        <v>2178.00494841</v>
      </c>
      <c r="C77" s="130">
        <v>400.58555312999999</v>
      </c>
      <c r="D77" s="130">
        <v>1.11352626</v>
      </c>
      <c r="E77" s="130">
        <v>1140.02854626</v>
      </c>
      <c r="F77" s="130">
        <v>13.676978610000001</v>
      </c>
      <c r="G77" s="130">
        <v>5.9758301100000004</v>
      </c>
      <c r="H77" s="130">
        <v>68.033194559999998</v>
      </c>
      <c r="I77" s="130">
        <v>348.19074895</v>
      </c>
      <c r="J77" s="130">
        <v>72.770514419999998</v>
      </c>
      <c r="K77" s="130">
        <v>3.8195239799999996</v>
      </c>
      <c r="L77" s="130">
        <v>9.5845940899999995</v>
      </c>
      <c r="M77" s="165" t="s">
        <v>190</v>
      </c>
      <c r="N77" s="130">
        <v>42.327497010000002</v>
      </c>
      <c r="O77" s="130">
        <v>37.081597519999995</v>
      </c>
      <c r="P77" s="130">
        <v>11.712928519999998</v>
      </c>
      <c r="Q77" s="130">
        <v>1.6708751600000002</v>
      </c>
      <c r="R77" s="130">
        <v>7.9496346100000013</v>
      </c>
      <c r="S77" s="130">
        <v>2.4909979899999999</v>
      </c>
      <c r="T77" s="130">
        <v>10.992407230000001</v>
      </c>
      <c r="U77" s="130"/>
      <c r="V77" s="130"/>
    </row>
    <row r="78" spans="1:22" hidden="1" outlineLevel="1">
      <c r="A78" s="8">
        <v>42583</v>
      </c>
      <c r="B78" s="130">
        <v>2643.5651453800001</v>
      </c>
      <c r="C78" s="130">
        <v>402.83873667999995</v>
      </c>
      <c r="D78" s="130">
        <v>1.2542599999999999</v>
      </c>
      <c r="E78" s="130">
        <v>1153.9489328900002</v>
      </c>
      <c r="F78" s="130">
        <v>10.15654067</v>
      </c>
      <c r="G78" s="130">
        <v>3.2048780400000001</v>
      </c>
      <c r="H78" s="130">
        <v>91.355480990000018</v>
      </c>
      <c r="I78" s="130">
        <v>785.68019358000004</v>
      </c>
      <c r="J78" s="130">
        <v>76.522753050000006</v>
      </c>
      <c r="K78" s="130">
        <v>3.6662329300000001</v>
      </c>
      <c r="L78" s="130">
        <v>9.791485849999999</v>
      </c>
      <c r="M78" s="165" t="s">
        <v>190</v>
      </c>
      <c r="N78" s="130">
        <v>42.569887799999997</v>
      </c>
      <c r="O78" s="130">
        <v>30.106228869999999</v>
      </c>
      <c r="P78" s="130">
        <v>8.8757999699999992</v>
      </c>
      <c r="Q78" s="130">
        <v>2.5526768900000003</v>
      </c>
      <c r="R78" s="130">
        <v>7.6720419300000007</v>
      </c>
      <c r="S78" s="130">
        <v>1.51966362</v>
      </c>
      <c r="T78" s="130">
        <v>11.84935162</v>
      </c>
      <c r="U78" s="130"/>
      <c r="V78" s="130"/>
    </row>
    <row r="79" spans="1:22" hidden="1" outlineLevel="1">
      <c r="A79" s="8">
        <v>42614</v>
      </c>
      <c r="B79" s="130">
        <v>1892.6486955400001</v>
      </c>
      <c r="C79" s="130">
        <v>379.93078886000001</v>
      </c>
      <c r="D79" s="130">
        <v>1.5594295100000002</v>
      </c>
      <c r="E79" s="130">
        <v>848.00409156000001</v>
      </c>
      <c r="F79" s="130">
        <v>12.098364440000001</v>
      </c>
      <c r="G79" s="130">
        <v>2.2471662400000003</v>
      </c>
      <c r="H79" s="130">
        <v>102.27109802</v>
      </c>
      <c r="I79" s="130">
        <v>335.77148646999996</v>
      </c>
      <c r="J79" s="130">
        <v>75.708368830000012</v>
      </c>
      <c r="K79" s="130">
        <v>4.1618394399999996</v>
      </c>
      <c r="L79" s="130">
        <v>8.9603177000000009</v>
      </c>
      <c r="M79" s="165" t="s">
        <v>190</v>
      </c>
      <c r="N79" s="130">
        <v>52.495099100000004</v>
      </c>
      <c r="O79" s="130">
        <v>31.696461530000001</v>
      </c>
      <c r="P79" s="130">
        <v>10.144535240000002</v>
      </c>
      <c r="Q79" s="130">
        <v>2.72003766</v>
      </c>
      <c r="R79" s="130">
        <v>7.0617674000000008</v>
      </c>
      <c r="S79" s="130">
        <v>1.39620725</v>
      </c>
      <c r="T79" s="130">
        <v>16.421636290000002</v>
      </c>
      <c r="U79" s="130"/>
      <c r="V79" s="130"/>
    </row>
    <row r="80" spans="1:22" hidden="1" outlineLevel="1">
      <c r="A80" s="8">
        <v>42644</v>
      </c>
      <c r="B80" s="130">
        <v>2098.1707583099997</v>
      </c>
      <c r="C80" s="130">
        <v>373.69475760999995</v>
      </c>
      <c r="D80" s="130">
        <v>1.9162590200000003</v>
      </c>
      <c r="E80" s="130">
        <v>952.01963868999997</v>
      </c>
      <c r="F80" s="130">
        <v>10.350120260000001</v>
      </c>
      <c r="G80" s="130">
        <v>2.68705755</v>
      </c>
      <c r="H80" s="130">
        <v>118.37773655000001</v>
      </c>
      <c r="I80" s="130">
        <v>433.90032894000001</v>
      </c>
      <c r="J80" s="130">
        <v>68.560937769999995</v>
      </c>
      <c r="K80" s="130">
        <v>4.506122369999999</v>
      </c>
      <c r="L80" s="130">
        <v>9.3725922300000004</v>
      </c>
      <c r="M80" s="165" t="s">
        <v>190</v>
      </c>
      <c r="N80" s="130">
        <v>44.587600819999999</v>
      </c>
      <c r="O80" s="130">
        <v>35.794853170000003</v>
      </c>
      <c r="P80" s="130">
        <v>16.737600560000001</v>
      </c>
      <c r="Q80" s="130">
        <v>1.9033715200000001</v>
      </c>
      <c r="R80" s="130">
        <v>5.55433895</v>
      </c>
      <c r="S80" s="130">
        <v>1.38387148</v>
      </c>
      <c r="T80" s="130">
        <v>16.82357082</v>
      </c>
      <c r="U80" s="130"/>
      <c r="V80" s="130"/>
    </row>
    <row r="81" spans="1:22" hidden="1" outlineLevel="1">
      <c r="A81" s="8">
        <v>42675</v>
      </c>
      <c r="B81" s="130">
        <v>1979.26035619</v>
      </c>
      <c r="C81" s="130">
        <v>355.51674162</v>
      </c>
      <c r="D81" s="130">
        <v>1.4145857699999997</v>
      </c>
      <c r="E81" s="130">
        <v>971.53523921999999</v>
      </c>
      <c r="F81" s="130">
        <v>14.944185920000001</v>
      </c>
      <c r="G81" s="130">
        <v>2.5472176399999999</v>
      </c>
      <c r="H81" s="130">
        <v>111.24454932</v>
      </c>
      <c r="I81" s="130">
        <v>308.22268695000002</v>
      </c>
      <c r="J81" s="130">
        <v>79.643450910000013</v>
      </c>
      <c r="K81" s="130">
        <v>7.7028641100000002</v>
      </c>
      <c r="L81" s="130">
        <v>9.3748616999999985</v>
      </c>
      <c r="M81" s="165" t="s">
        <v>190</v>
      </c>
      <c r="N81" s="130">
        <v>44.083488529999997</v>
      </c>
      <c r="O81" s="130">
        <v>37.904653240000002</v>
      </c>
      <c r="P81" s="130">
        <v>13.630938560000001</v>
      </c>
      <c r="Q81" s="130">
        <v>1.7492934999999998</v>
      </c>
      <c r="R81" s="130">
        <v>3.06871604</v>
      </c>
      <c r="S81" s="130">
        <v>1.3686081999999999</v>
      </c>
      <c r="T81" s="130">
        <v>15.30827496</v>
      </c>
      <c r="U81" s="130"/>
      <c r="V81" s="130"/>
    </row>
    <row r="82" spans="1:22" hidden="1" outlineLevel="1">
      <c r="A82" s="8">
        <v>42705</v>
      </c>
      <c r="B82" s="130">
        <v>2220.6018984800003</v>
      </c>
      <c r="C82" s="130">
        <v>385.67234397999999</v>
      </c>
      <c r="D82" s="130">
        <v>7.3065371999999993</v>
      </c>
      <c r="E82" s="130">
        <v>1017.6558086900001</v>
      </c>
      <c r="F82" s="130">
        <v>27.64292116</v>
      </c>
      <c r="G82" s="130">
        <v>7.4141714499999996</v>
      </c>
      <c r="H82" s="130">
        <v>155.02931218000001</v>
      </c>
      <c r="I82" s="130">
        <v>395.37792542</v>
      </c>
      <c r="J82" s="130">
        <v>91.993676519999994</v>
      </c>
      <c r="K82" s="130">
        <v>3.69556343</v>
      </c>
      <c r="L82" s="130">
        <v>9.4142256800000013</v>
      </c>
      <c r="M82" s="165" t="s">
        <v>190</v>
      </c>
      <c r="N82" s="130">
        <v>43.319792409999998</v>
      </c>
      <c r="O82" s="130">
        <v>38.691843139999996</v>
      </c>
      <c r="P82" s="130">
        <v>13.162963359999999</v>
      </c>
      <c r="Q82" s="130">
        <v>1.8059794599999999</v>
      </c>
      <c r="R82" s="130">
        <v>7.3168513500000012</v>
      </c>
      <c r="S82" s="130">
        <v>1.04127266</v>
      </c>
      <c r="T82" s="130">
        <v>14.060710390000001</v>
      </c>
      <c r="U82" s="130"/>
      <c r="V82" s="130"/>
    </row>
    <row r="83" spans="1:22" hidden="1" outlineLevel="1">
      <c r="A83" s="8">
        <v>42736</v>
      </c>
      <c r="B83" s="130">
        <v>2157.2736268999997</v>
      </c>
      <c r="C83" s="130">
        <v>397.83193030000001</v>
      </c>
      <c r="D83" s="130">
        <v>4.5166430999999996</v>
      </c>
      <c r="E83" s="130">
        <v>1068.6624563400001</v>
      </c>
      <c r="F83" s="130">
        <v>23.78157195</v>
      </c>
      <c r="G83" s="130">
        <v>6.5701843400000008</v>
      </c>
      <c r="H83" s="130">
        <v>118.35052760000001</v>
      </c>
      <c r="I83" s="130">
        <v>317.40562425000002</v>
      </c>
      <c r="J83" s="130">
        <v>82.263010099999988</v>
      </c>
      <c r="K83" s="130">
        <v>3.3869005099999998</v>
      </c>
      <c r="L83" s="130">
        <v>14.324639489999999</v>
      </c>
      <c r="M83" s="165" t="s">
        <v>190</v>
      </c>
      <c r="N83" s="130">
        <v>55.341069099999999</v>
      </c>
      <c r="O83" s="130">
        <v>30.35775318</v>
      </c>
      <c r="P83" s="130">
        <v>11.870672499999998</v>
      </c>
      <c r="Q83" s="130">
        <v>2.75897484</v>
      </c>
      <c r="R83" s="130">
        <v>7.1900853400000004</v>
      </c>
      <c r="S83" s="130">
        <v>2.1077926100000002</v>
      </c>
      <c r="T83" s="130">
        <v>10.553791350000001</v>
      </c>
      <c r="U83" s="130"/>
      <c r="V83" s="130"/>
    </row>
    <row r="84" spans="1:22" hidden="1" outlineLevel="1">
      <c r="A84" s="8">
        <v>42767</v>
      </c>
      <c r="B84" s="130">
        <v>2165.1662052300003</v>
      </c>
      <c r="C84" s="130">
        <v>392.66578059999995</v>
      </c>
      <c r="D84" s="130">
        <v>1.3598085600000001</v>
      </c>
      <c r="E84" s="130">
        <v>1053.6935892399999</v>
      </c>
      <c r="F84" s="130">
        <v>32.797042169999997</v>
      </c>
      <c r="G84" s="130">
        <v>5.2581027799999998</v>
      </c>
      <c r="H84" s="130">
        <v>95.852277509999993</v>
      </c>
      <c r="I84" s="130">
        <v>354.46176235000001</v>
      </c>
      <c r="J84" s="130">
        <v>95.721181390000027</v>
      </c>
      <c r="K84" s="130">
        <v>3.0512159300000001</v>
      </c>
      <c r="L84" s="130">
        <v>13.403587989999997</v>
      </c>
      <c r="M84" s="165" t="s">
        <v>190</v>
      </c>
      <c r="N84" s="130">
        <v>49.082892019999996</v>
      </c>
      <c r="O84" s="130">
        <v>36.967996720000002</v>
      </c>
      <c r="P84" s="130">
        <v>10.36667695</v>
      </c>
      <c r="Q84" s="130">
        <v>2.4647263800000001</v>
      </c>
      <c r="R84" s="130">
        <v>6.582517310000001</v>
      </c>
      <c r="S84" s="130">
        <v>1.5947360000000002</v>
      </c>
      <c r="T84" s="130">
        <v>9.8423113300000011</v>
      </c>
      <c r="U84" s="130"/>
      <c r="V84" s="130"/>
    </row>
    <row r="85" spans="1:22" hidden="1" outlineLevel="1">
      <c r="A85" s="8">
        <v>42795</v>
      </c>
      <c r="B85" s="130">
        <v>1844.4749282799999</v>
      </c>
      <c r="C85" s="130">
        <v>389.41505629000005</v>
      </c>
      <c r="D85" s="130">
        <v>2.1143744500000001</v>
      </c>
      <c r="E85" s="130">
        <v>816.86191822000001</v>
      </c>
      <c r="F85" s="130">
        <v>30.736249359999999</v>
      </c>
      <c r="G85" s="130">
        <v>3.67417053</v>
      </c>
      <c r="H85" s="130">
        <v>79.757860989999998</v>
      </c>
      <c r="I85" s="130">
        <v>277.71935189999999</v>
      </c>
      <c r="J85" s="130">
        <v>96.291654370000003</v>
      </c>
      <c r="K85" s="130">
        <v>2.9439034200000003</v>
      </c>
      <c r="L85" s="130">
        <v>13.785211159999999</v>
      </c>
      <c r="M85" s="165" t="s">
        <v>190</v>
      </c>
      <c r="N85" s="130">
        <v>53.651538999999993</v>
      </c>
      <c r="O85" s="130">
        <v>33.342913959999997</v>
      </c>
      <c r="P85" s="130">
        <v>11.373167470000002</v>
      </c>
      <c r="Q85" s="130">
        <v>2.1432442699999998</v>
      </c>
      <c r="R85" s="130">
        <v>6.07954536</v>
      </c>
      <c r="S85" s="130">
        <v>12.99868483</v>
      </c>
      <c r="T85" s="130">
        <v>11.586082699999999</v>
      </c>
      <c r="U85" s="130"/>
      <c r="V85" s="130"/>
    </row>
    <row r="86" spans="1:22" hidden="1" outlineLevel="1">
      <c r="A86" s="8">
        <v>42826</v>
      </c>
      <c r="B86" s="130">
        <v>1903.2003605699997</v>
      </c>
      <c r="C86" s="130">
        <v>459.83359311999999</v>
      </c>
      <c r="D86" s="130">
        <v>2.5024704099999999</v>
      </c>
      <c r="E86" s="130">
        <v>827.93842893999999</v>
      </c>
      <c r="F86" s="130">
        <v>25.194203389999998</v>
      </c>
      <c r="G86" s="130">
        <v>2.4469767199999999</v>
      </c>
      <c r="H86" s="130">
        <v>66.178272750000005</v>
      </c>
      <c r="I86" s="130">
        <v>270.13236152000002</v>
      </c>
      <c r="J86" s="130">
        <v>99.775238899999991</v>
      </c>
      <c r="K86" s="130">
        <v>2.59812106</v>
      </c>
      <c r="L86" s="130">
        <v>13.353769630000002</v>
      </c>
      <c r="M86" s="165" t="s">
        <v>190</v>
      </c>
      <c r="N86" s="130">
        <v>50.456308779999993</v>
      </c>
      <c r="O86" s="130">
        <v>25.73408221</v>
      </c>
      <c r="P86" s="130">
        <v>9.1165944799999981</v>
      </c>
      <c r="Q86" s="130">
        <v>1.8234842200000001</v>
      </c>
      <c r="R86" s="130">
        <v>6.3466674300000001</v>
      </c>
      <c r="S86" s="130">
        <v>29.573683600000003</v>
      </c>
      <c r="T86" s="130">
        <v>10.196103409999999</v>
      </c>
      <c r="U86" s="130"/>
      <c r="V86" s="130"/>
    </row>
    <row r="87" spans="1:22" hidden="1" outlineLevel="1">
      <c r="A87" s="8">
        <v>42856</v>
      </c>
      <c r="B87" s="130">
        <v>2126.7711504800004</v>
      </c>
      <c r="C87" s="130">
        <v>518.88634567000008</v>
      </c>
      <c r="D87" s="130">
        <v>2.13037805</v>
      </c>
      <c r="E87" s="130">
        <v>934.72733296000001</v>
      </c>
      <c r="F87" s="130">
        <v>41.283865330000005</v>
      </c>
      <c r="G87" s="130">
        <v>3.1893842800000001</v>
      </c>
      <c r="H87" s="130">
        <v>61.96618355999999</v>
      </c>
      <c r="I87" s="130">
        <v>302.47727703999993</v>
      </c>
      <c r="J87" s="130">
        <v>102.83499280000001</v>
      </c>
      <c r="K87" s="130">
        <v>2.7524200100000003</v>
      </c>
      <c r="L87" s="130">
        <v>12.241834949999999</v>
      </c>
      <c r="M87" s="165" t="s">
        <v>190</v>
      </c>
      <c r="N87" s="130">
        <v>55.061504479999989</v>
      </c>
      <c r="O87" s="130">
        <v>26.817796029999997</v>
      </c>
      <c r="P87" s="130">
        <v>12.28389224</v>
      </c>
      <c r="Q87" s="130">
        <v>2.1344003800000002</v>
      </c>
      <c r="R87" s="130">
        <v>6.7101176400000009</v>
      </c>
      <c r="S87" s="130">
        <v>27.873627169999999</v>
      </c>
      <c r="T87" s="130">
        <v>13.399797889999999</v>
      </c>
      <c r="U87" s="130"/>
      <c r="V87" s="130"/>
    </row>
    <row r="88" spans="1:22" hidden="1" outlineLevel="1">
      <c r="A88" s="8">
        <v>42887</v>
      </c>
      <c r="B88" s="130">
        <v>2010.5139880400002</v>
      </c>
      <c r="C88" s="130">
        <v>462.65653307999997</v>
      </c>
      <c r="D88" s="130">
        <v>2.2712014099999998</v>
      </c>
      <c r="E88" s="130">
        <v>814.13331818000006</v>
      </c>
      <c r="F88" s="130">
        <v>34.002363299999999</v>
      </c>
      <c r="G88" s="130">
        <v>3.00727608</v>
      </c>
      <c r="H88" s="130">
        <v>54.273920500000003</v>
      </c>
      <c r="I88" s="130">
        <v>350.10483815000009</v>
      </c>
      <c r="J88" s="130">
        <v>120.74536120000002</v>
      </c>
      <c r="K88" s="130">
        <v>3.47908046</v>
      </c>
      <c r="L88" s="130">
        <v>12.058129839999999</v>
      </c>
      <c r="M88" s="165" t="s">
        <v>190</v>
      </c>
      <c r="N88" s="130">
        <v>62.310063539999994</v>
      </c>
      <c r="O88" s="130">
        <v>34.848483460000004</v>
      </c>
      <c r="P88" s="130">
        <v>10.76128724</v>
      </c>
      <c r="Q88" s="130">
        <v>2.44250627</v>
      </c>
      <c r="R88" s="130">
        <v>8.1542135699999996</v>
      </c>
      <c r="S88" s="130">
        <v>25.346038549999999</v>
      </c>
      <c r="T88" s="130">
        <v>9.9193732099999998</v>
      </c>
      <c r="U88" s="130"/>
      <c r="V88" s="130"/>
    </row>
    <row r="89" spans="1:22" hidden="1" outlineLevel="1">
      <c r="A89" s="8">
        <v>42917</v>
      </c>
      <c r="B89" s="130">
        <v>2093.0648211800003</v>
      </c>
      <c r="C89" s="130">
        <v>547.96070708000002</v>
      </c>
      <c r="D89" s="130">
        <v>2.3538746200000005</v>
      </c>
      <c r="E89" s="130">
        <v>778.93596866999997</v>
      </c>
      <c r="F89" s="130">
        <v>26.990059850000002</v>
      </c>
      <c r="G89" s="130">
        <v>2.63985775</v>
      </c>
      <c r="H89" s="130">
        <v>55.22370858</v>
      </c>
      <c r="I89" s="130">
        <v>368.04223815000006</v>
      </c>
      <c r="J89" s="130">
        <v>110.60419025999998</v>
      </c>
      <c r="K89" s="130">
        <v>2.8032671499999999</v>
      </c>
      <c r="L89" s="130">
        <v>12.567848209999998</v>
      </c>
      <c r="M89" s="165" t="s">
        <v>190</v>
      </c>
      <c r="N89" s="130">
        <v>88.18991785</v>
      </c>
      <c r="O89" s="130">
        <v>39.049749189999993</v>
      </c>
      <c r="P89" s="130">
        <v>9.1820327600000002</v>
      </c>
      <c r="Q89" s="130">
        <v>2.8034404799999999</v>
      </c>
      <c r="R89" s="130">
        <v>10.96304056</v>
      </c>
      <c r="S89" s="130">
        <v>23.3822467</v>
      </c>
      <c r="T89" s="130">
        <v>11.372673320000001</v>
      </c>
      <c r="U89" s="130"/>
      <c r="V89" s="130"/>
    </row>
    <row r="90" spans="1:22" hidden="1" outlineLevel="1">
      <c r="A90" s="8">
        <v>42948</v>
      </c>
      <c r="B90" s="130">
        <v>2074.2528226499999</v>
      </c>
      <c r="C90" s="130">
        <v>550.13706482999987</v>
      </c>
      <c r="D90" s="130">
        <v>3.0804877700000004</v>
      </c>
      <c r="E90" s="130">
        <v>778.7289773199999</v>
      </c>
      <c r="F90" s="130">
        <v>17.019026029999999</v>
      </c>
      <c r="G90" s="130">
        <v>3.40211145</v>
      </c>
      <c r="H90" s="130">
        <v>67.768053770000023</v>
      </c>
      <c r="I90" s="130">
        <v>346.18719669000001</v>
      </c>
      <c r="J90" s="130">
        <v>110.25865511999999</v>
      </c>
      <c r="K90" s="130">
        <v>3.1274580700000003</v>
      </c>
      <c r="L90" s="130">
        <v>13.466522230000001</v>
      </c>
      <c r="M90" s="165" t="s">
        <v>190</v>
      </c>
      <c r="N90" s="130">
        <v>91.09343149</v>
      </c>
      <c r="O90" s="130">
        <v>35.182568680000003</v>
      </c>
      <c r="P90" s="130">
        <v>11.430020749999999</v>
      </c>
      <c r="Q90" s="130">
        <v>3.5906141299999996</v>
      </c>
      <c r="R90" s="130">
        <v>12.107456279999999</v>
      </c>
      <c r="S90" s="130">
        <v>21.099042350000001</v>
      </c>
      <c r="T90" s="130">
        <v>6.5741356900000003</v>
      </c>
      <c r="U90" s="130"/>
      <c r="V90" s="130"/>
    </row>
    <row r="91" spans="1:22" hidden="1" outlineLevel="1">
      <c r="A91" s="8">
        <v>42979</v>
      </c>
      <c r="B91" s="130">
        <v>2106.4195868000002</v>
      </c>
      <c r="C91" s="130">
        <v>501.04938824000004</v>
      </c>
      <c r="D91" s="130">
        <v>2.0988500700000006</v>
      </c>
      <c r="E91" s="130">
        <v>887.26529935999986</v>
      </c>
      <c r="F91" s="130">
        <v>8.7333957699999996</v>
      </c>
      <c r="G91" s="130">
        <v>3.9863562200000002</v>
      </c>
      <c r="H91" s="130">
        <v>69.850588200000004</v>
      </c>
      <c r="I91" s="130">
        <v>320.98975207000001</v>
      </c>
      <c r="J91" s="130">
        <v>117.11970492000002</v>
      </c>
      <c r="K91" s="130">
        <v>4.2438219699999999</v>
      </c>
      <c r="L91" s="130">
        <v>12.818575989999999</v>
      </c>
      <c r="M91" s="165" t="s">
        <v>190</v>
      </c>
      <c r="N91" s="130">
        <v>92.560106279999999</v>
      </c>
      <c r="O91" s="130">
        <v>36.418305569999994</v>
      </c>
      <c r="P91" s="130">
        <v>11.691350620000001</v>
      </c>
      <c r="Q91" s="130">
        <v>4.3148186700000002</v>
      </c>
      <c r="R91" s="130">
        <v>10.69090477</v>
      </c>
      <c r="S91" s="130">
        <v>15.467988000000002</v>
      </c>
      <c r="T91" s="130">
        <v>7.1203800799999994</v>
      </c>
      <c r="U91" s="130"/>
      <c r="V91" s="130"/>
    </row>
    <row r="92" spans="1:22" hidden="1" outlineLevel="1">
      <c r="A92" s="8">
        <v>43009</v>
      </c>
      <c r="B92" s="130">
        <v>2138.9658668600005</v>
      </c>
      <c r="C92" s="130">
        <v>463.15176236000002</v>
      </c>
      <c r="D92" s="130">
        <v>5.3137948599999998</v>
      </c>
      <c r="E92" s="130">
        <v>873.51959400999999</v>
      </c>
      <c r="F92" s="130">
        <v>8.5907550500000021</v>
      </c>
      <c r="G92" s="130">
        <v>4.96423287</v>
      </c>
      <c r="H92" s="130">
        <v>97.95636725</v>
      </c>
      <c r="I92" s="130">
        <v>384.86623224999994</v>
      </c>
      <c r="J92" s="130">
        <v>116.44405723999999</v>
      </c>
      <c r="K92" s="130">
        <v>3.7150593600000001</v>
      </c>
      <c r="L92" s="130">
        <v>14.306314309999999</v>
      </c>
      <c r="M92" s="165" t="s">
        <v>190</v>
      </c>
      <c r="N92" s="130">
        <v>83.478857410000003</v>
      </c>
      <c r="O92" s="130">
        <v>34.493927730000003</v>
      </c>
      <c r="P92" s="130">
        <v>12.004744909999999</v>
      </c>
      <c r="Q92" s="130">
        <v>3.9248723999999999</v>
      </c>
      <c r="R92" s="130">
        <v>9.9940339999999992</v>
      </c>
      <c r="S92" s="130">
        <v>15.948868109999999</v>
      </c>
      <c r="T92" s="130">
        <v>6.2923927400000004</v>
      </c>
      <c r="U92" s="130"/>
      <c r="V92" s="130"/>
    </row>
    <row r="93" spans="1:22" hidden="1" outlineLevel="1">
      <c r="A93" s="8">
        <v>43040</v>
      </c>
      <c r="B93" s="130">
        <v>1934.5171034199998</v>
      </c>
      <c r="C93" s="130">
        <v>438.98444913999998</v>
      </c>
      <c r="D93" s="130">
        <v>5.9054802700000009</v>
      </c>
      <c r="E93" s="130">
        <v>826.46624283999995</v>
      </c>
      <c r="F93" s="130">
        <v>9.8730561300000002</v>
      </c>
      <c r="G93" s="130">
        <v>4.00329274</v>
      </c>
      <c r="H93" s="130">
        <v>94.500920320000006</v>
      </c>
      <c r="I93" s="130">
        <v>238.78083579</v>
      </c>
      <c r="J93" s="130">
        <v>122.19700215</v>
      </c>
      <c r="K93" s="130">
        <v>3.7865201000000002</v>
      </c>
      <c r="L93" s="130">
        <v>12.767426439999998</v>
      </c>
      <c r="M93" s="165" t="s">
        <v>190</v>
      </c>
      <c r="N93" s="130">
        <v>85.777292389999985</v>
      </c>
      <c r="O93" s="130">
        <v>45.272134890000004</v>
      </c>
      <c r="P93" s="130">
        <v>9.5486278500000008</v>
      </c>
      <c r="Q93" s="130">
        <v>3.3765489000000004</v>
      </c>
      <c r="R93" s="130">
        <v>11.91859481</v>
      </c>
      <c r="S93" s="130">
        <v>14.493723989999999</v>
      </c>
      <c r="T93" s="130">
        <v>6.8649546700000004</v>
      </c>
      <c r="U93" s="130"/>
      <c r="V93" s="130"/>
    </row>
    <row r="94" spans="1:22" hidden="1" outlineLevel="1">
      <c r="A94" s="8">
        <v>43070</v>
      </c>
      <c r="B94" s="130">
        <v>2284.1852805099998</v>
      </c>
      <c r="C94" s="130">
        <v>455.81573997000004</v>
      </c>
      <c r="D94" s="130">
        <v>1.6025418500000002</v>
      </c>
      <c r="E94" s="130">
        <v>900.64322164999999</v>
      </c>
      <c r="F94" s="130">
        <v>24.609224990000001</v>
      </c>
      <c r="G94" s="130">
        <v>9.5110634600000008</v>
      </c>
      <c r="H94" s="130">
        <v>199.41684799000004</v>
      </c>
      <c r="I94" s="130">
        <v>332.93196033999999</v>
      </c>
      <c r="J94" s="130">
        <v>172.63115481999998</v>
      </c>
      <c r="K94" s="130">
        <v>3.2551697500000003</v>
      </c>
      <c r="L94" s="130">
        <v>12.878124</v>
      </c>
      <c r="M94" s="165" t="s">
        <v>190</v>
      </c>
      <c r="N94" s="130">
        <v>85.18443345</v>
      </c>
      <c r="O94" s="130">
        <v>37.480438600000006</v>
      </c>
      <c r="P94" s="130">
        <v>12.138019979999999</v>
      </c>
      <c r="Q94" s="130">
        <v>3.1703822599999998</v>
      </c>
      <c r="R94" s="130">
        <v>12.391138809999999</v>
      </c>
      <c r="S94" s="130">
        <v>11.7947977</v>
      </c>
      <c r="T94" s="130">
        <v>8.7310208899999999</v>
      </c>
      <c r="U94" s="130"/>
      <c r="V94" s="130"/>
    </row>
    <row r="95" spans="1:22" hidden="1" outlineLevel="1">
      <c r="A95" s="8">
        <v>43101</v>
      </c>
      <c r="B95" s="130">
        <v>2143.7087343399999</v>
      </c>
      <c r="C95" s="130">
        <v>421.08596850000004</v>
      </c>
      <c r="D95" s="130">
        <v>0.74093092999999999</v>
      </c>
      <c r="E95" s="130">
        <v>887.09338922999996</v>
      </c>
      <c r="F95" s="130">
        <v>54.893701449999995</v>
      </c>
      <c r="G95" s="130">
        <v>3.71590285</v>
      </c>
      <c r="H95" s="130">
        <v>136.83582165999999</v>
      </c>
      <c r="I95" s="130">
        <v>315.02147072999992</v>
      </c>
      <c r="J95" s="130">
        <v>127.8258898</v>
      </c>
      <c r="K95" s="130">
        <v>3.1690875900000002</v>
      </c>
      <c r="L95" s="130">
        <v>19.068299190000001</v>
      </c>
      <c r="M95" s="165" t="s">
        <v>190</v>
      </c>
      <c r="N95" s="130">
        <v>101.13217581000001</v>
      </c>
      <c r="O95" s="130">
        <v>29.68089749</v>
      </c>
      <c r="P95" s="130">
        <v>11.818026830000001</v>
      </c>
      <c r="Q95" s="130">
        <v>4.7560168599999999</v>
      </c>
      <c r="R95" s="130">
        <v>8.4931594300000022</v>
      </c>
      <c r="S95" s="130">
        <v>10.310068709999999</v>
      </c>
      <c r="T95" s="130">
        <v>8.0679272799999993</v>
      </c>
      <c r="U95" s="130"/>
      <c r="V95" s="130"/>
    </row>
    <row r="96" spans="1:22" hidden="1" outlineLevel="1">
      <c r="A96" s="8">
        <v>43132</v>
      </c>
      <c r="B96" s="130">
        <v>2030.3454631600002</v>
      </c>
      <c r="C96" s="130">
        <v>415.73778463999997</v>
      </c>
      <c r="D96" s="130">
        <v>2.1257708500000003</v>
      </c>
      <c r="E96" s="130">
        <v>844.41959611000004</v>
      </c>
      <c r="F96" s="130">
        <v>61.353288910000011</v>
      </c>
      <c r="G96" s="130">
        <v>2.39488272</v>
      </c>
      <c r="H96" s="130">
        <v>92.248603299999985</v>
      </c>
      <c r="I96" s="130">
        <v>290.12222515999997</v>
      </c>
      <c r="J96" s="130">
        <v>118.70643194</v>
      </c>
      <c r="K96" s="130">
        <v>3.1310399000000002</v>
      </c>
      <c r="L96" s="130">
        <v>16.816064170000001</v>
      </c>
      <c r="M96" s="165" t="s">
        <v>190</v>
      </c>
      <c r="N96" s="130">
        <v>91.311105549999994</v>
      </c>
      <c r="O96" s="130">
        <v>40.261825440000003</v>
      </c>
      <c r="P96" s="130">
        <v>14.802923799999999</v>
      </c>
      <c r="Q96" s="130">
        <v>5.2451982499999996</v>
      </c>
      <c r="R96" s="130">
        <v>8.7203402299999997</v>
      </c>
      <c r="S96" s="130">
        <v>14.975263330000001</v>
      </c>
      <c r="T96" s="130">
        <v>7.9731188599999996</v>
      </c>
      <c r="U96" s="130"/>
      <c r="V96" s="130"/>
    </row>
    <row r="97" spans="1:22" hidden="1" outlineLevel="1">
      <c r="A97" s="8">
        <v>43160</v>
      </c>
      <c r="B97" s="130">
        <v>2061.3512044200002</v>
      </c>
      <c r="C97" s="130">
        <v>490.57482052</v>
      </c>
      <c r="D97" s="130">
        <v>1.8775701199999999</v>
      </c>
      <c r="E97" s="130">
        <v>759.91175348999991</v>
      </c>
      <c r="F97" s="130">
        <v>43.172825899999999</v>
      </c>
      <c r="G97" s="130">
        <v>4.3821564799999999</v>
      </c>
      <c r="H97" s="130">
        <v>77.587201210000003</v>
      </c>
      <c r="I97" s="130">
        <v>398.64162930000003</v>
      </c>
      <c r="J97" s="130">
        <v>111.86716683</v>
      </c>
      <c r="K97" s="130">
        <v>4.1485314899999999</v>
      </c>
      <c r="L97" s="130">
        <v>19.276243860000001</v>
      </c>
      <c r="M97" s="165" t="s">
        <v>190</v>
      </c>
      <c r="N97" s="130">
        <v>76.815558120000006</v>
      </c>
      <c r="O97" s="130">
        <v>34.595199169999994</v>
      </c>
      <c r="P97" s="130">
        <v>12.08004899</v>
      </c>
      <c r="Q97" s="130">
        <v>4.2191331099999996</v>
      </c>
      <c r="R97" s="130">
        <v>7.0439336500000005</v>
      </c>
      <c r="S97" s="130">
        <v>7.6043481899999996</v>
      </c>
      <c r="T97" s="130">
        <v>7.5530839900000002</v>
      </c>
      <c r="U97" s="130"/>
      <c r="V97" s="130"/>
    </row>
    <row r="98" spans="1:22" hidden="1" outlineLevel="1">
      <c r="A98" s="8">
        <v>43191</v>
      </c>
      <c r="B98" s="130">
        <v>1996.7190227000001</v>
      </c>
      <c r="C98" s="130">
        <v>484.05700345000002</v>
      </c>
      <c r="D98" s="130">
        <v>2.17497512</v>
      </c>
      <c r="E98" s="130">
        <v>833.30455723</v>
      </c>
      <c r="F98" s="130">
        <v>42.822699949999993</v>
      </c>
      <c r="G98" s="130">
        <v>3.9499036800000007</v>
      </c>
      <c r="H98" s="130">
        <v>61.892429380000003</v>
      </c>
      <c r="I98" s="130">
        <v>274.91717415999995</v>
      </c>
      <c r="J98" s="130">
        <v>129.4324383</v>
      </c>
      <c r="K98" s="130">
        <v>3.2308959500000003</v>
      </c>
      <c r="L98" s="130">
        <v>16.341757209999997</v>
      </c>
      <c r="M98" s="165" t="s">
        <v>190</v>
      </c>
      <c r="N98" s="130">
        <v>71.638160720000002</v>
      </c>
      <c r="O98" s="130">
        <v>32.218353180000001</v>
      </c>
      <c r="P98" s="130">
        <v>13.240584610000001</v>
      </c>
      <c r="Q98" s="130">
        <v>4.2386619000000003</v>
      </c>
      <c r="R98" s="130">
        <v>8.2388678599999992</v>
      </c>
      <c r="S98" s="130">
        <v>7.5296157299999997</v>
      </c>
      <c r="T98" s="130">
        <v>7.49094427</v>
      </c>
      <c r="U98" s="130"/>
      <c r="V98" s="130"/>
    </row>
    <row r="99" spans="1:22" hidden="1" outlineLevel="1">
      <c r="A99" s="8">
        <v>43221</v>
      </c>
      <c r="B99" s="130">
        <v>1928.4357067800001</v>
      </c>
      <c r="C99" s="130">
        <v>426.61537111999996</v>
      </c>
      <c r="D99" s="130">
        <v>2.3370070600000004</v>
      </c>
      <c r="E99" s="130">
        <v>812.5183357200001</v>
      </c>
      <c r="F99" s="130">
        <v>30.683004160000003</v>
      </c>
      <c r="G99" s="130">
        <v>3.89378432</v>
      </c>
      <c r="H99" s="130">
        <v>53.745018980000005</v>
      </c>
      <c r="I99" s="130">
        <v>290.39737363000006</v>
      </c>
      <c r="J99" s="130">
        <v>127.00817004000001</v>
      </c>
      <c r="K99" s="130">
        <v>2.9767495700000004</v>
      </c>
      <c r="L99" s="130">
        <v>18.895425670000002</v>
      </c>
      <c r="M99" s="165" t="s">
        <v>190</v>
      </c>
      <c r="N99" s="130">
        <v>86.570005379999998</v>
      </c>
      <c r="O99" s="130">
        <v>35.293310980000001</v>
      </c>
      <c r="P99" s="130">
        <v>12.184387860000001</v>
      </c>
      <c r="Q99" s="130">
        <v>4.5439641699999997</v>
      </c>
      <c r="R99" s="130">
        <v>7.7925874800000008</v>
      </c>
      <c r="S99" s="130">
        <v>5.9909296199999993</v>
      </c>
      <c r="T99" s="130">
        <v>6.9902810200000003</v>
      </c>
      <c r="U99" s="130"/>
      <c r="V99" s="130"/>
    </row>
    <row r="100" spans="1:22" hidden="1" outlineLevel="1">
      <c r="A100" s="8">
        <v>43252</v>
      </c>
      <c r="B100" s="130">
        <v>1793.6069759900004</v>
      </c>
      <c r="C100" s="130">
        <v>400.12358885000003</v>
      </c>
      <c r="D100" s="130">
        <v>1.1497558500000002</v>
      </c>
      <c r="E100" s="130">
        <v>704.03159154000002</v>
      </c>
      <c r="F100" s="130">
        <v>53.823890519999999</v>
      </c>
      <c r="G100" s="130">
        <v>3.0847914800000003</v>
      </c>
      <c r="H100" s="130">
        <v>67.407711630000009</v>
      </c>
      <c r="I100" s="130">
        <v>247.17496110999997</v>
      </c>
      <c r="J100" s="130">
        <v>146.78860167000002</v>
      </c>
      <c r="K100" s="130">
        <v>3.0721689800000003</v>
      </c>
      <c r="L100" s="130">
        <v>16.513055429999998</v>
      </c>
      <c r="M100" s="165" t="s">
        <v>190</v>
      </c>
      <c r="N100" s="130">
        <v>76.329891590000003</v>
      </c>
      <c r="O100" s="130">
        <v>37.412640639999999</v>
      </c>
      <c r="P100" s="130">
        <v>11.744524189999998</v>
      </c>
      <c r="Q100" s="130">
        <v>5.4501209200000007</v>
      </c>
      <c r="R100" s="130">
        <v>9.8776288099999991</v>
      </c>
      <c r="S100" s="130">
        <v>3.0291219899999997</v>
      </c>
      <c r="T100" s="130">
        <v>6.5929307899999996</v>
      </c>
      <c r="U100" s="130"/>
      <c r="V100" s="130"/>
    </row>
    <row r="101" spans="1:22" hidden="1" outlineLevel="1">
      <c r="A101" s="8">
        <v>43282</v>
      </c>
      <c r="B101" s="130">
        <v>2027.9084182899996</v>
      </c>
      <c r="C101" s="130">
        <v>492.30709583999999</v>
      </c>
      <c r="D101" s="130">
        <v>3.9855256500000005</v>
      </c>
      <c r="E101" s="130">
        <v>694.44858638000005</v>
      </c>
      <c r="F101" s="130">
        <v>20.821910519999999</v>
      </c>
      <c r="G101" s="130">
        <v>2.7376479500000004</v>
      </c>
      <c r="H101" s="130">
        <v>80.64616577000001</v>
      </c>
      <c r="I101" s="130">
        <v>425.07737170000001</v>
      </c>
      <c r="J101" s="130">
        <v>145.32061909000001</v>
      </c>
      <c r="K101" s="130">
        <v>3.3538105899999997</v>
      </c>
      <c r="L101" s="130">
        <v>19.331342129999996</v>
      </c>
      <c r="M101" s="165" t="s">
        <v>190</v>
      </c>
      <c r="N101" s="130">
        <v>65.07519241</v>
      </c>
      <c r="O101" s="130">
        <v>28.836394289999998</v>
      </c>
      <c r="P101" s="130">
        <v>14.695097970000001</v>
      </c>
      <c r="Q101" s="130">
        <v>4.3464017300000002</v>
      </c>
      <c r="R101" s="130">
        <v>14.10136483</v>
      </c>
      <c r="S101" s="130">
        <v>6.9463607600000001</v>
      </c>
      <c r="T101" s="130">
        <v>5.8775306799999996</v>
      </c>
      <c r="U101" s="130"/>
      <c r="V101" s="130"/>
    </row>
    <row r="102" spans="1:22" hidden="1" outlineLevel="1">
      <c r="A102" s="8">
        <v>43313</v>
      </c>
      <c r="B102" s="130">
        <v>1959.0884802099999</v>
      </c>
      <c r="C102" s="130">
        <v>462.24839782999993</v>
      </c>
      <c r="D102" s="130">
        <v>2.7275710299999996</v>
      </c>
      <c r="E102" s="130">
        <v>641.77507375000005</v>
      </c>
      <c r="F102" s="130">
        <v>78.925445350000004</v>
      </c>
      <c r="G102" s="130">
        <v>3.2875737099999998</v>
      </c>
      <c r="H102" s="130">
        <v>84.314581790000005</v>
      </c>
      <c r="I102" s="130">
        <v>369.33281775</v>
      </c>
      <c r="J102" s="130">
        <v>147.53114827000002</v>
      </c>
      <c r="K102" s="130">
        <v>3.9121604799999998</v>
      </c>
      <c r="L102" s="130">
        <v>16.724944530000002</v>
      </c>
      <c r="M102" s="165" t="s">
        <v>190</v>
      </c>
      <c r="N102" s="130">
        <v>72.769086029999997</v>
      </c>
      <c r="O102" s="130">
        <v>27.175795420000004</v>
      </c>
      <c r="P102" s="130">
        <v>13.961116800000003</v>
      </c>
      <c r="Q102" s="130">
        <v>5.7114029500000001</v>
      </c>
      <c r="R102" s="130">
        <v>17.24242929</v>
      </c>
      <c r="S102" s="130">
        <v>5.4554332899999993</v>
      </c>
      <c r="T102" s="130">
        <v>5.9935019399999998</v>
      </c>
      <c r="U102" s="130"/>
      <c r="V102" s="130"/>
    </row>
    <row r="103" spans="1:22" hidden="1" outlineLevel="1">
      <c r="A103" s="8">
        <v>43344</v>
      </c>
      <c r="B103" s="130">
        <v>1923.1575680199999</v>
      </c>
      <c r="C103" s="130">
        <v>472.01925596999996</v>
      </c>
      <c r="D103" s="130">
        <v>1.8321957799999999</v>
      </c>
      <c r="E103" s="130">
        <v>611.88992398000005</v>
      </c>
      <c r="F103" s="130">
        <v>58.201603900000002</v>
      </c>
      <c r="G103" s="130">
        <v>3.0631883599999998</v>
      </c>
      <c r="H103" s="130">
        <v>102.91545167999999</v>
      </c>
      <c r="I103" s="130">
        <v>326.22667547999998</v>
      </c>
      <c r="J103" s="130">
        <v>168.60068554000003</v>
      </c>
      <c r="K103" s="130">
        <v>3.5977481600000001</v>
      </c>
      <c r="L103" s="130">
        <v>16.750971919999998</v>
      </c>
      <c r="M103" s="165" t="s">
        <v>190</v>
      </c>
      <c r="N103" s="130">
        <v>68.643231509999993</v>
      </c>
      <c r="O103" s="130">
        <v>34.876943049999994</v>
      </c>
      <c r="P103" s="130">
        <v>14.435886349999997</v>
      </c>
      <c r="Q103" s="130">
        <v>6.3122692200000001</v>
      </c>
      <c r="R103" s="130">
        <v>19.051611570000002</v>
      </c>
      <c r="S103" s="130">
        <v>7.0181418500000001</v>
      </c>
      <c r="T103" s="130">
        <v>7.7217836999999996</v>
      </c>
      <c r="U103" s="130"/>
      <c r="V103" s="130"/>
    </row>
    <row r="104" spans="1:22" hidden="1" outlineLevel="1">
      <c r="A104" s="8">
        <v>43374</v>
      </c>
      <c r="B104" s="130">
        <v>1935.8049179199998</v>
      </c>
      <c r="C104" s="130">
        <v>432.31475117000002</v>
      </c>
      <c r="D104" s="130">
        <v>2.6842319900000002</v>
      </c>
      <c r="E104" s="130">
        <v>569.36598704000005</v>
      </c>
      <c r="F104" s="130">
        <v>41.540156429999996</v>
      </c>
      <c r="G104" s="130">
        <v>4.2293777200000005</v>
      </c>
      <c r="H104" s="130">
        <v>134.22053523</v>
      </c>
      <c r="I104" s="130">
        <v>410.33637585000002</v>
      </c>
      <c r="J104" s="130">
        <v>164.83414720000002</v>
      </c>
      <c r="K104" s="130">
        <v>4.3707976199999994</v>
      </c>
      <c r="L104" s="130">
        <v>17.92916138</v>
      </c>
      <c r="M104" s="165" t="s">
        <v>190</v>
      </c>
      <c r="N104" s="130">
        <v>64.177355030000001</v>
      </c>
      <c r="O104" s="130">
        <v>32.250551890000004</v>
      </c>
      <c r="P104" s="130">
        <v>13.163174419999999</v>
      </c>
      <c r="Q104" s="130">
        <v>7.2322336000000007</v>
      </c>
      <c r="R104" s="130">
        <v>25.026841880000003</v>
      </c>
      <c r="S104" s="130">
        <v>4.8685977899999999</v>
      </c>
      <c r="T104" s="130">
        <v>7.2606416799999991</v>
      </c>
      <c r="U104" s="130"/>
      <c r="V104" s="130"/>
    </row>
    <row r="105" spans="1:22" hidden="1" outlineLevel="1">
      <c r="A105" s="8">
        <v>43405</v>
      </c>
      <c r="B105" s="130">
        <v>2015.5400710500003</v>
      </c>
      <c r="C105" s="130">
        <v>402.73897861</v>
      </c>
      <c r="D105" s="130">
        <v>1.6947361100000002</v>
      </c>
      <c r="E105" s="130">
        <v>800.64732992000006</v>
      </c>
      <c r="F105" s="130">
        <v>32.015135239999999</v>
      </c>
      <c r="G105" s="130">
        <v>3.8907668199999996</v>
      </c>
      <c r="H105" s="130">
        <v>119.07147650000002</v>
      </c>
      <c r="I105" s="130">
        <v>317.46806236999998</v>
      </c>
      <c r="J105" s="130">
        <v>160.89557815000003</v>
      </c>
      <c r="K105" s="130">
        <v>3.7314667100000003</v>
      </c>
      <c r="L105" s="130">
        <v>16.753583120000002</v>
      </c>
      <c r="M105" s="165" t="s">
        <v>190</v>
      </c>
      <c r="N105" s="130">
        <v>65.486688580000006</v>
      </c>
      <c r="O105" s="130">
        <v>30.421783760000004</v>
      </c>
      <c r="P105" s="130">
        <v>14.428187889999998</v>
      </c>
      <c r="Q105" s="130">
        <v>6.8582883699999995</v>
      </c>
      <c r="R105" s="130">
        <v>27.441841260000004</v>
      </c>
      <c r="S105" s="130">
        <v>4.2261991699999992</v>
      </c>
      <c r="T105" s="130">
        <v>7.7699684700000002</v>
      </c>
      <c r="U105" s="130"/>
      <c r="V105" s="130"/>
    </row>
    <row r="106" spans="1:22" hidden="1" outlineLevel="1">
      <c r="A106" s="8">
        <v>43435</v>
      </c>
      <c r="B106" s="130">
        <v>2115.6687390800003</v>
      </c>
      <c r="C106" s="130">
        <v>483.39953133</v>
      </c>
      <c r="D106" s="130">
        <v>1.7930981900000003</v>
      </c>
      <c r="E106" s="130">
        <v>671.34048360000008</v>
      </c>
      <c r="F106" s="130">
        <v>36.108106399999997</v>
      </c>
      <c r="G106" s="130">
        <v>3.4457393999999999</v>
      </c>
      <c r="H106" s="130">
        <v>209.54699538999998</v>
      </c>
      <c r="I106" s="130">
        <v>350.25818027000003</v>
      </c>
      <c r="J106" s="130">
        <v>180.71205868999999</v>
      </c>
      <c r="K106" s="130">
        <v>3.3720785900000005</v>
      </c>
      <c r="L106" s="130">
        <v>16.12900398</v>
      </c>
      <c r="M106" s="165" t="s">
        <v>190</v>
      </c>
      <c r="N106" s="130">
        <v>66.544835460000002</v>
      </c>
      <c r="O106" s="130">
        <v>38.359073109999997</v>
      </c>
      <c r="P106" s="130">
        <v>15.299407799999999</v>
      </c>
      <c r="Q106" s="130">
        <v>4.5960243500000004</v>
      </c>
      <c r="R106" s="130">
        <v>25.07216523</v>
      </c>
      <c r="S106" s="130">
        <v>2.29439744</v>
      </c>
      <c r="T106" s="130">
        <v>7.3975598499999995</v>
      </c>
      <c r="U106" s="130"/>
      <c r="V106" s="130"/>
    </row>
    <row r="107" spans="1:22" hidden="1" outlineLevel="1">
      <c r="A107" s="8">
        <v>43466</v>
      </c>
      <c r="B107" s="130">
        <v>2166.72098757</v>
      </c>
      <c r="C107" s="130">
        <v>433.71175689</v>
      </c>
      <c r="D107" s="130">
        <v>1.6729457700000001</v>
      </c>
      <c r="E107" s="130">
        <v>798.65028345999997</v>
      </c>
      <c r="F107" s="130">
        <v>42.577610910000004</v>
      </c>
      <c r="G107" s="130">
        <v>4.33235379</v>
      </c>
      <c r="H107" s="130">
        <v>140.10525609000001</v>
      </c>
      <c r="I107" s="130">
        <v>358.66897318000002</v>
      </c>
      <c r="J107" s="130">
        <v>177.53821306</v>
      </c>
      <c r="K107" s="130">
        <v>3.0210763800000002</v>
      </c>
      <c r="L107" s="130">
        <v>21.182290809999998</v>
      </c>
      <c r="M107" s="165" t="s">
        <v>190</v>
      </c>
      <c r="N107" s="130">
        <v>72.552302690000005</v>
      </c>
      <c r="O107" s="130">
        <v>39.525456599999998</v>
      </c>
      <c r="P107" s="130">
        <v>16.612125890000002</v>
      </c>
      <c r="Q107" s="130">
        <v>5.5537690799999995</v>
      </c>
      <c r="R107" s="130">
        <v>38.531230720000003</v>
      </c>
      <c r="S107" s="130">
        <v>5.5222589700000002</v>
      </c>
      <c r="T107" s="130">
        <v>6.9630832800000011</v>
      </c>
      <c r="U107" s="130"/>
      <c r="V107" s="130"/>
    </row>
    <row r="108" spans="1:22" hidden="1" outlineLevel="1">
      <c r="A108" s="8">
        <v>43497</v>
      </c>
      <c r="B108" s="130">
        <v>2409.5105250799998</v>
      </c>
      <c r="C108" s="130">
        <v>470.33962365000002</v>
      </c>
      <c r="D108" s="130">
        <v>1.48597252</v>
      </c>
      <c r="E108" s="130">
        <v>697.58911226999999</v>
      </c>
      <c r="F108" s="130">
        <v>53.256482720000001</v>
      </c>
      <c r="G108" s="130">
        <v>4.2815192700000004</v>
      </c>
      <c r="H108" s="130">
        <v>97.546476990000002</v>
      </c>
      <c r="I108" s="130">
        <v>704.85309830000006</v>
      </c>
      <c r="J108" s="130">
        <v>164.58313493</v>
      </c>
      <c r="K108" s="130">
        <v>2.4091385299999994</v>
      </c>
      <c r="L108" s="130">
        <v>20.582324719999999</v>
      </c>
      <c r="M108" s="165" t="s">
        <v>190</v>
      </c>
      <c r="N108" s="130">
        <v>78.593676459999998</v>
      </c>
      <c r="O108" s="130">
        <v>37.498464199999987</v>
      </c>
      <c r="P108" s="130">
        <v>16.66982144</v>
      </c>
      <c r="Q108" s="130">
        <v>5.2326512299999992</v>
      </c>
      <c r="R108" s="130">
        <v>43.256956459999991</v>
      </c>
      <c r="S108" s="130">
        <v>3.7464199300000001</v>
      </c>
      <c r="T108" s="130">
        <v>7.5856514600000002</v>
      </c>
      <c r="U108" s="130"/>
      <c r="V108" s="130"/>
    </row>
    <row r="109" spans="1:22" hidden="1" outlineLevel="1">
      <c r="A109" s="8">
        <v>43525</v>
      </c>
      <c r="B109" s="130">
        <v>1902.0418388900002</v>
      </c>
      <c r="C109" s="130">
        <v>463.35080661000001</v>
      </c>
      <c r="D109" s="130">
        <v>1.90855687</v>
      </c>
      <c r="E109" s="130">
        <v>621.58140008999999</v>
      </c>
      <c r="F109" s="130">
        <v>42.715442839999994</v>
      </c>
      <c r="G109" s="130">
        <v>3.0844298099999996</v>
      </c>
      <c r="H109" s="130">
        <v>74.264052109999994</v>
      </c>
      <c r="I109" s="130">
        <v>325.00341501000003</v>
      </c>
      <c r="J109" s="130">
        <v>157.62027573</v>
      </c>
      <c r="K109" s="130">
        <v>2.3869266700000003</v>
      </c>
      <c r="L109" s="130">
        <v>22.729588270000001</v>
      </c>
      <c r="M109" s="165" t="s">
        <v>190</v>
      </c>
      <c r="N109" s="130">
        <v>73.665673820000009</v>
      </c>
      <c r="O109" s="130">
        <v>36.653461739999997</v>
      </c>
      <c r="P109" s="130">
        <v>13.856675109999999</v>
      </c>
      <c r="Q109" s="130">
        <v>4.82659299</v>
      </c>
      <c r="R109" s="130">
        <v>48.149826259999998</v>
      </c>
      <c r="S109" s="130">
        <v>2.12601292</v>
      </c>
      <c r="T109" s="130">
        <v>8.1187020399999987</v>
      </c>
      <c r="U109" s="130"/>
      <c r="V109" s="130"/>
    </row>
    <row r="110" spans="1:22" hidden="1" outlineLevel="1">
      <c r="A110" s="8">
        <v>43556</v>
      </c>
      <c r="B110" s="130">
        <v>1873.4614566699997</v>
      </c>
      <c r="C110" s="130">
        <v>495.28032845000001</v>
      </c>
      <c r="D110" s="130">
        <v>1.96023766</v>
      </c>
      <c r="E110" s="130">
        <v>568.02165928999989</v>
      </c>
      <c r="F110" s="130">
        <v>48.82699925</v>
      </c>
      <c r="G110" s="130">
        <v>4.8063192400000005</v>
      </c>
      <c r="H110" s="130">
        <v>95.415278979999997</v>
      </c>
      <c r="I110" s="130">
        <v>325.17724663999996</v>
      </c>
      <c r="J110" s="130">
        <v>135.64914929</v>
      </c>
      <c r="K110" s="130">
        <v>2.3430322100000005</v>
      </c>
      <c r="L110" s="130">
        <v>20.407297309999997</v>
      </c>
      <c r="M110" s="165" t="s">
        <v>190</v>
      </c>
      <c r="N110" s="130">
        <v>66.138444879999994</v>
      </c>
      <c r="O110" s="130">
        <v>31.31182677</v>
      </c>
      <c r="P110" s="130">
        <v>15.647119720000001</v>
      </c>
      <c r="Q110" s="130">
        <v>3.74922289</v>
      </c>
      <c r="R110" s="130">
        <v>48.999123330000003</v>
      </c>
      <c r="S110" s="130">
        <v>2.1190540499999999</v>
      </c>
      <c r="T110" s="130">
        <v>7.6091167100000003</v>
      </c>
      <c r="U110" s="130"/>
      <c r="V110" s="130"/>
    </row>
    <row r="111" spans="1:22" hidden="1" outlineLevel="1">
      <c r="A111" s="8">
        <v>43586</v>
      </c>
      <c r="B111" s="130">
        <v>1963.5123691800002</v>
      </c>
      <c r="C111" s="130">
        <v>476.02828855000001</v>
      </c>
      <c r="D111" s="130">
        <v>2.0533012099999999</v>
      </c>
      <c r="E111" s="130">
        <v>563.67629351000005</v>
      </c>
      <c r="F111" s="130">
        <v>39.779090139999994</v>
      </c>
      <c r="G111" s="130">
        <v>2.5575557900000003</v>
      </c>
      <c r="H111" s="130">
        <v>98.768371630000004</v>
      </c>
      <c r="I111" s="130">
        <v>417.61740199000008</v>
      </c>
      <c r="J111" s="130">
        <v>139.44186411999996</v>
      </c>
      <c r="K111" s="130">
        <v>3.2133522500000002</v>
      </c>
      <c r="L111" s="130">
        <v>20.205942629999999</v>
      </c>
      <c r="M111" s="165" t="s">
        <v>190</v>
      </c>
      <c r="N111" s="130">
        <v>75.706693090000002</v>
      </c>
      <c r="O111" s="130">
        <v>37.365824949999997</v>
      </c>
      <c r="P111" s="130">
        <v>16.472669109999998</v>
      </c>
      <c r="Q111" s="130">
        <v>4.7531672299999999</v>
      </c>
      <c r="R111" s="130">
        <v>52.97499475</v>
      </c>
      <c r="S111" s="130">
        <v>4.9770175399999994</v>
      </c>
      <c r="T111" s="130">
        <v>7.9205406900000002</v>
      </c>
      <c r="U111" s="130"/>
      <c r="V111" s="130"/>
    </row>
    <row r="112" spans="1:22" hidden="1" outlineLevel="1">
      <c r="A112" s="8">
        <v>43617</v>
      </c>
      <c r="B112" s="130">
        <v>1788.1129046699996</v>
      </c>
      <c r="C112" s="130">
        <v>407.04559739000001</v>
      </c>
      <c r="D112" s="130">
        <v>1.6443689600000002</v>
      </c>
      <c r="E112" s="130">
        <v>592.25871844999995</v>
      </c>
      <c r="F112" s="130">
        <v>80.821476179999991</v>
      </c>
      <c r="G112" s="130">
        <v>5.0331187100000001</v>
      </c>
      <c r="H112" s="130">
        <v>71.195710230000003</v>
      </c>
      <c r="I112" s="130">
        <v>267.44080721</v>
      </c>
      <c r="J112" s="130">
        <v>131.0487995</v>
      </c>
      <c r="K112" s="130">
        <v>3.6895389199999995</v>
      </c>
      <c r="L112" s="130">
        <v>21.4422538</v>
      </c>
      <c r="M112" s="165" t="s">
        <v>190</v>
      </c>
      <c r="N112" s="130">
        <v>80.955603100000005</v>
      </c>
      <c r="O112" s="130">
        <v>38.637862499999997</v>
      </c>
      <c r="P112" s="130">
        <v>15.248123469999998</v>
      </c>
      <c r="Q112" s="130">
        <v>4.3672150100000007</v>
      </c>
      <c r="R112" s="130">
        <v>54.476535510000005</v>
      </c>
      <c r="S112" s="130">
        <v>4.4233059700000004</v>
      </c>
      <c r="T112" s="130">
        <v>8.3838697599999996</v>
      </c>
      <c r="U112" s="130"/>
      <c r="V112" s="130"/>
    </row>
    <row r="113" spans="1:22" hidden="1" outlineLevel="1">
      <c r="A113" s="8">
        <v>43647</v>
      </c>
      <c r="B113" s="130">
        <v>2065.7765482599998</v>
      </c>
      <c r="C113" s="130">
        <v>463.03906244999996</v>
      </c>
      <c r="D113" s="130">
        <v>5.5446021900000009</v>
      </c>
      <c r="E113" s="130">
        <v>644.91031914999996</v>
      </c>
      <c r="F113" s="130">
        <v>58.937074750000008</v>
      </c>
      <c r="G113" s="130">
        <v>4.878695500000001</v>
      </c>
      <c r="H113" s="130">
        <v>105.01329058</v>
      </c>
      <c r="I113" s="130">
        <v>388.92672446999995</v>
      </c>
      <c r="J113" s="130">
        <v>164.49872133999997</v>
      </c>
      <c r="K113" s="130">
        <v>3.5359180100000005</v>
      </c>
      <c r="L113" s="130">
        <v>23.011540660000001</v>
      </c>
      <c r="M113" s="165" t="s">
        <v>190</v>
      </c>
      <c r="N113" s="130">
        <v>67.998450170000012</v>
      </c>
      <c r="O113" s="130">
        <v>38.10079691</v>
      </c>
      <c r="P113" s="130">
        <v>15.852920300000001</v>
      </c>
      <c r="Q113" s="130">
        <v>4.5873095699999995</v>
      </c>
      <c r="R113" s="130">
        <v>61.86524661</v>
      </c>
      <c r="S113" s="130">
        <v>6.0842445400000003</v>
      </c>
      <c r="T113" s="130">
        <v>8.9916310600000013</v>
      </c>
      <c r="U113" s="130"/>
      <c r="V113" s="130"/>
    </row>
    <row r="114" spans="1:22" hidden="1" outlineLevel="1">
      <c r="A114" s="8">
        <v>43678</v>
      </c>
      <c r="B114" s="130">
        <v>2246.5379515999998</v>
      </c>
      <c r="C114" s="130">
        <v>485.34114841999997</v>
      </c>
      <c r="D114" s="130">
        <v>4.2302848800000001</v>
      </c>
      <c r="E114" s="130">
        <v>723.41055335999999</v>
      </c>
      <c r="F114" s="130">
        <v>43.022782759999998</v>
      </c>
      <c r="G114" s="130">
        <v>3.8226317000000001</v>
      </c>
      <c r="H114" s="130">
        <v>110.09277724999998</v>
      </c>
      <c r="I114" s="130">
        <v>484.58607842999999</v>
      </c>
      <c r="J114" s="130">
        <v>149.34481228999999</v>
      </c>
      <c r="K114" s="130">
        <v>3.6123162199999994</v>
      </c>
      <c r="L114" s="130">
        <v>20.275816930000001</v>
      </c>
      <c r="M114" s="165" t="s">
        <v>190</v>
      </c>
      <c r="N114" s="130">
        <v>74.645325899999989</v>
      </c>
      <c r="O114" s="130">
        <v>39.862788529999996</v>
      </c>
      <c r="P114" s="130">
        <v>18.412161940000001</v>
      </c>
      <c r="Q114" s="130">
        <v>6.8550410200000007</v>
      </c>
      <c r="R114" s="130">
        <v>65.478600670000006</v>
      </c>
      <c r="S114" s="130">
        <v>4.5160351700000003</v>
      </c>
      <c r="T114" s="130">
        <v>9.0287961299999999</v>
      </c>
      <c r="U114" s="130"/>
      <c r="V114" s="130"/>
    </row>
    <row r="115" spans="1:22" hidden="1" outlineLevel="1">
      <c r="A115" s="8">
        <v>43709</v>
      </c>
      <c r="B115" s="130">
        <v>2356.8055108100002</v>
      </c>
      <c r="C115" s="130">
        <v>431.73272714999996</v>
      </c>
      <c r="D115" s="130">
        <v>4.8679945399999998</v>
      </c>
      <c r="E115" s="130">
        <v>704.06284138000012</v>
      </c>
      <c r="F115" s="130">
        <v>36.895591269999997</v>
      </c>
      <c r="G115" s="130">
        <v>4.0589962899999996</v>
      </c>
      <c r="H115" s="130">
        <v>173.30495856000002</v>
      </c>
      <c r="I115" s="130">
        <v>588.20993243999999</v>
      </c>
      <c r="J115" s="130">
        <v>145.3516707</v>
      </c>
      <c r="K115" s="130">
        <v>3.70067828</v>
      </c>
      <c r="L115" s="130">
        <v>22.622736660000001</v>
      </c>
      <c r="M115" s="165" t="s">
        <v>190</v>
      </c>
      <c r="N115" s="130">
        <v>77.234958020000008</v>
      </c>
      <c r="O115" s="130">
        <v>53.433545480000006</v>
      </c>
      <c r="P115" s="130">
        <v>14.548025040000001</v>
      </c>
      <c r="Q115" s="130">
        <v>9.8540512700000011</v>
      </c>
      <c r="R115" s="130">
        <v>71.964919280000004</v>
      </c>
      <c r="S115" s="130">
        <v>5.890291379999999</v>
      </c>
      <c r="T115" s="130">
        <v>9.0715930700000005</v>
      </c>
      <c r="U115" s="130"/>
      <c r="V115" s="130"/>
    </row>
    <row r="116" spans="1:22" hidden="1" outlineLevel="1">
      <c r="A116" s="8">
        <v>43739</v>
      </c>
      <c r="B116" s="130">
        <v>2367.74223394</v>
      </c>
      <c r="C116" s="130">
        <v>390.60523521000005</v>
      </c>
      <c r="D116" s="130">
        <v>5.5485117099999997</v>
      </c>
      <c r="E116" s="130">
        <v>827.64012000000002</v>
      </c>
      <c r="F116" s="130">
        <v>28.467830030000002</v>
      </c>
      <c r="G116" s="130">
        <v>3.28559644</v>
      </c>
      <c r="H116" s="130">
        <v>113.57908678999999</v>
      </c>
      <c r="I116" s="130">
        <v>508.67799403999999</v>
      </c>
      <c r="J116" s="130">
        <v>152.48195392</v>
      </c>
      <c r="K116" s="130">
        <v>20.236682180000003</v>
      </c>
      <c r="L116" s="130">
        <v>24.976135580000001</v>
      </c>
      <c r="M116" s="165" t="s">
        <v>190</v>
      </c>
      <c r="N116" s="130">
        <v>84.935468259999993</v>
      </c>
      <c r="O116" s="130">
        <v>84.328924440000009</v>
      </c>
      <c r="P116" s="130">
        <v>20.14027845</v>
      </c>
      <c r="Q116" s="130">
        <v>8.6858789999999999</v>
      </c>
      <c r="R116" s="130">
        <v>79.187095080000006</v>
      </c>
      <c r="S116" s="130">
        <v>5.6584513099999993</v>
      </c>
      <c r="T116" s="130">
        <v>9.3069915000000005</v>
      </c>
      <c r="U116" s="130"/>
      <c r="V116" s="130"/>
    </row>
    <row r="117" spans="1:22" hidden="1" outlineLevel="1">
      <c r="A117" s="8">
        <v>43770</v>
      </c>
      <c r="B117" s="130">
        <v>2343.0817400600004</v>
      </c>
      <c r="C117" s="130">
        <v>443.28776815000003</v>
      </c>
      <c r="D117" s="130">
        <v>4.1365526900000003</v>
      </c>
      <c r="E117" s="130">
        <v>802.18837879000012</v>
      </c>
      <c r="F117" s="130">
        <v>26.461458499999999</v>
      </c>
      <c r="G117" s="130">
        <v>4.6460938800000005</v>
      </c>
      <c r="H117" s="130">
        <v>112.07395461999999</v>
      </c>
      <c r="I117" s="130">
        <v>456.56101798999998</v>
      </c>
      <c r="J117" s="130">
        <v>157.12156657</v>
      </c>
      <c r="K117" s="130">
        <v>23.160390499999998</v>
      </c>
      <c r="L117" s="130">
        <v>23.888830599999999</v>
      </c>
      <c r="M117" s="165" t="s">
        <v>190</v>
      </c>
      <c r="N117" s="130">
        <v>89.037859350000005</v>
      </c>
      <c r="O117" s="130">
        <v>74.030938489999997</v>
      </c>
      <c r="P117" s="130">
        <v>20.281012150000002</v>
      </c>
      <c r="Q117" s="130">
        <v>7.9585230300000003</v>
      </c>
      <c r="R117" s="130">
        <v>82.717182019999996</v>
      </c>
      <c r="S117" s="130">
        <v>5.3467381700000001</v>
      </c>
      <c r="T117" s="130">
        <v>10.183474559999999</v>
      </c>
      <c r="U117" s="130"/>
      <c r="V117" s="130"/>
    </row>
    <row r="118" spans="1:22" hidden="1" outlineLevel="1">
      <c r="A118" s="8">
        <v>43800</v>
      </c>
      <c r="B118" s="130">
        <v>2567.3714230299993</v>
      </c>
      <c r="C118" s="130">
        <v>523.75249356999996</v>
      </c>
      <c r="D118" s="130">
        <v>3.9368574099999996</v>
      </c>
      <c r="E118" s="130">
        <v>765.5587332099999</v>
      </c>
      <c r="F118" s="130">
        <v>30.327997629999999</v>
      </c>
      <c r="G118" s="130">
        <v>7.4130238999999989</v>
      </c>
      <c r="H118" s="130">
        <v>250.74317521000003</v>
      </c>
      <c r="I118" s="130">
        <v>444.74651086</v>
      </c>
      <c r="J118" s="130">
        <v>200.94898424000002</v>
      </c>
      <c r="K118" s="130">
        <v>2.7648272999999994</v>
      </c>
      <c r="L118" s="130">
        <v>28.66494857</v>
      </c>
      <c r="M118" s="165" t="s">
        <v>190</v>
      </c>
      <c r="N118" s="130">
        <v>100.1118881</v>
      </c>
      <c r="O118" s="130">
        <v>71.333237220000001</v>
      </c>
      <c r="P118" s="130">
        <v>18.87275636</v>
      </c>
      <c r="Q118" s="130">
        <v>6.5511732499999997</v>
      </c>
      <c r="R118" s="130">
        <v>96.743508100000014</v>
      </c>
      <c r="S118" s="130">
        <v>5.118277749999999</v>
      </c>
      <c r="T118" s="130">
        <v>9.7830303500000007</v>
      </c>
      <c r="U118" s="130"/>
      <c r="V118" s="130"/>
    </row>
    <row r="119" spans="1:22" hidden="1" outlineLevel="1">
      <c r="A119" s="8">
        <v>43831</v>
      </c>
      <c r="B119" s="130">
        <v>2500.8614421100001</v>
      </c>
      <c r="C119" s="130">
        <v>459.99415216</v>
      </c>
      <c r="D119" s="130">
        <v>3.9115863400000004</v>
      </c>
      <c r="E119" s="130">
        <v>878.65612624999994</v>
      </c>
      <c r="F119" s="130">
        <v>30.05543059</v>
      </c>
      <c r="G119" s="130">
        <v>5.7177169999999995</v>
      </c>
      <c r="H119" s="130">
        <v>136.12898809999999</v>
      </c>
      <c r="I119" s="130">
        <v>426.52312412999993</v>
      </c>
      <c r="J119" s="130">
        <v>191.04544125999999</v>
      </c>
      <c r="K119" s="130">
        <v>3.27884288</v>
      </c>
      <c r="L119" s="130">
        <v>36.880096719999997</v>
      </c>
      <c r="M119" s="130">
        <v>6.2310000000000005E-5</v>
      </c>
      <c r="N119" s="130">
        <v>116.88124239999999</v>
      </c>
      <c r="O119" s="130">
        <v>63.867745659999997</v>
      </c>
      <c r="P119" s="130">
        <v>19.47189109</v>
      </c>
      <c r="Q119" s="130">
        <v>8.6011307000000006</v>
      </c>
      <c r="R119" s="130">
        <v>105.07366110999999</v>
      </c>
      <c r="S119" s="130">
        <v>4.9042151299999999</v>
      </c>
      <c r="T119" s="130">
        <v>9.8699882799999994</v>
      </c>
      <c r="U119" s="130"/>
      <c r="V119" s="130"/>
    </row>
    <row r="120" spans="1:22" hidden="1" outlineLevel="1">
      <c r="A120" s="8">
        <v>43862</v>
      </c>
      <c r="B120" s="130">
        <v>2593.92318875</v>
      </c>
      <c r="C120" s="130">
        <v>473.66915101000001</v>
      </c>
      <c r="D120" s="130">
        <v>2.4153708500000004</v>
      </c>
      <c r="E120" s="130">
        <v>893.15202672000009</v>
      </c>
      <c r="F120" s="130">
        <v>38.014114960000001</v>
      </c>
      <c r="G120" s="130">
        <v>5.2465893599999998</v>
      </c>
      <c r="H120" s="130">
        <v>114.49859395999999</v>
      </c>
      <c r="I120" s="130">
        <v>528.30803807000007</v>
      </c>
      <c r="J120" s="130">
        <v>166.12564964000001</v>
      </c>
      <c r="K120" s="130">
        <v>4.2701471799999995</v>
      </c>
      <c r="L120" s="130">
        <v>32.235577630000002</v>
      </c>
      <c r="M120" s="130">
        <v>4.9830999999999996E-4</v>
      </c>
      <c r="N120" s="130">
        <v>125.81865008999999</v>
      </c>
      <c r="O120" s="130">
        <v>62.669345730000018</v>
      </c>
      <c r="P120" s="130">
        <v>18.631089830000001</v>
      </c>
      <c r="Q120" s="130">
        <v>8.1134700299999984</v>
      </c>
      <c r="R120" s="130">
        <v>106.05367464</v>
      </c>
      <c r="S120" s="130">
        <v>4.9529311099999997</v>
      </c>
      <c r="T120" s="130">
        <v>9.7482696299999994</v>
      </c>
      <c r="U120" s="130"/>
      <c r="V120" s="130"/>
    </row>
    <row r="121" spans="1:22" hidden="1" outlineLevel="1">
      <c r="A121" s="8">
        <v>43891</v>
      </c>
      <c r="B121" s="130">
        <v>2785.3113995999997</v>
      </c>
      <c r="C121" s="130">
        <v>500.75024889999997</v>
      </c>
      <c r="D121" s="130">
        <v>1.3506844200000001</v>
      </c>
      <c r="E121" s="130">
        <v>872.31082485000002</v>
      </c>
      <c r="F121" s="130">
        <v>71.054864609999996</v>
      </c>
      <c r="G121" s="130">
        <v>5.1671532999999998</v>
      </c>
      <c r="H121" s="130">
        <v>122.47466707</v>
      </c>
      <c r="I121" s="130">
        <v>675.66232255</v>
      </c>
      <c r="J121" s="130">
        <v>203.39354586999997</v>
      </c>
      <c r="K121" s="130">
        <v>2.5887655099999995</v>
      </c>
      <c r="L121" s="130">
        <v>35.489860609999994</v>
      </c>
      <c r="M121" s="130">
        <v>8.9110999999999997E-4</v>
      </c>
      <c r="N121" s="130">
        <v>99.444078880000006</v>
      </c>
      <c r="O121" s="130">
        <v>54.004205089999999</v>
      </c>
      <c r="P121" s="130">
        <v>18.067823700000005</v>
      </c>
      <c r="Q121" s="130">
        <v>5.78186132</v>
      </c>
      <c r="R121" s="130">
        <v>103.35458079</v>
      </c>
      <c r="S121" s="130">
        <v>4.8154635500000005</v>
      </c>
      <c r="T121" s="130">
        <v>9.5995574700000006</v>
      </c>
      <c r="U121" s="130"/>
      <c r="V121" s="130"/>
    </row>
    <row r="122" spans="1:22" hidden="1" outlineLevel="1">
      <c r="A122" s="8">
        <v>43922</v>
      </c>
      <c r="B122" s="130">
        <v>2833.7216664799998</v>
      </c>
      <c r="C122" s="130">
        <v>539.65298039000004</v>
      </c>
      <c r="D122" s="130">
        <v>1.6902136000000001</v>
      </c>
      <c r="E122" s="130">
        <v>833.47544161999986</v>
      </c>
      <c r="F122" s="130">
        <v>87.310979859999989</v>
      </c>
      <c r="G122" s="130">
        <v>5.3262019399999998</v>
      </c>
      <c r="H122" s="130">
        <v>115.04396785</v>
      </c>
      <c r="I122" s="130">
        <v>638.44435238999995</v>
      </c>
      <c r="J122" s="130">
        <v>256.89011162999998</v>
      </c>
      <c r="K122" s="130">
        <v>4.5125006800000005</v>
      </c>
      <c r="L122" s="130">
        <v>33.362370130000002</v>
      </c>
      <c r="M122" s="130">
        <v>5.8390999999999998E-4</v>
      </c>
      <c r="N122" s="130">
        <v>105.60628922999999</v>
      </c>
      <c r="O122" s="130">
        <v>51.719868400000003</v>
      </c>
      <c r="P122" s="130">
        <v>15.71330442</v>
      </c>
      <c r="Q122" s="130">
        <v>5.8190312500000001</v>
      </c>
      <c r="R122" s="130">
        <v>126.05135304</v>
      </c>
      <c r="S122" s="130">
        <v>4.0692417599999997</v>
      </c>
      <c r="T122" s="130">
        <v>9.0328743799999991</v>
      </c>
      <c r="U122" s="130"/>
      <c r="V122" s="130"/>
    </row>
    <row r="123" spans="1:22" hidden="1" outlineLevel="1">
      <c r="A123" s="8">
        <v>43952</v>
      </c>
      <c r="B123" s="130">
        <v>3080.7247069999999</v>
      </c>
      <c r="C123" s="130">
        <v>572.66377717</v>
      </c>
      <c r="D123" s="130">
        <v>1.39905919</v>
      </c>
      <c r="E123" s="130">
        <v>925.22446164999997</v>
      </c>
      <c r="F123" s="130">
        <v>59.010886199999995</v>
      </c>
      <c r="G123" s="130">
        <v>7.9383718300000004</v>
      </c>
      <c r="H123" s="130">
        <v>144.10575251</v>
      </c>
      <c r="I123" s="130">
        <v>802.74622382999996</v>
      </c>
      <c r="J123" s="130">
        <v>170.14590286999999</v>
      </c>
      <c r="K123" s="130">
        <v>2.4436860500000002</v>
      </c>
      <c r="L123" s="130">
        <v>33.593427259999999</v>
      </c>
      <c r="M123" s="130">
        <v>1.6158909999999999E-2</v>
      </c>
      <c r="N123" s="130">
        <v>95.944520619999992</v>
      </c>
      <c r="O123" s="130">
        <v>51.519356399999992</v>
      </c>
      <c r="P123" s="130">
        <v>18.40179564</v>
      </c>
      <c r="Q123" s="130">
        <v>6.6553698500000005</v>
      </c>
      <c r="R123" s="130">
        <v>175.94919944</v>
      </c>
      <c r="S123" s="130">
        <v>3.9652449000000001</v>
      </c>
      <c r="T123" s="130">
        <v>9.0015126800000012</v>
      </c>
      <c r="U123" s="130"/>
      <c r="V123" s="130"/>
    </row>
    <row r="124" spans="1:22" hidden="1" outlineLevel="1">
      <c r="A124" s="8">
        <v>43983</v>
      </c>
      <c r="B124" s="130">
        <v>3690.8898306000001</v>
      </c>
      <c r="C124" s="130">
        <v>558.47255473999996</v>
      </c>
      <c r="D124" s="130">
        <v>1.3925689399999999</v>
      </c>
      <c r="E124" s="130">
        <v>1020.6701604300001</v>
      </c>
      <c r="F124" s="130">
        <v>51.89526429</v>
      </c>
      <c r="G124" s="130">
        <v>8.1990713300000007</v>
      </c>
      <c r="H124" s="130">
        <v>276.27772539</v>
      </c>
      <c r="I124" s="130">
        <v>1190.3035216000001</v>
      </c>
      <c r="J124" s="130">
        <v>174.14849615999998</v>
      </c>
      <c r="K124" s="130">
        <v>2.1955725900000003</v>
      </c>
      <c r="L124" s="130">
        <v>34.84832068</v>
      </c>
      <c r="M124" s="130">
        <v>4.7136499999999998E-3</v>
      </c>
      <c r="N124" s="130">
        <v>86.456651500000007</v>
      </c>
      <c r="O124" s="130">
        <v>53.023196079999998</v>
      </c>
      <c r="P124" s="130">
        <v>18.705376250000004</v>
      </c>
      <c r="Q124" s="130">
        <v>5.9177635200000003</v>
      </c>
      <c r="R124" s="130">
        <v>194.37110471</v>
      </c>
      <c r="S124" s="130">
        <v>4.1321483000000008</v>
      </c>
      <c r="T124" s="130">
        <v>9.8756204399999987</v>
      </c>
      <c r="U124" s="130"/>
      <c r="V124" s="130"/>
    </row>
    <row r="125" spans="1:22" hidden="1" outlineLevel="1">
      <c r="A125" s="8">
        <v>44013</v>
      </c>
      <c r="B125" s="130">
        <v>3195.0811425699994</v>
      </c>
      <c r="C125" s="130">
        <v>545.9303537799999</v>
      </c>
      <c r="D125" s="130">
        <v>1.6349908099999999</v>
      </c>
      <c r="E125" s="130">
        <v>1142.6052414999999</v>
      </c>
      <c r="F125" s="130">
        <v>32.84650911</v>
      </c>
      <c r="G125" s="130">
        <v>7.5965656799999994</v>
      </c>
      <c r="H125" s="130">
        <v>257.45995895999999</v>
      </c>
      <c r="I125" s="130">
        <v>570.80977526000004</v>
      </c>
      <c r="J125" s="130">
        <v>183.64700775</v>
      </c>
      <c r="K125" s="130">
        <v>1.8174501200000002</v>
      </c>
      <c r="L125" s="130">
        <v>39.303207939999993</v>
      </c>
      <c r="M125" s="130">
        <v>2.0967099999999999E-3</v>
      </c>
      <c r="N125" s="130">
        <v>82.492564049999999</v>
      </c>
      <c r="O125" s="130">
        <v>54.864596290000001</v>
      </c>
      <c r="P125" s="130">
        <v>20.700366560000003</v>
      </c>
      <c r="Q125" s="130">
        <v>4.9589410000000003</v>
      </c>
      <c r="R125" s="130">
        <v>233.97458912000002</v>
      </c>
      <c r="S125" s="130">
        <v>3.7743604899999998</v>
      </c>
      <c r="T125" s="130">
        <v>10.66256744</v>
      </c>
      <c r="U125" s="130"/>
      <c r="V125" s="130"/>
    </row>
    <row r="126" spans="1:22" hidden="1" outlineLevel="1">
      <c r="A126" s="8">
        <v>44044</v>
      </c>
      <c r="B126" s="130">
        <v>3738.4654811600003</v>
      </c>
      <c r="C126" s="130">
        <v>703.16760832</v>
      </c>
      <c r="D126" s="130">
        <v>1.3738259300000002</v>
      </c>
      <c r="E126" s="130">
        <v>1197.3644386199999</v>
      </c>
      <c r="F126" s="130">
        <v>24.479239060000001</v>
      </c>
      <c r="G126" s="130">
        <v>9.5399476599999993</v>
      </c>
      <c r="H126" s="130">
        <v>276.13687214999999</v>
      </c>
      <c r="I126" s="130">
        <v>830.05186429000014</v>
      </c>
      <c r="J126" s="130">
        <v>184.90849809000002</v>
      </c>
      <c r="K126" s="130">
        <v>3.1319799800000001</v>
      </c>
      <c r="L126" s="130">
        <v>39.331141809999998</v>
      </c>
      <c r="M126" s="130">
        <v>1.502436E-2</v>
      </c>
      <c r="N126" s="130">
        <v>106.68587447</v>
      </c>
      <c r="O126" s="130">
        <v>51.700602999999994</v>
      </c>
      <c r="P126" s="130">
        <v>18.75656656</v>
      </c>
      <c r="Q126" s="130">
        <v>9.0987904099999994</v>
      </c>
      <c r="R126" s="130">
        <v>266.45565079000005</v>
      </c>
      <c r="S126" s="130">
        <v>5.2497476000000001</v>
      </c>
      <c r="T126" s="130">
        <v>11.01780806</v>
      </c>
      <c r="U126" s="130"/>
      <c r="V126" s="130"/>
    </row>
    <row r="127" spans="1:22" hidden="1" outlineLevel="1">
      <c r="A127" s="8">
        <v>44075</v>
      </c>
      <c r="B127" s="130">
        <v>3970.0172851399998</v>
      </c>
      <c r="C127" s="130">
        <v>706.77490182999998</v>
      </c>
      <c r="D127" s="130">
        <v>2.0434748300000001</v>
      </c>
      <c r="E127" s="130">
        <v>1221.8743722200002</v>
      </c>
      <c r="F127" s="130">
        <v>35.004551960000001</v>
      </c>
      <c r="G127" s="130">
        <v>9.8095952300000011</v>
      </c>
      <c r="H127" s="130">
        <v>333.80522778000005</v>
      </c>
      <c r="I127" s="130">
        <v>872.77090227999986</v>
      </c>
      <c r="J127" s="130">
        <v>211.27481053</v>
      </c>
      <c r="K127" s="130">
        <v>3.1823955400000004</v>
      </c>
      <c r="L127" s="130">
        <v>42.646968279999996</v>
      </c>
      <c r="M127" s="130">
        <v>1.45196E-3</v>
      </c>
      <c r="N127" s="130">
        <v>119.83683955999999</v>
      </c>
      <c r="O127" s="130">
        <v>56.245559549999996</v>
      </c>
      <c r="P127" s="130">
        <v>20.496799940000002</v>
      </c>
      <c r="Q127" s="130">
        <v>12.400368450000002</v>
      </c>
      <c r="R127" s="130">
        <v>304.58864569000002</v>
      </c>
      <c r="S127" s="130">
        <v>5.3881591499999999</v>
      </c>
      <c r="T127" s="130">
        <v>11.87226036</v>
      </c>
      <c r="U127" s="130"/>
      <c r="V127" s="130"/>
    </row>
    <row r="128" spans="1:22" hidden="1" outlineLevel="1">
      <c r="A128" s="8">
        <v>44105</v>
      </c>
      <c r="B128" s="130">
        <v>4127.0038940500008</v>
      </c>
      <c r="C128" s="130">
        <v>738.46494429999996</v>
      </c>
      <c r="D128" s="130">
        <v>2.8732862400000001</v>
      </c>
      <c r="E128" s="130">
        <v>1196.3825343599999</v>
      </c>
      <c r="F128" s="130">
        <v>26.59562099</v>
      </c>
      <c r="G128" s="130">
        <v>12.88681044</v>
      </c>
      <c r="H128" s="130">
        <v>310.49776672000002</v>
      </c>
      <c r="I128" s="130">
        <v>945.48469268000008</v>
      </c>
      <c r="J128" s="130">
        <v>260.27191751999999</v>
      </c>
      <c r="K128" s="130">
        <v>3.4641947099999997</v>
      </c>
      <c r="L128" s="130">
        <v>49.662743919999997</v>
      </c>
      <c r="M128" s="130">
        <v>5.15702E-3</v>
      </c>
      <c r="N128" s="130">
        <v>114.87285476</v>
      </c>
      <c r="O128" s="130">
        <v>47.922455649999996</v>
      </c>
      <c r="P128" s="130">
        <v>26.979240470000004</v>
      </c>
      <c r="Q128" s="130">
        <v>11.72530499</v>
      </c>
      <c r="R128" s="130">
        <v>362.06275006999999</v>
      </c>
      <c r="S128" s="130">
        <v>4.5795214499999997</v>
      </c>
      <c r="T128" s="130">
        <v>12.272097759999999</v>
      </c>
      <c r="U128" s="130"/>
      <c r="V128" s="130"/>
    </row>
    <row r="129" spans="1:22" hidden="1" outlineLevel="1">
      <c r="A129" s="8">
        <v>44136</v>
      </c>
      <c r="B129" s="130">
        <v>3913.5257484099998</v>
      </c>
      <c r="C129" s="130">
        <v>688.96291152999993</v>
      </c>
      <c r="D129" s="130">
        <v>3.3134290000000002</v>
      </c>
      <c r="E129" s="130">
        <v>1169.06832861</v>
      </c>
      <c r="F129" s="130">
        <v>81.067943200000002</v>
      </c>
      <c r="G129" s="130">
        <v>11.674529079999999</v>
      </c>
      <c r="H129" s="130">
        <v>250.95215199999996</v>
      </c>
      <c r="I129" s="130">
        <v>799.20378116999996</v>
      </c>
      <c r="J129" s="130">
        <v>243.51676801999997</v>
      </c>
      <c r="K129" s="130">
        <v>3.8874500100000002</v>
      </c>
      <c r="L129" s="130">
        <v>47.386299409999999</v>
      </c>
      <c r="M129" s="130">
        <v>7.7482000000000007E-4</v>
      </c>
      <c r="N129" s="130">
        <v>122.95254790999999</v>
      </c>
      <c r="O129" s="130">
        <v>45.311905610000004</v>
      </c>
      <c r="P129" s="130">
        <v>22.048639600000001</v>
      </c>
      <c r="Q129" s="130">
        <v>10.237040120000001</v>
      </c>
      <c r="R129" s="130">
        <v>398.75717909999997</v>
      </c>
      <c r="S129" s="130">
        <v>4.45043262</v>
      </c>
      <c r="T129" s="130">
        <v>10.733636600000001</v>
      </c>
      <c r="U129" s="130"/>
      <c r="V129" s="130"/>
    </row>
    <row r="130" spans="1:22" hidden="1" outlineLevel="1">
      <c r="A130" s="8">
        <v>44166</v>
      </c>
      <c r="B130" s="130">
        <v>4772.2293926399998</v>
      </c>
      <c r="C130" s="130">
        <v>772.54780547999997</v>
      </c>
      <c r="D130" s="130">
        <v>1.7359391099999999</v>
      </c>
      <c r="E130" s="130">
        <v>1326.9922481399999</v>
      </c>
      <c r="F130" s="130">
        <v>109.54436161999999</v>
      </c>
      <c r="G130" s="130">
        <v>10.088625260000001</v>
      </c>
      <c r="H130" s="130">
        <v>497.67265630999998</v>
      </c>
      <c r="I130" s="130">
        <v>909.43427382000004</v>
      </c>
      <c r="J130" s="130">
        <v>348.27931208000001</v>
      </c>
      <c r="K130" s="130">
        <v>4.0012952200000003</v>
      </c>
      <c r="L130" s="130">
        <v>47.710792470000001</v>
      </c>
      <c r="M130" s="130">
        <v>7.3122999999999992E-4</v>
      </c>
      <c r="N130" s="130">
        <v>105.99336339</v>
      </c>
      <c r="O130" s="130">
        <v>70.248178649999986</v>
      </c>
      <c r="P130" s="130">
        <v>25.583817639999996</v>
      </c>
      <c r="Q130" s="130">
        <v>9.4115307500000007</v>
      </c>
      <c r="R130" s="130">
        <v>518.81684065000002</v>
      </c>
      <c r="S130" s="130">
        <v>4.9694671399999999</v>
      </c>
      <c r="T130" s="130">
        <v>9.1981536800000008</v>
      </c>
      <c r="U130" s="130"/>
      <c r="V130" s="130"/>
    </row>
    <row r="131" spans="1:22" hidden="1" outlineLevel="1">
      <c r="A131" s="8">
        <v>44197</v>
      </c>
      <c r="B131" s="130">
        <v>4347.1758962399999</v>
      </c>
      <c r="C131" s="130">
        <v>800.05306205999989</v>
      </c>
      <c r="D131" s="130">
        <v>1.9987362399999999</v>
      </c>
      <c r="E131" s="130">
        <v>1272.60232301</v>
      </c>
      <c r="F131" s="130">
        <v>100.12045537</v>
      </c>
      <c r="G131" s="130">
        <v>10.49854464</v>
      </c>
      <c r="H131" s="130">
        <v>378.86057288000001</v>
      </c>
      <c r="I131" s="130">
        <v>711.25001769000005</v>
      </c>
      <c r="J131" s="130">
        <v>248.34655512999998</v>
      </c>
      <c r="K131" s="130">
        <v>3.5039262799999995</v>
      </c>
      <c r="L131" s="130">
        <v>50.908102249999999</v>
      </c>
      <c r="M131" s="130">
        <v>1.31233E-3</v>
      </c>
      <c r="N131" s="130">
        <v>97.840226959999995</v>
      </c>
      <c r="O131" s="130">
        <v>96.359477629999986</v>
      </c>
      <c r="P131" s="130">
        <v>23.846507669999998</v>
      </c>
      <c r="Q131" s="130">
        <v>14.45422469</v>
      </c>
      <c r="R131" s="130">
        <v>524.1491745300001</v>
      </c>
      <c r="S131" s="130">
        <v>4.1316156599999996</v>
      </c>
      <c r="T131" s="130">
        <v>8.2510612200000004</v>
      </c>
      <c r="U131" s="130"/>
      <c r="V131" s="130"/>
    </row>
    <row r="132" spans="1:22" hidden="1" outlineLevel="1">
      <c r="A132" s="8">
        <v>44228</v>
      </c>
      <c r="B132" s="130">
        <v>4331.7377135899997</v>
      </c>
      <c r="C132" s="130">
        <v>787.81014677000007</v>
      </c>
      <c r="D132" s="130">
        <v>1.40553946</v>
      </c>
      <c r="E132" s="130">
        <v>1140.35827739</v>
      </c>
      <c r="F132" s="130">
        <v>146.49123767999998</v>
      </c>
      <c r="G132" s="130">
        <v>8.5666358499999991</v>
      </c>
      <c r="H132" s="130">
        <v>310.54515056000002</v>
      </c>
      <c r="I132" s="130">
        <v>816.74214179000001</v>
      </c>
      <c r="J132" s="130">
        <v>217.71387239000001</v>
      </c>
      <c r="K132" s="130">
        <v>6.1698593900000001</v>
      </c>
      <c r="L132" s="130">
        <v>49.592917569999997</v>
      </c>
      <c r="M132" s="130">
        <v>4.2405199999999994E-3</v>
      </c>
      <c r="N132" s="130">
        <v>106.29833636999999</v>
      </c>
      <c r="O132" s="130">
        <v>119.50921633000002</v>
      </c>
      <c r="P132" s="130">
        <v>25.924129739999998</v>
      </c>
      <c r="Q132" s="130">
        <v>13.963625410000001</v>
      </c>
      <c r="R132" s="130">
        <v>568.13175102000002</v>
      </c>
      <c r="S132" s="130">
        <v>4.3059982100000003</v>
      </c>
      <c r="T132" s="130">
        <v>8.2046371400000009</v>
      </c>
      <c r="U132" s="130"/>
      <c r="V132" s="130"/>
    </row>
    <row r="133" spans="1:22" hidden="1" outlineLevel="1">
      <c r="A133" s="8">
        <v>44256</v>
      </c>
      <c r="B133" s="130">
        <v>4101.7514116399998</v>
      </c>
      <c r="C133" s="130">
        <v>765.28605560999995</v>
      </c>
      <c r="D133" s="130">
        <v>5.5458704599999997</v>
      </c>
      <c r="E133" s="130">
        <v>1020.6670748000001</v>
      </c>
      <c r="F133" s="130">
        <v>169.17454118000001</v>
      </c>
      <c r="G133" s="130">
        <v>10.07020223</v>
      </c>
      <c r="H133" s="130">
        <v>247.25303502</v>
      </c>
      <c r="I133" s="130">
        <v>753.79288836000001</v>
      </c>
      <c r="J133" s="130">
        <v>225.29987366</v>
      </c>
      <c r="K133" s="130">
        <v>4.8563243900000002</v>
      </c>
      <c r="L133" s="130">
        <v>50.101818319999992</v>
      </c>
      <c r="M133" s="130">
        <v>4.6462199999999995E-3</v>
      </c>
      <c r="N133" s="130">
        <v>114.59901296</v>
      </c>
      <c r="O133" s="130">
        <v>139.91712685000002</v>
      </c>
      <c r="P133" s="130">
        <v>20.621728529999999</v>
      </c>
      <c r="Q133" s="130">
        <v>11.564413640000001</v>
      </c>
      <c r="R133" s="130">
        <v>552.40651256000001</v>
      </c>
      <c r="S133" s="130">
        <v>2.8209763800000003</v>
      </c>
      <c r="T133" s="130">
        <v>7.7693104700000006</v>
      </c>
      <c r="U133" s="130"/>
      <c r="V133" s="130"/>
    </row>
    <row r="134" spans="1:22" hidden="1" outlineLevel="1">
      <c r="A134" s="8">
        <v>44287</v>
      </c>
      <c r="B134" s="130">
        <v>4001.2975095800002</v>
      </c>
      <c r="C134" s="130">
        <v>901.72159859999999</v>
      </c>
      <c r="D134" s="130">
        <v>5.4693155199999994</v>
      </c>
      <c r="E134" s="130">
        <v>961.92718617000014</v>
      </c>
      <c r="F134" s="130">
        <v>157.67032905000002</v>
      </c>
      <c r="G134" s="130">
        <v>9.0128839800000016</v>
      </c>
      <c r="H134" s="130">
        <v>224.15705158999998</v>
      </c>
      <c r="I134" s="130">
        <v>718.91304532999993</v>
      </c>
      <c r="J134" s="130">
        <v>247.52261812999998</v>
      </c>
      <c r="K134" s="130">
        <v>2.5901008399999998</v>
      </c>
      <c r="L134" s="130">
        <v>49.728835089999997</v>
      </c>
      <c r="M134" s="130">
        <v>1.803221E-2</v>
      </c>
      <c r="N134" s="130">
        <v>122.60590081999999</v>
      </c>
      <c r="O134" s="130">
        <v>137.44598374999998</v>
      </c>
      <c r="P134" s="130">
        <v>22.264950080000006</v>
      </c>
      <c r="Q134" s="130">
        <v>10.42260888</v>
      </c>
      <c r="R134" s="130">
        <v>418.92669514000005</v>
      </c>
      <c r="S134" s="130">
        <v>3.5941891199999998</v>
      </c>
      <c r="T134" s="130">
        <v>7.3061852800000002</v>
      </c>
      <c r="U134" s="130"/>
      <c r="V134" s="130"/>
    </row>
    <row r="135" spans="1:22" hidden="1" outlineLevel="1">
      <c r="A135" s="8">
        <v>44317</v>
      </c>
      <c r="B135" s="130">
        <v>4265.4194315900004</v>
      </c>
      <c r="C135" s="130">
        <v>948.77164169999992</v>
      </c>
      <c r="D135" s="130">
        <v>3.36756426</v>
      </c>
      <c r="E135" s="130">
        <v>942.31070110000007</v>
      </c>
      <c r="F135" s="130">
        <v>135.91618194</v>
      </c>
      <c r="G135" s="130">
        <v>10.6761327</v>
      </c>
      <c r="H135" s="130">
        <v>189.50629408</v>
      </c>
      <c r="I135" s="130">
        <v>971.50520785999993</v>
      </c>
      <c r="J135" s="130">
        <v>235.76400727999999</v>
      </c>
      <c r="K135" s="130">
        <v>3.35745921</v>
      </c>
      <c r="L135" s="130">
        <v>45.609275619999998</v>
      </c>
      <c r="M135" s="130">
        <v>2.2402500000000005E-3</v>
      </c>
      <c r="N135" s="130">
        <v>123.71708167</v>
      </c>
      <c r="O135" s="130">
        <v>137.76983845999999</v>
      </c>
      <c r="P135" s="130">
        <v>19.47540304</v>
      </c>
      <c r="Q135" s="130">
        <v>10.782176159999999</v>
      </c>
      <c r="R135" s="130">
        <v>474.89651633000005</v>
      </c>
      <c r="S135" s="130">
        <v>3.4806745400000008</v>
      </c>
      <c r="T135" s="130">
        <v>8.51103539</v>
      </c>
      <c r="U135" s="130"/>
      <c r="V135" s="130"/>
    </row>
    <row r="136" spans="1:22" hidden="1" outlineLevel="1">
      <c r="A136" s="8">
        <v>44348</v>
      </c>
      <c r="B136" s="130">
        <v>4305.5050698699997</v>
      </c>
      <c r="C136" s="130">
        <v>937.40664347000006</v>
      </c>
      <c r="D136" s="130">
        <v>7.1446204200000007</v>
      </c>
      <c r="E136" s="130">
        <v>916.66060132000018</v>
      </c>
      <c r="F136" s="130">
        <v>105.40078515</v>
      </c>
      <c r="G136" s="130">
        <v>14.472118929999999</v>
      </c>
      <c r="H136" s="130">
        <v>263.42094058000004</v>
      </c>
      <c r="I136" s="130">
        <v>987.48427162000007</v>
      </c>
      <c r="J136" s="130">
        <v>234.72122442999998</v>
      </c>
      <c r="K136" s="130">
        <v>8.7809191999999996</v>
      </c>
      <c r="L136" s="130">
        <v>47.869946639999995</v>
      </c>
      <c r="M136" s="130">
        <v>1.3819769999999999E-2</v>
      </c>
      <c r="N136" s="130">
        <v>131.68451847999998</v>
      </c>
      <c r="O136" s="130">
        <v>154.25052388999998</v>
      </c>
      <c r="P136" s="130">
        <v>22.528025229999997</v>
      </c>
      <c r="Q136" s="130">
        <v>9.3476833599999996</v>
      </c>
      <c r="R136" s="130">
        <v>445.68806087999997</v>
      </c>
      <c r="S136" s="130">
        <v>10.217686299999999</v>
      </c>
      <c r="T136" s="130">
        <v>8.4126802000000005</v>
      </c>
      <c r="U136" s="130"/>
      <c r="V136" s="130"/>
    </row>
    <row r="137" spans="1:22" hidden="1" outlineLevel="1">
      <c r="A137" s="8">
        <v>44378</v>
      </c>
      <c r="B137" s="130">
        <v>3884.1809031000003</v>
      </c>
      <c r="C137" s="130">
        <v>911.86463443000014</v>
      </c>
      <c r="D137" s="130">
        <v>10.60335167</v>
      </c>
      <c r="E137" s="130">
        <v>947.20858631999977</v>
      </c>
      <c r="F137" s="130">
        <v>95.483015520000009</v>
      </c>
      <c r="G137" s="130">
        <v>12.35296567</v>
      </c>
      <c r="H137" s="130">
        <v>207.43132675999999</v>
      </c>
      <c r="I137" s="130">
        <v>703.45956412999999</v>
      </c>
      <c r="J137" s="130">
        <v>246.09273538999997</v>
      </c>
      <c r="K137" s="130">
        <v>7.4494396500000004</v>
      </c>
      <c r="L137" s="130">
        <v>48.30248366</v>
      </c>
      <c r="M137" s="130">
        <v>9.904109999999999E-3</v>
      </c>
      <c r="N137" s="130">
        <v>127.38770728999999</v>
      </c>
      <c r="O137" s="130">
        <v>161.09484842000001</v>
      </c>
      <c r="P137" s="130">
        <v>23.923149140000007</v>
      </c>
      <c r="Q137" s="130">
        <v>8.0260116500000009</v>
      </c>
      <c r="R137" s="130">
        <v>362.70078900999999</v>
      </c>
      <c r="S137" s="130">
        <v>4.0188392999999998</v>
      </c>
      <c r="T137" s="130">
        <v>6.7715509800000007</v>
      </c>
      <c r="U137" s="130"/>
      <c r="V137" s="130"/>
    </row>
    <row r="138" spans="1:22" hidden="1" outlineLevel="1">
      <c r="A138" s="8">
        <v>44409</v>
      </c>
      <c r="B138" s="130">
        <v>4285.2836365200001</v>
      </c>
      <c r="C138" s="130">
        <v>1181.33670693</v>
      </c>
      <c r="D138" s="130">
        <v>4.4987610700000005</v>
      </c>
      <c r="E138" s="130">
        <v>866.16030720999993</v>
      </c>
      <c r="F138" s="130">
        <v>96.33484777999999</v>
      </c>
      <c r="G138" s="130">
        <v>10.22267356</v>
      </c>
      <c r="H138" s="130">
        <v>204.35972471000002</v>
      </c>
      <c r="I138" s="130">
        <v>911.16911958000014</v>
      </c>
      <c r="J138" s="130">
        <v>232.54485320999999</v>
      </c>
      <c r="K138" s="130">
        <v>6.8956163899999998</v>
      </c>
      <c r="L138" s="130">
        <v>46.527225979999997</v>
      </c>
      <c r="M138" s="130">
        <v>7.2983099999999997E-3</v>
      </c>
      <c r="N138" s="130">
        <v>130.76445121</v>
      </c>
      <c r="O138" s="130">
        <v>130.36295044000002</v>
      </c>
      <c r="P138" s="130">
        <v>23.408392559999999</v>
      </c>
      <c r="Q138" s="130">
        <v>17.507998180000001</v>
      </c>
      <c r="R138" s="130">
        <v>386.66101612</v>
      </c>
      <c r="S138" s="130">
        <v>29.948110040000003</v>
      </c>
      <c r="T138" s="130">
        <v>6.5735832399999996</v>
      </c>
      <c r="U138" s="130"/>
      <c r="V138" s="130"/>
    </row>
    <row r="139" spans="1:22" hidden="1" outlineLevel="1">
      <c r="A139" s="8">
        <v>44440</v>
      </c>
      <c r="B139" s="130">
        <v>4417.7612754299998</v>
      </c>
      <c r="C139" s="130">
        <v>1045.5019417000001</v>
      </c>
      <c r="D139" s="130">
        <v>9.9855981600000003</v>
      </c>
      <c r="E139" s="130">
        <v>909.79466859000013</v>
      </c>
      <c r="F139" s="130">
        <v>75.453392530000002</v>
      </c>
      <c r="G139" s="130">
        <v>11.35079204</v>
      </c>
      <c r="H139" s="130">
        <v>224.73716364000001</v>
      </c>
      <c r="I139" s="130">
        <v>1055.61236747</v>
      </c>
      <c r="J139" s="130">
        <v>258.02905650000002</v>
      </c>
      <c r="K139" s="130">
        <v>6.7603326999999993</v>
      </c>
      <c r="L139" s="130">
        <v>48.767931320000002</v>
      </c>
      <c r="M139" s="130">
        <v>0.23509663</v>
      </c>
      <c r="N139" s="130">
        <v>142.24174474</v>
      </c>
      <c r="O139" s="130">
        <v>152.36573163999998</v>
      </c>
      <c r="P139" s="130">
        <v>23.378708710000002</v>
      </c>
      <c r="Q139" s="130">
        <v>21.64118938</v>
      </c>
      <c r="R139" s="130">
        <v>422.01028116000003</v>
      </c>
      <c r="S139" s="130">
        <v>3.72344293</v>
      </c>
      <c r="T139" s="130">
        <v>6.1718355899999997</v>
      </c>
      <c r="U139" s="130"/>
      <c r="V139" s="130"/>
    </row>
    <row r="140" spans="1:22" hidden="1" outlineLevel="1">
      <c r="A140" s="8">
        <v>44470</v>
      </c>
      <c r="B140" s="130">
        <v>4204.6090042400001</v>
      </c>
      <c r="C140" s="130">
        <v>974.69434107000018</v>
      </c>
      <c r="D140" s="130">
        <v>7.8474251099999996</v>
      </c>
      <c r="E140" s="130">
        <v>866.14564698000004</v>
      </c>
      <c r="F140" s="130">
        <v>112.12234185</v>
      </c>
      <c r="G140" s="130">
        <v>18.348363500000001</v>
      </c>
      <c r="H140" s="130">
        <v>202.22353264</v>
      </c>
      <c r="I140" s="130">
        <v>981.01416918999985</v>
      </c>
      <c r="J140" s="130">
        <v>221.81787672000002</v>
      </c>
      <c r="K140" s="130">
        <v>4.8173188599999994</v>
      </c>
      <c r="L140" s="130">
        <v>51.255117200000001</v>
      </c>
      <c r="M140" s="130">
        <v>0.74912734000000014</v>
      </c>
      <c r="N140" s="130">
        <v>147.57223145</v>
      </c>
      <c r="O140" s="130">
        <v>105.57613865999998</v>
      </c>
      <c r="P140" s="130">
        <v>33.085318649999998</v>
      </c>
      <c r="Q140" s="130">
        <v>19.752889070000002</v>
      </c>
      <c r="R140" s="130">
        <v>447.08138370000006</v>
      </c>
      <c r="S140" s="130">
        <v>4.0818697999999998</v>
      </c>
      <c r="T140" s="130">
        <v>6.4239124499999996</v>
      </c>
      <c r="U140" s="130"/>
      <c r="V140" s="130"/>
    </row>
    <row r="141" spans="1:22" hidden="1" outlineLevel="1">
      <c r="A141" s="8">
        <v>44501</v>
      </c>
      <c r="B141" s="130">
        <v>4186.5893072999997</v>
      </c>
      <c r="C141" s="130">
        <v>893.99275557999999</v>
      </c>
      <c r="D141" s="130">
        <v>9.4704077600000005</v>
      </c>
      <c r="E141" s="130">
        <v>800.37029738000001</v>
      </c>
      <c r="F141" s="130">
        <v>106.79864268</v>
      </c>
      <c r="G141" s="130">
        <v>9.4897934900000003</v>
      </c>
      <c r="H141" s="130">
        <v>227.13159775999998</v>
      </c>
      <c r="I141" s="130">
        <v>1072.8544499999998</v>
      </c>
      <c r="J141" s="130">
        <v>224.08301181999997</v>
      </c>
      <c r="K141" s="130">
        <v>5.7523499300000003</v>
      </c>
      <c r="L141" s="130">
        <v>46.999836680000001</v>
      </c>
      <c r="M141" s="130">
        <v>0.20016597</v>
      </c>
      <c r="N141" s="130">
        <v>147.38653871999998</v>
      </c>
      <c r="O141" s="130">
        <v>84.863598290000013</v>
      </c>
      <c r="P141" s="130">
        <v>34.520639590000002</v>
      </c>
      <c r="Q141" s="130">
        <v>14.656355919999999</v>
      </c>
      <c r="R141" s="130">
        <v>496.36209250999997</v>
      </c>
      <c r="S141" s="130">
        <v>5.0080812899999998</v>
      </c>
      <c r="T141" s="130">
        <v>6.64869193</v>
      </c>
      <c r="U141" s="130"/>
      <c r="V141" s="130"/>
    </row>
    <row r="142" spans="1:22" hidden="1" outlineLevel="1">
      <c r="A142" s="8">
        <v>44531</v>
      </c>
      <c r="B142" s="130">
        <v>4632.13963986</v>
      </c>
      <c r="C142" s="130">
        <v>743.96628768999994</v>
      </c>
      <c r="D142" s="130">
        <v>14.581128140000001</v>
      </c>
      <c r="E142" s="130">
        <v>894.19085640999992</v>
      </c>
      <c r="F142" s="130">
        <v>99.566178870000002</v>
      </c>
      <c r="G142" s="130">
        <v>14.929111150000001</v>
      </c>
      <c r="H142" s="130">
        <v>501.47844484999996</v>
      </c>
      <c r="I142" s="130">
        <v>1163.03976435</v>
      </c>
      <c r="J142" s="130">
        <v>336.29214146000004</v>
      </c>
      <c r="K142" s="130">
        <v>8.97150347</v>
      </c>
      <c r="L142" s="130">
        <v>49.002208290000006</v>
      </c>
      <c r="M142" s="130">
        <v>0.42508386000000004</v>
      </c>
      <c r="N142" s="130">
        <v>146.90999055999998</v>
      </c>
      <c r="O142" s="130">
        <v>87.630181980000003</v>
      </c>
      <c r="P142" s="130">
        <v>32.648221040000003</v>
      </c>
      <c r="Q142" s="130">
        <v>15.075027850000001</v>
      </c>
      <c r="R142" s="130">
        <v>508.89355410000002</v>
      </c>
      <c r="S142" s="130">
        <v>6.1152771700000006</v>
      </c>
      <c r="T142" s="130">
        <v>8.4246786199999999</v>
      </c>
      <c r="U142" s="130"/>
      <c r="V142" s="130"/>
    </row>
    <row r="143" spans="1:22" hidden="1" outlineLevel="1">
      <c r="A143" s="8">
        <v>44562</v>
      </c>
      <c r="B143" s="130">
        <v>4238.9684557800001</v>
      </c>
      <c r="C143" s="130">
        <v>911.16709061999995</v>
      </c>
      <c r="D143" s="130">
        <v>14.811412369999999</v>
      </c>
      <c r="E143" s="130">
        <v>890.28848557000003</v>
      </c>
      <c r="F143" s="130">
        <v>116.30086698999999</v>
      </c>
      <c r="G143" s="130">
        <v>12.72231929</v>
      </c>
      <c r="H143" s="130">
        <v>284.99922395000004</v>
      </c>
      <c r="I143" s="130">
        <v>973.50327968000011</v>
      </c>
      <c r="J143" s="130">
        <v>237.75283261999999</v>
      </c>
      <c r="K143" s="130">
        <v>27.863949260000002</v>
      </c>
      <c r="L143" s="130">
        <v>52.526413560000002</v>
      </c>
      <c r="M143" s="130">
        <v>0.31782611999999999</v>
      </c>
      <c r="N143" s="130">
        <v>160.31452854</v>
      </c>
      <c r="O143" s="130">
        <v>77.613933830000008</v>
      </c>
      <c r="P143" s="130">
        <v>37.473221970000004</v>
      </c>
      <c r="Q143" s="130">
        <v>16.935888179999999</v>
      </c>
      <c r="R143" s="130">
        <v>411.84096667</v>
      </c>
      <c r="S143" s="130">
        <v>4.6640310599999992</v>
      </c>
      <c r="T143" s="130">
        <v>7.8721855000000005</v>
      </c>
      <c r="U143" s="130"/>
      <c r="V143" s="130"/>
    </row>
    <row r="144" spans="1:22" hidden="1" outlineLevel="1">
      <c r="A144" s="8">
        <v>44593</v>
      </c>
      <c r="B144" s="130">
        <v>4266.3985067700005</v>
      </c>
      <c r="C144" s="130">
        <v>985.27524519000008</v>
      </c>
      <c r="D144" s="130">
        <v>1.96128491</v>
      </c>
      <c r="E144" s="130">
        <v>792.49985073000016</v>
      </c>
      <c r="F144" s="130">
        <v>272.84485850000004</v>
      </c>
      <c r="G144" s="130">
        <v>13.301496019999998</v>
      </c>
      <c r="H144" s="130">
        <v>241.16089724000003</v>
      </c>
      <c r="I144" s="130">
        <v>830.3367952399999</v>
      </c>
      <c r="J144" s="130">
        <v>206.83294991999998</v>
      </c>
      <c r="K144" s="130">
        <v>37.657550149999992</v>
      </c>
      <c r="L144" s="130">
        <v>46.473681130000003</v>
      </c>
      <c r="M144" s="130">
        <v>0.47811273999999998</v>
      </c>
      <c r="N144" s="130">
        <v>130.70241747</v>
      </c>
      <c r="O144" s="130">
        <v>59.75621125</v>
      </c>
      <c r="P144" s="130">
        <v>36.968209980000005</v>
      </c>
      <c r="Q144" s="130">
        <v>9.7563096500000004</v>
      </c>
      <c r="R144" s="130">
        <v>589.71352875999992</v>
      </c>
      <c r="S144" s="130">
        <v>3.6107308199999997</v>
      </c>
      <c r="T144" s="130">
        <v>7.0683770699999995</v>
      </c>
      <c r="U144" s="130"/>
      <c r="V144" s="130"/>
    </row>
    <row r="145" spans="1:22" hidden="1" outlineLevel="1">
      <c r="A145" s="8">
        <v>44621</v>
      </c>
      <c r="B145" s="130">
        <v>4199.9333113700004</v>
      </c>
      <c r="C145" s="130">
        <v>859.88290691999998</v>
      </c>
      <c r="D145" s="130">
        <v>7.5819716899999996</v>
      </c>
      <c r="E145" s="130">
        <v>1020.7903407199998</v>
      </c>
      <c r="F145" s="130">
        <v>393.95831518999995</v>
      </c>
      <c r="G145" s="130">
        <v>22.759744459999997</v>
      </c>
      <c r="H145" s="130">
        <v>162.81317686</v>
      </c>
      <c r="I145" s="130">
        <v>585.76987244999998</v>
      </c>
      <c r="J145" s="130">
        <v>194.41168102</v>
      </c>
      <c r="K145" s="130">
        <v>23.89452945</v>
      </c>
      <c r="L145" s="130">
        <v>40.149237890000002</v>
      </c>
      <c r="M145" s="130">
        <v>0.17573680999999999</v>
      </c>
      <c r="N145" s="130">
        <v>107.54028475</v>
      </c>
      <c r="O145" s="130">
        <v>65.296329349999993</v>
      </c>
      <c r="P145" s="130">
        <v>24.379756459999999</v>
      </c>
      <c r="Q145" s="130">
        <v>7.2319417399999999</v>
      </c>
      <c r="R145" s="130">
        <v>670.99490773000002</v>
      </c>
      <c r="S145" s="130">
        <v>3.1192767199999998</v>
      </c>
      <c r="T145" s="130">
        <v>9.183301160000001</v>
      </c>
      <c r="U145" s="130"/>
      <c r="V145" s="130"/>
    </row>
    <row r="146" spans="1:22" hidden="1" outlineLevel="1">
      <c r="A146" s="8">
        <v>44652</v>
      </c>
      <c r="B146" s="130">
        <v>4317.9006281000002</v>
      </c>
      <c r="C146" s="130">
        <v>988.05128489999993</v>
      </c>
      <c r="D146" s="130">
        <v>5.7634485800000004</v>
      </c>
      <c r="E146" s="130">
        <v>926.09102275999999</v>
      </c>
      <c r="F146" s="130">
        <v>110.83163585</v>
      </c>
      <c r="G146" s="130">
        <v>17.789167750000001</v>
      </c>
      <c r="H146" s="130">
        <v>115.50971795000001</v>
      </c>
      <c r="I146" s="130">
        <v>934.42009226999994</v>
      </c>
      <c r="J146" s="130">
        <v>179.08288714</v>
      </c>
      <c r="K146" s="130">
        <v>20.803217320000002</v>
      </c>
      <c r="L146" s="130">
        <v>43.795010219999995</v>
      </c>
      <c r="M146" s="130">
        <v>0.41499448</v>
      </c>
      <c r="N146" s="130">
        <v>104.57806564999998</v>
      </c>
      <c r="O146" s="130">
        <v>65.40453952</v>
      </c>
      <c r="P146" s="130">
        <v>24.194916720000002</v>
      </c>
      <c r="Q146" s="130">
        <v>8.8636108799999995</v>
      </c>
      <c r="R146" s="130">
        <v>760.76423123000006</v>
      </c>
      <c r="S146" s="130">
        <v>2.7403704099999997</v>
      </c>
      <c r="T146" s="130">
        <v>8.8024144700000004</v>
      </c>
      <c r="U146" s="130"/>
      <c r="V146" s="130"/>
    </row>
    <row r="147" spans="1:22" hidden="1" outlineLevel="1">
      <c r="A147" s="8">
        <v>44682</v>
      </c>
      <c r="B147" s="130">
        <v>4800.7858642500005</v>
      </c>
      <c r="C147" s="130">
        <v>967.12677033</v>
      </c>
      <c r="D147" s="130">
        <v>4.4983709100000002</v>
      </c>
      <c r="E147" s="130">
        <v>953.4969871699999</v>
      </c>
      <c r="F147" s="130">
        <v>173.02537129999999</v>
      </c>
      <c r="G147" s="130">
        <v>19.627457920000001</v>
      </c>
      <c r="H147" s="130">
        <v>130.88058230999999</v>
      </c>
      <c r="I147" s="130">
        <v>1324.97749559</v>
      </c>
      <c r="J147" s="130">
        <v>197.36035948</v>
      </c>
      <c r="K147" s="130">
        <v>28.446914029999999</v>
      </c>
      <c r="L147" s="130">
        <v>43.627308749999997</v>
      </c>
      <c r="M147" s="130">
        <v>0.28216599000000003</v>
      </c>
      <c r="N147" s="130">
        <v>99.147346549999995</v>
      </c>
      <c r="O147" s="130">
        <v>46.319663560000002</v>
      </c>
      <c r="P147" s="130">
        <v>19.093440179999995</v>
      </c>
      <c r="Q147" s="130">
        <v>10.996288969999998</v>
      </c>
      <c r="R147" s="130">
        <v>769.78807600999994</v>
      </c>
      <c r="S147" s="130">
        <v>2.7845956800000002</v>
      </c>
      <c r="T147" s="130">
        <v>9.3066695199999998</v>
      </c>
      <c r="U147" s="130"/>
      <c r="V147" s="130"/>
    </row>
    <row r="148" spans="1:22" hidden="1" outlineLevel="1">
      <c r="A148" s="8">
        <v>44713</v>
      </c>
      <c r="B148" s="130">
        <v>4173.7985871299989</v>
      </c>
      <c r="C148" s="130">
        <v>777.45008168999993</v>
      </c>
      <c r="D148" s="130">
        <v>10.890797919999999</v>
      </c>
      <c r="E148" s="130">
        <v>887.13878476000014</v>
      </c>
      <c r="F148" s="130">
        <v>124.01216683</v>
      </c>
      <c r="G148" s="130">
        <v>17.14076507</v>
      </c>
      <c r="H148" s="130">
        <v>127.05612708000001</v>
      </c>
      <c r="I148" s="130">
        <v>939.95125738000013</v>
      </c>
      <c r="J148" s="130">
        <v>233.26885098000002</v>
      </c>
      <c r="K148" s="130">
        <v>21.870242850000004</v>
      </c>
      <c r="L148" s="130">
        <v>43.578331859999999</v>
      </c>
      <c r="M148" s="130">
        <v>0.50790042000000002</v>
      </c>
      <c r="N148" s="130">
        <v>114.29624358000001</v>
      </c>
      <c r="O148" s="130">
        <v>50.841985829999999</v>
      </c>
      <c r="P148" s="130">
        <v>22.880125630000002</v>
      </c>
      <c r="Q148" s="130">
        <v>12.175897020000001</v>
      </c>
      <c r="R148" s="130">
        <v>778.64002989000005</v>
      </c>
      <c r="S148" s="130">
        <v>3.0809091999999998</v>
      </c>
      <c r="T148" s="130">
        <v>9.0180891400000007</v>
      </c>
      <c r="U148" s="130"/>
      <c r="V148" s="130"/>
    </row>
    <row r="149" spans="1:22" hidden="1" outlineLevel="1">
      <c r="A149" s="8">
        <v>44743</v>
      </c>
      <c r="B149" s="130">
        <v>4281.3842876899989</v>
      </c>
      <c r="C149" s="130">
        <v>890.05056215999991</v>
      </c>
      <c r="D149" s="130">
        <v>16.426642449999999</v>
      </c>
      <c r="E149" s="130">
        <v>1061.45119099</v>
      </c>
      <c r="F149" s="130">
        <v>119.1332566</v>
      </c>
      <c r="G149" s="130">
        <v>16.406040770000001</v>
      </c>
      <c r="H149" s="130">
        <v>99.779011179999983</v>
      </c>
      <c r="I149" s="130">
        <v>804.23015330999999</v>
      </c>
      <c r="J149" s="130">
        <v>289.73908835000003</v>
      </c>
      <c r="K149" s="130">
        <v>19.948454779999999</v>
      </c>
      <c r="L149" s="130">
        <v>50.031521799999993</v>
      </c>
      <c r="M149" s="130">
        <v>0.39460405000000004</v>
      </c>
      <c r="N149" s="130">
        <v>81.880114980000002</v>
      </c>
      <c r="O149" s="130">
        <v>63.45584831</v>
      </c>
      <c r="P149" s="130">
        <v>23.8126003</v>
      </c>
      <c r="Q149" s="130">
        <v>11.064100960000001</v>
      </c>
      <c r="R149" s="130">
        <v>720.53074321999998</v>
      </c>
      <c r="S149" s="130">
        <v>3.28496706</v>
      </c>
      <c r="T149" s="130">
        <v>9.7653864200000005</v>
      </c>
      <c r="U149" s="130"/>
      <c r="V149" s="130"/>
    </row>
    <row r="150" spans="1:22" hidden="1" outlineLevel="1">
      <c r="A150" s="8">
        <v>44774</v>
      </c>
      <c r="B150" s="130">
        <v>4420.4405640799996</v>
      </c>
      <c r="C150" s="130">
        <v>923.75606807999998</v>
      </c>
      <c r="D150" s="130">
        <v>6.2691599599999996</v>
      </c>
      <c r="E150" s="130">
        <v>996.23218517000009</v>
      </c>
      <c r="F150" s="130">
        <v>128.00855804999998</v>
      </c>
      <c r="G150" s="130">
        <v>17.841608989999997</v>
      </c>
      <c r="H150" s="130">
        <v>113.64776977</v>
      </c>
      <c r="I150" s="130">
        <v>897.76700861999996</v>
      </c>
      <c r="J150" s="130">
        <v>322.19220786</v>
      </c>
      <c r="K150" s="130">
        <v>24.421143790000002</v>
      </c>
      <c r="L150" s="130">
        <v>43.229190580000001</v>
      </c>
      <c r="M150" s="130">
        <v>0.35201579000000005</v>
      </c>
      <c r="N150" s="130">
        <v>86.675448599999996</v>
      </c>
      <c r="O150" s="130">
        <v>89.273646710000008</v>
      </c>
      <c r="P150" s="130">
        <v>21.437944630000004</v>
      </c>
      <c r="Q150" s="130">
        <v>19.367631090000007</v>
      </c>
      <c r="R150" s="130">
        <v>715.82066795999992</v>
      </c>
      <c r="S150" s="130">
        <v>3.93068996</v>
      </c>
      <c r="T150" s="130">
        <v>10.217618470000001</v>
      </c>
      <c r="U150" s="130"/>
      <c r="V150" s="130"/>
    </row>
    <row r="151" spans="1:22" hidden="1" outlineLevel="1">
      <c r="A151" s="8">
        <v>44805</v>
      </c>
      <c r="B151" s="130">
        <v>5045.2337012799999</v>
      </c>
      <c r="C151" s="130">
        <v>932.45320666999987</v>
      </c>
      <c r="D151" s="130">
        <v>7.3233006099999995</v>
      </c>
      <c r="E151" s="130">
        <v>1162.8756795499999</v>
      </c>
      <c r="F151" s="130">
        <v>48.205225390000003</v>
      </c>
      <c r="G151" s="130">
        <v>18.716460510000001</v>
      </c>
      <c r="H151" s="130">
        <v>146.57514524000001</v>
      </c>
      <c r="I151" s="130">
        <v>1336.04583037</v>
      </c>
      <c r="J151" s="130">
        <v>344.28083813000001</v>
      </c>
      <c r="K151" s="130">
        <v>24.578455169999998</v>
      </c>
      <c r="L151" s="130">
        <v>41.583404290000004</v>
      </c>
      <c r="M151" s="130">
        <v>0.58702984000000002</v>
      </c>
      <c r="N151" s="130">
        <v>92.994828620000007</v>
      </c>
      <c r="O151" s="130">
        <v>90.021091009999992</v>
      </c>
      <c r="P151" s="130">
        <v>24.398846350000003</v>
      </c>
      <c r="Q151" s="130">
        <v>23.234557230000004</v>
      </c>
      <c r="R151" s="130">
        <v>737.07077561000017</v>
      </c>
      <c r="S151" s="130">
        <v>4.5698055399999999</v>
      </c>
      <c r="T151" s="130">
        <v>9.7192211499999992</v>
      </c>
      <c r="U151" s="130"/>
      <c r="V151" s="130"/>
    </row>
    <row r="152" spans="1:22" hidden="1" outlineLevel="1">
      <c r="A152" s="8">
        <v>44835</v>
      </c>
      <c r="B152" s="130">
        <v>5288.94275621</v>
      </c>
      <c r="C152" s="130">
        <v>1051.8339153500001</v>
      </c>
      <c r="D152" s="130">
        <v>4.8832656199999995</v>
      </c>
      <c r="E152" s="130">
        <v>1294.1395081199998</v>
      </c>
      <c r="F152" s="130">
        <v>95.814453029999996</v>
      </c>
      <c r="G152" s="130">
        <v>22.767791610000003</v>
      </c>
      <c r="H152" s="130">
        <v>136.04632190000001</v>
      </c>
      <c r="I152" s="130">
        <v>1276.69307162</v>
      </c>
      <c r="J152" s="130">
        <v>400.56741473</v>
      </c>
      <c r="K152" s="130">
        <v>27.874810679999996</v>
      </c>
      <c r="L152" s="130">
        <v>45.795648640000003</v>
      </c>
      <c r="M152" s="130">
        <v>0.42556569999999999</v>
      </c>
      <c r="N152" s="130">
        <v>98.980023509999995</v>
      </c>
      <c r="O152" s="130">
        <v>49.004191229999989</v>
      </c>
      <c r="P152" s="130">
        <v>25.867147360000001</v>
      </c>
      <c r="Q152" s="130">
        <v>23.666155360000001</v>
      </c>
      <c r="R152" s="130">
        <v>719.98170233999997</v>
      </c>
      <c r="S152" s="130">
        <v>5.06817794</v>
      </c>
      <c r="T152" s="130">
        <v>9.5335914700000011</v>
      </c>
      <c r="U152" s="130"/>
      <c r="V152" s="130"/>
    </row>
    <row r="153" spans="1:22" hidden="1" outlineLevel="1">
      <c r="A153" s="8">
        <v>44866</v>
      </c>
      <c r="B153" s="130">
        <v>5549.5619563499986</v>
      </c>
      <c r="C153" s="130">
        <v>896.8599724799999</v>
      </c>
      <c r="D153" s="130">
        <v>1.9500822000000002</v>
      </c>
      <c r="E153" s="130">
        <v>1630.9651810999999</v>
      </c>
      <c r="F153" s="130">
        <v>116.81087743999998</v>
      </c>
      <c r="G153" s="130">
        <v>23.900166779999999</v>
      </c>
      <c r="H153" s="130">
        <v>150.69159682</v>
      </c>
      <c r="I153" s="130">
        <v>1363.3038969700001</v>
      </c>
      <c r="J153" s="130">
        <v>407.00172478000002</v>
      </c>
      <c r="K153" s="130">
        <v>21.788476460000002</v>
      </c>
      <c r="L153" s="130">
        <v>48.835226230000004</v>
      </c>
      <c r="M153" s="130">
        <v>0.40017227000000005</v>
      </c>
      <c r="N153" s="130">
        <v>100.05450587</v>
      </c>
      <c r="O153" s="130">
        <v>39.758708599999991</v>
      </c>
      <c r="P153" s="130">
        <v>32.329807700000003</v>
      </c>
      <c r="Q153" s="130">
        <v>24.310001400000001</v>
      </c>
      <c r="R153" s="130">
        <v>672.28571995999994</v>
      </c>
      <c r="S153" s="130">
        <v>6.7801295099999992</v>
      </c>
      <c r="T153" s="130">
        <v>11.535709779999999</v>
      </c>
      <c r="U153" s="130"/>
      <c r="V153" s="130"/>
    </row>
    <row r="154" spans="1:22" hidden="1" outlineLevel="1">
      <c r="A154" s="8">
        <v>44896</v>
      </c>
      <c r="B154" s="130">
        <v>6051.0394346299991</v>
      </c>
      <c r="C154" s="130">
        <v>886.57977628000003</v>
      </c>
      <c r="D154" s="130">
        <v>6.8393966500000003</v>
      </c>
      <c r="E154" s="130">
        <v>1892.4544403199998</v>
      </c>
      <c r="F154" s="130">
        <v>330.22034664999995</v>
      </c>
      <c r="G154" s="130">
        <v>28.125692229999999</v>
      </c>
      <c r="H154" s="130">
        <v>214.24661683000002</v>
      </c>
      <c r="I154" s="130">
        <v>1193.2769760799999</v>
      </c>
      <c r="J154" s="130">
        <v>402.56713811999998</v>
      </c>
      <c r="K154" s="130">
        <v>19.922267350000002</v>
      </c>
      <c r="L154" s="130">
        <v>48.261605360000004</v>
      </c>
      <c r="M154" s="130">
        <v>0.27732971000000001</v>
      </c>
      <c r="N154" s="130">
        <v>118.76907455999999</v>
      </c>
      <c r="O154" s="130">
        <v>41.075690209999998</v>
      </c>
      <c r="P154" s="130">
        <v>36.853700290000006</v>
      </c>
      <c r="Q154" s="130">
        <v>22.149235739999998</v>
      </c>
      <c r="R154" s="130">
        <v>792.16490546</v>
      </c>
      <c r="S154" s="130">
        <v>6.5102832299999998</v>
      </c>
      <c r="T154" s="130">
        <v>10.744959560000002</v>
      </c>
      <c r="U154" s="130"/>
      <c r="V154" s="130"/>
    </row>
    <row r="155" spans="1:22" hidden="1" outlineLevel="1">
      <c r="A155" s="8">
        <v>44927</v>
      </c>
      <c r="B155" s="130">
        <v>5960.0702598099997</v>
      </c>
      <c r="C155" s="130">
        <v>1023.68004077</v>
      </c>
      <c r="D155" s="130">
        <v>10.399604139999999</v>
      </c>
      <c r="E155" s="130">
        <v>1773.68498172</v>
      </c>
      <c r="F155" s="130">
        <v>485.14331614999992</v>
      </c>
      <c r="G155" s="130">
        <v>25.2507667</v>
      </c>
      <c r="H155" s="130">
        <v>154.43234931000001</v>
      </c>
      <c r="I155" s="130">
        <v>1047.1496842700001</v>
      </c>
      <c r="J155" s="130">
        <v>397.76255615000002</v>
      </c>
      <c r="K155" s="130">
        <v>13.330812169999998</v>
      </c>
      <c r="L155" s="130">
        <v>52.198757839999999</v>
      </c>
      <c r="M155" s="130">
        <v>0.20833171</v>
      </c>
      <c r="N155" s="130">
        <v>127.42032571</v>
      </c>
      <c r="O155" s="130">
        <v>35.155245219999998</v>
      </c>
      <c r="P155" s="130">
        <v>54.64986571</v>
      </c>
      <c r="Q155" s="130">
        <v>29.979743039999999</v>
      </c>
      <c r="R155" s="130">
        <v>712.99873745000002</v>
      </c>
      <c r="S155" s="130">
        <v>6.48636458</v>
      </c>
      <c r="T155" s="130">
        <v>10.138777170000001</v>
      </c>
      <c r="U155" s="130"/>
      <c r="V155" s="130"/>
    </row>
    <row r="156" spans="1:22" hidden="1" outlineLevel="1">
      <c r="A156" s="8">
        <v>44958</v>
      </c>
      <c r="B156" s="130">
        <v>6152.7953376599999</v>
      </c>
      <c r="C156" s="130">
        <v>1169.7791719900001</v>
      </c>
      <c r="D156" s="130">
        <v>11.096689009999999</v>
      </c>
      <c r="E156" s="130">
        <v>1725.4646833800002</v>
      </c>
      <c r="F156" s="130">
        <v>369.95514112999996</v>
      </c>
      <c r="G156" s="130">
        <v>27.473516450000002</v>
      </c>
      <c r="H156" s="130">
        <v>134.98783494000003</v>
      </c>
      <c r="I156" s="130">
        <v>1083.0100867800002</v>
      </c>
      <c r="J156" s="130">
        <v>388.80512475999996</v>
      </c>
      <c r="K156" s="130">
        <v>14.017348729999998</v>
      </c>
      <c r="L156" s="130">
        <v>54.143355</v>
      </c>
      <c r="M156" s="130">
        <v>0.26187923000000002</v>
      </c>
      <c r="N156" s="130">
        <v>159.06862491000001</v>
      </c>
      <c r="O156" s="130">
        <v>50.140890840000004</v>
      </c>
      <c r="P156" s="130">
        <v>62.868474800000001</v>
      </c>
      <c r="Q156" s="130">
        <v>31.02638438</v>
      </c>
      <c r="R156" s="130">
        <v>847.37730118000002</v>
      </c>
      <c r="S156" s="130">
        <v>7.2724132300000006</v>
      </c>
      <c r="T156" s="130">
        <v>16.046416919999999</v>
      </c>
      <c r="U156" s="130"/>
      <c r="V156" s="130"/>
    </row>
    <row r="157" spans="1:22" hidden="1" outlineLevel="1">
      <c r="A157" s="8">
        <v>44986</v>
      </c>
      <c r="B157" s="130">
        <v>5931.4106532000005</v>
      </c>
      <c r="C157" s="130">
        <v>1071.7551591599999</v>
      </c>
      <c r="D157" s="130">
        <v>21.280186929999999</v>
      </c>
      <c r="E157" s="130">
        <v>1765.9648593200002</v>
      </c>
      <c r="F157" s="130">
        <v>94.391462070000003</v>
      </c>
      <c r="G157" s="130">
        <v>28.113638289999997</v>
      </c>
      <c r="H157" s="130">
        <v>126.58350642000001</v>
      </c>
      <c r="I157" s="130">
        <v>1128.2839470500001</v>
      </c>
      <c r="J157" s="130">
        <v>415.30242269999997</v>
      </c>
      <c r="K157" s="130">
        <v>10.271776059999999</v>
      </c>
      <c r="L157" s="130">
        <v>60.158505570000003</v>
      </c>
      <c r="M157" s="130">
        <v>0.46786567000000001</v>
      </c>
      <c r="N157" s="130">
        <v>170.29576695999998</v>
      </c>
      <c r="O157" s="130">
        <v>85.761689399999995</v>
      </c>
      <c r="P157" s="130">
        <v>49.969066399999996</v>
      </c>
      <c r="Q157" s="130">
        <v>33.359897400000001</v>
      </c>
      <c r="R157" s="130">
        <v>846.29036294000014</v>
      </c>
      <c r="S157" s="130">
        <v>10.776934899999999</v>
      </c>
      <c r="T157" s="130">
        <v>12.383605960000001</v>
      </c>
      <c r="U157" s="130"/>
      <c r="V157" s="130"/>
    </row>
    <row r="158" spans="1:22" hidden="1" outlineLevel="1">
      <c r="A158" s="8">
        <v>45017</v>
      </c>
      <c r="B158" s="130">
        <v>6182.4250894800007</v>
      </c>
      <c r="C158" s="130">
        <v>1029.4198840099998</v>
      </c>
      <c r="D158" s="130">
        <v>29.086867380000005</v>
      </c>
      <c r="E158" s="130">
        <v>1762.9966498999997</v>
      </c>
      <c r="F158" s="130">
        <v>155.44274131</v>
      </c>
      <c r="G158" s="130">
        <v>26.584730839999999</v>
      </c>
      <c r="H158" s="130">
        <v>138.52655673000001</v>
      </c>
      <c r="I158" s="130">
        <v>1351.9808464100004</v>
      </c>
      <c r="J158" s="130">
        <v>411.10737157999995</v>
      </c>
      <c r="K158" s="130">
        <v>8.7058346499999999</v>
      </c>
      <c r="L158" s="130">
        <v>61.289511850000004</v>
      </c>
      <c r="M158" s="130">
        <v>0.41469836000000004</v>
      </c>
      <c r="N158" s="130">
        <v>210.01452981000003</v>
      </c>
      <c r="O158" s="130">
        <v>80.452323060000012</v>
      </c>
      <c r="P158" s="130">
        <v>44.277650429999994</v>
      </c>
      <c r="Q158" s="130">
        <v>33.579905569999994</v>
      </c>
      <c r="R158" s="130">
        <v>816.71683963999999</v>
      </c>
      <c r="S158" s="130">
        <v>10.23882877</v>
      </c>
      <c r="T158" s="130">
        <v>11.58931918</v>
      </c>
      <c r="U158" s="130"/>
      <c r="V158" s="130"/>
    </row>
    <row r="159" spans="1:22" hidden="1" outlineLevel="1">
      <c r="A159" s="8">
        <v>45047</v>
      </c>
      <c r="B159" s="130">
        <v>6703.7637782299998</v>
      </c>
      <c r="C159" s="130">
        <v>1057.46748536</v>
      </c>
      <c r="D159" s="130">
        <v>31.317795700000005</v>
      </c>
      <c r="E159" s="130">
        <v>1554.9990700199996</v>
      </c>
      <c r="F159" s="130">
        <v>929.15677271999994</v>
      </c>
      <c r="G159" s="130">
        <v>33.325454669999999</v>
      </c>
      <c r="H159" s="130">
        <v>156.92464999000003</v>
      </c>
      <c r="I159" s="130">
        <v>1232.2033090099999</v>
      </c>
      <c r="J159" s="130">
        <v>415.49283867999998</v>
      </c>
      <c r="K159" s="130">
        <v>20.407817019999996</v>
      </c>
      <c r="L159" s="130">
        <v>64.149340280000004</v>
      </c>
      <c r="M159" s="130">
        <v>0.31017788000000002</v>
      </c>
      <c r="N159" s="130">
        <v>193.37061271000002</v>
      </c>
      <c r="O159" s="130">
        <v>89.239529480000002</v>
      </c>
      <c r="P159" s="130">
        <v>41.53103788</v>
      </c>
      <c r="Q159" s="130">
        <v>33.181806329999993</v>
      </c>
      <c r="R159" s="130">
        <v>818.28221140999995</v>
      </c>
      <c r="S159" s="130">
        <v>19.040090800000002</v>
      </c>
      <c r="T159" s="130">
        <v>13.363778289999997</v>
      </c>
      <c r="U159" s="130"/>
      <c r="V159" s="130"/>
    </row>
    <row r="160" spans="1:22" hidden="1" outlineLevel="1">
      <c r="A160" s="8">
        <v>45078</v>
      </c>
      <c r="B160" s="130">
        <v>6342.1727365900015</v>
      </c>
      <c r="C160" s="130">
        <v>1186.89516271</v>
      </c>
      <c r="D160" s="130">
        <v>37.224732659999994</v>
      </c>
      <c r="E160" s="130">
        <v>1728.6457499099999</v>
      </c>
      <c r="F160" s="130">
        <v>196.43050345</v>
      </c>
      <c r="G160" s="130">
        <v>43.941313739999998</v>
      </c>
      <c r="H160" s="130">
        <v>164.39568667999998</v>
      </c>
      <c r="I160" s="130">
        <v>1356.8432376700002</v>
      </c>
      <c r="J160" s="130">
        <v>423.24780511000006</v>
      </c>
      <c r="K160" s="130">
        <v>17.563849599999998</v>
      </c>
      <c r="L160" s="130">
        <v>64.384636239999992</v>
      </c>
      <c r="M160" s="130">
        <v>1.47536427</v>
      </c>
      <c r="N160" s="130">
        <v>163.17926421999999</v>
      </c>
      <c r="O160" s="130">
        <v>78.215401139999997</v>
      </c>
      <c r="P160" s="130">
        <v>58.055506140000006</v>
      </c>
      <c r="Q160" s="130">
        <v>29.027704529999998</v>
      </c>
      <c r="R160" s="130">
        <v>765.14879904999998</v>
      </c>
      <c r="S160" s="130">
        <v>15.34272533</v>
      </c>
      <c r="T160" s="130">
        <v>12.155294139999999</v>
      </c>
      <c r="U160" s="130"/>
      <c r="V160" s="130"/>
    </row>
    <row r="161" spans="1:22" hidden="1" outlineLevel="1">
      <c r="A161" s="8">
        <v>45108</v>
      </c>
      <c r="B161" s="130">
        <v>6757.1300003199995</v>
      </c>
      <c r="C161" s="130">
        <v>1390.6801031700002</v>
      </c>
      <c r="D161" s="130">
        <v>58.955891779999995</v>
      </c>
      <c r="E161" s="130">
        <v>1967.2686111799999</v>
      </c>
      <c r="F161" s="130">
        <v>71.183598889999999</v>
      </c>
      <c r="G161" s="130">
        <v>54.693668649999999</v>
      </c>
      <c r="H161" s="130">
        <v>160.12159014000002</v>
      </c>
      <c r="I161" s="130">
        <v>1363.25700985</v>
      </c>
      <c r="J161" s="130">
        <v>434.35061765000006</v>
      </c>
      <c r="K161" s="130">
        <v>43.943845959999997</v>
      </c>
      <c r="L161" s="130">
        <v>69.030794500000013</v>
      </c>
      <c r="M161" s="130">
        <v>0.56949124000000007</v>
      </c>
      <c r="N161" s="130">
        <v>167.60266528</v>
      </c>
      <c r="O161" s="130">
        <v>73.951889390000005</v>
      </c>
      <c r="P161" s="130">
        <v>59.04551321000001</v>
      </c>
      <c r="Q161" s="130">
        <v>24.137597450000001</v>
      </c>
      <c r="R161" s="130">
        <v>772.22826061000012</v>
      </c>
      <c r="S161" s="130">
        <v>32.484535920000006</v>
      </c>
      <c r="T161" s="130">
        <v>13.624315449999999</v>
      </c>
      <c r="U161" s="130"/>
      <c r="V161" s="130"/>
    </row>
    <row r="162" spans="1:22" hidden="1" outlineLevel="1">
      <c r="A162" s="8">
        <v>45139</v>
      </c>
      <c r="B162" s="130">
        <v>6800.587164210001</v>
      </c>
      <c r="C162" s="130">
        <v>1313.9431442099999</v>
      </c>
      <c r="D162" s="130">
        <v>60.617607540000009</v>
      </c>
      <c r="E162" s="130">
        <v>2097.4866901199998</v>
      </c>
      <c r="F162" s="130">
        <v>89.971511849999985</v>
      </c>
      <c r="G162" s="130">
        <v>44.307650039999999</v>
      </c>
      <c r="H162" s="130">
        <v>207.76678910999999</v>
      </c>
      <c r="I162" s="130">
        <v>1270.3345722900001</v>
      </c>
      <c r="J162" s="130">
        <v>417.46604192000007</v>
      </c>
      <c r="K162" s="130">
        <v>31.331971569999997</v>
      </c>
      <c r="L162" s="130">
        <v>69.473135249999999</v>
      </c>
      <c r="M162" s="130">
        <v>0.70204911000000003</v>
      </c>
      <c r="N162" s="130">
        <v>171.46253369000001</v>
      </c>
      <c r="O162" s="130">
        <v>71.392048340000002</v>
      </c>
      <c r="P162" s="130">
        <v>54.789565410000002</v>
      </c>
      <c r="Q162" s="130">
        <v>41.129735840000002</v>
      </c>
      <c r="R162" s="130">
        <v>825.75296198000001</v>
      </c>
      <c r="S162" s="130">
        <v>20.092446880000001</v>
      </c>
      <c r="T162" s="130">
        <v>12.566709059999999</v>
      </c>
      <c r="U162" s="130"/>
      <c r="V162" s="130"/>
    </row>
    <row r="163" spans="1:22" hidden="1" outlineLevel="1">
      <c r="A163" s="8">
        <v>45170</v>
      </c>
      <c r="B163" s="130">
        <v>7371.5079907500003</v>
      </c>
      <c r="C163" s="130">
        <v>1273.1809739600001</v>
      </c>
      <c r="D163" s="130">
        <v>63.795069539999993</v>
      </c>
      <c r="E163" s="130">
        <v>2318.6498805800002</v>
      </c>
      <c r="F163" s="130">
        <v>60.258118819999993</v>
      </c>
      <c r="G163" s="130">
        <v>42.651247269999999</v>
      </c>
      <c r="H163" s="130">
        <v>254.51699861</v>
      </c>
      <c r="I163" s="130">
        <v>1614.85742157</v>
      </c>
      <c r="J163" s="130">
        <v>385.91168377000002</v>
      </c>
      <c r="K163" s="130">
        <v>20.11555538</v>
      </c>
      <c r="L163" s="130">
        <v>85.309959840000005</v>
      </c>
      <c r="M163" s="130">
        <v>1.0457439500000001</v>
      </c>
      <c r="N163" s="130">
        <v>191.57289048000001</v>
      </c>
      <c r="O163" s="130">
        <v>73.553496580000001</v>
      </c>
      <c r="P163" s="130">
        <v>65.562850249999997</v>
      </c>
      <c r="Q163" s="130">
        <v>50.314187239999995</v>
      </c>
      <c r="R163" s="130">
        <v>841.67363733999991</v>
      </c>
      <c r="S163" s="130">
        <v>12.324972320000001</v>
      </c>
      <c r="T163" s="130">
        <v>16.213303250000003</v>
      </c>
      <c r="U163" s="130"/>
      <c r="V163" s="130"/>
    </row>
    <row r="164" spans="1:22" hidden="1" outlineLevel="1">
      <c r="A164" s="8">
        <v>45200</v>
      </c>
      <c r="B164" s="130">
        <v>7600.3454599900006</v>
      </c>
      <c r="C164" s="130">
        <v>1215.0904701200002</v>
      </c>
      <c r="D164" s="130">
        <v>72.777596189999997</v>
      </c>
      <c r="E164" s="130">
        <v>2542.4998555800003</v>
      </c>
      <c r="F164" s="130">
        <v>84.300649630000009</v>
      </c>
      <c r="G164" s="130">
        <v>40.483125989999998</v>
      </c>
      <c r="H164" s="130">
        <v>230.29854185000005</v>
      </c>
      <c r="I164" s="130">
        <v>1639.2163122899999</v>
      </c>
      <c r="J164" s="130">
        <v>422.01568717000009</v>
      </c>
      <c r="K164" s="130">
        <v>13.353238449999999</v>
      </c>
      <c r="L164" s="130">
        <v>79.249894389999994</v>
      </c>
      <c r="M164" s="130">
        <v>0.9609839899999999</v>
      </c>
      <c r="N164" s="130">
        <v>211.01497929000001</v>
      </c>
      <c r="O164" s="130">
        <v>73.856262850000022</v>
      </c>
      <c r="P164" s="130">
        <v>46.846690070000001</v>
      </c>
      <c r="Q164" s="130">
        <v>53.247174859999994</v>
      </c>
      <c r="R164" s="130">
        <v>850.04513195000004</v>
      </c>
      <c r="S164" s="130">
        <v>8.3083492500000009</v>
      </c>
      <c r="T164" s="130">
        <v>16.780516070000001</v>
      </c>
      <c r="U164" s="130"/>
      <c r="V164" s="130"/>
    </row>
    <row r="165" spans="1:22">
      <c r="A165" s="8">
        <v>45231</v>
      </c>
      <c r="B165" s="130">
        <v>7696.2638595199996</v>
      </c>
      <c r="C165" s="130">
        <v>1127.5448769099999</v>
      </c>
      <c r="D165" s="130">
        <v>56.54612315</v>
      </c>
      <c r="E165" s="130">
        <v>2415.64049548</v>
      </c>
      <c r="F165" s="130">
        <v>242.4098003</v>
      </c>
      <c r="G165" s="130">
        <v>49.027648829999997</v>
      </c>
      <c r="H165" s="130">
        <v>251.76369368000002</v>
      </c>
      <c r="I165" s="130">
        <v>1731.4708579299997</v>
      </c>
      <c r="J165" s="130">
        <v>387.19405723</v>
      </c>
      <c r="K165" s="130">
        <v>19.068890030000002</v>
      </c>
      <c r="L165" s="130">
        <v>81.951495519999995</v>
      </c>
      <c r="M165" s="130">
        <v>2.9056150400000003</v>
      </c>
      <c r="N165" s="130">
        <v>224.66780434999998</v>
      </c>
      <c r="O165" s="130">
        <v>66.699662740000008</v>
      </c>
      <c r="P165" s="130">
        <v>49.354079139999996</v>
      </c>
      <c r="Q165" s="130">
        <v>51.134435720000006</v>
      </c>
      <c r="R165" s="130">
        <v>915.42349733000003</v>
      </c>
      <c r="S165" s="130">
        <v>6.6116427200000008</v>
      </c>
      <c r="T165" s="130">
        <v>16.849183419999999</v>
      </c>
      <c r="U165" s="130"/>
      <c r="V165" s="130"/>
    </row>
    <row r="166" spans="1:22">
      <c r="A166" s="8">
        <v>45261</v>
      </c>
      <c r="B166" s="130">
        <v>8222.3285210000013</v>
      </c>
      <c r="C166" s="130">
        <v>1035.48889067</v>
      </c>
      <c r="D166" s="130">
        <v>54.046445540000001</v>
      </c>
      <c r="E166" s="130">
        <v>3092.8237305099997</v>
      </c>
      <c r="F166" s="130">
        <v>261.05459169000005</v>
      </c>
      <c r="G166" s="130">
        <v>43.031457870000004</v>
      </c>
      <c r="H166" s="130">
        <v>423.89241214000003</v>
      </c>
      <c r="I166" s="130">
        <v>1590.4547775199999</v>
      </c>
      <c r="J166" s="130">
        <v>424.61264753999995</v>
      </c>
      <c r="K166" s="130">
        <v>23.017471109999999</v>
      </c>
      <c r="L166" s="130">
        <v>91.056300829999998</v>
      </c>
      <c r="M166" s="130">
        <v>18.033773789999998</v>
      </c>
      <c r="N166" s="130">
        <v>240.61149729999997</v>
      </c>
      <c r="O166" s="130">
        <v>95.965591910000001</v>
      </c>
      <c r="P166" s="130">
        <v>55.441274829999998</v>
      </c>
      <c r="Q166" s="130">
        <v>47.361088309999992</v>
      </c>
      <c r="R166" s="130">
        <v>702.40397384999994</v>
      </c>
      <c r="S166" s="130">
        <v>7.962787940000001</v>
      </c>
      <c r="T166" s="130">
        <v>15.069807649999998</v>
      </c>
      <c r="U166" s="130"/>
      <c r="V166" s="130"/>
    </row>
    <row r="167" spans="1:22">
      <c r="A167" s="8">
        <v>45292</v>
      </c>
      <c r="B167" s="130">
        <v>8507.0895086500004</v>
      </c>
      <c r="C167" s="130">
        <v>1304.7804717600002</v>
      </c>
      <c r="D167" s="130">
        <v>52.90498187</v>
      </c>
      <c r="E167" s="130">
        <v>3069.1614576300003</v>
      </c>
      <c r="F167" s="130">
        <v>205.74509664999999</v>
      </c>
      <c r="G167" s="130">
        <v>36.19130097</v>
      </c>
      <c r="H167" s="130">
        <v>309.36754351000002</v>
      </c>
      <c r="I167" s="130">
        <v>1808.71673618</v>
      </c>
      <c r="J167" s="130">
        <v>484.26979123000001</v>
      </c>
      <c r="K167" s="130">
        <v>31.362858590000002</v>
      </c>
      <c r="L167" s="130">
        <v>84.500184089999991</v>
      </c>
      <c r="M167" s="130">
        <v>2.83044955</v>
      </c>
      <c r="N167" s="130">
        <v>301.61948417000002</v>
      </c>
      <c r="O167" s="130">
        <v>82.450488449999995</v>
      </c>
      <c r="P167" s="130">
        <v>63.325135660000001</v>
      </c>
      <c r="Q167" s="130">
        <v>53.171858850000007</v>
      </c>
      <c r="R167" s="130">
        <v>595.59713857999998</v>
      </c>
      <c r="S167" s="130">
        <v>6.3523078700000006</v>
      </c>
      <c r="T167" s="130">
        <v>14.742223039999999</v>
      </c>
      <c r="U167" s="130"/>
      <c r="V167" s="130"/>
    </row>
    <row r="168" spans="1:22">
      <c r="A168" s="8">
        <v>45323</v>
      </c>
      <c r="B168" s="130">
        <v>8429.6675096700001</v>
      </c>
      <c r="C168" s="130">
        <v>1313.5405483899999</v>
      </c>
      <c r="D168" s="130">
        <v>46.576121809999997</v>
      </c>
      <c r="E168" s="130">
        <v>2817.3277855100005</v>
      </c>
      <c r="F168" s="130">
        <v>216.64816168999999</v>
      </c>
      <c r="G168" s="130">
        <v>39.034180469999995</v>
      </c>
      <c r="H168" s="130">
        <v>274.12980693000003</v>
      </c>
      <c r="I168" s="130">
        <v>1739.9421688899999</v>
      </c>
      <c r="J168" s="130">
        <v>529.28973231999998</v>
      </c>
      <c r="K168" s="130">
        <v>34.658180479999999</v>
      </c>
      <c r="L168" s="130">
        <v>71.945785910000012</v>
      </c>
      <c r="M168" s="130">
        <v>3.0176849200000002</v>
      </c>
      <c r="N168" s="130">
        <v>309.66310893000002</v>
      </c>
      <c r="O168" s="130">
        <v>90.385769580000002</v>
      </c>
      <c r="P168" s="130">
        <v>63.084728429999998</v>
      </c>
      <c r="Q168" s="130">
        <v>50.217392289999999</v>
      </c>
      <c r="R168" s="130">
        <v>810.09453365000002</v>
      </c>
      <c r="S168" s="130">
        <v>6.0156070899999996</v>
      </c>
      <c r="T168" s="130">
        <v>14.096212380000001</v>
      </c>
      <c r="U168" s="130"/>
      <c r="V168" s="130"/>
    </row>
    <row r="169" spans="1:22">
      <c r="A169" s="8">
        <v>45352</v>
      </c>
      <c r="B169" s="130">
        <v>7914.9847357300005</v>
      </c>
      <c r="C169" s="130">
        <v>1241.0754450200002</v>
      </c>
      <c r="D169" s="130">
        <v>35.128935349999999</v>
      </c>
      <c r="E169" s="130">
        <v>2781.4506805400001</v>
      </c>
      <c r="F169" s="130">
        <v>264.04003943999999</v>
      </c>
      <c r="G169" s="130">
        <v>38.921665640000008</v>
      </c>
      <c r="H169" s="130">
        <v>241.10729715000002</v>
      </c>
      <c r="I169" s="130">
        <v>1348.73244174</v>
      </c>
      <c r="J169" s="130">
        <v>434.36853789000003</v>
      </c>
      <c r="K169" s="130">
        <v>35.076943800000002</v>
      </c>
      <c r="L169" s="130">
        <v>90.037619520000007</v>
      </c>
      <c r="M169" s="130">
        <v>4.8763366499999998</v>
      </c>
      <c r="N169" s="130">
        <v>305.57925463999999</v>
      </c>
      <c r="O169" s="130">
        <v>96.943160799999973</v>
      </c>
      <c r="P169" s="130">
        <v>61.078977849999994</v>
      </c>
      <c r="Q169" s="130">
        <v>52.014526750000002</v>
      </c>
      <c r="R169" s="130">
        <v>862.86011889999997</v>
      </c>
      <c r="S169" s="130">
        <v>6.77960399</v>
      </c>
      <c r="T169" s="130">
        <v>14.91315006</v>
      </c>
      <c r="U169" s="130"/>
      <c r="V169" s="130"/>
    </row>
    <row r="170" spans="1:22">
      <c r="A170" s="8">
        <v>45383</v>
      </c>
      <c r="B170" s="130">
        <v>8005.7611603699988</v>
      </c>
      <c r="C170" s="130">
        <v>1457.4398514</v>
      </c>
      <c r="D170" s="130">
        <v>38.559841599999999</v>
      </c>
      <c r="E170" s="130">
        <v>2772.1389386800001</v>
      </c>
      <c r="F170" s="130">
        <v>256.30654339</v>
      </c>
      <c r="G170" s="130">
        <v>37.786777480000005</v>
      </c>
      <c r="H170" s="130">
        <v>168.26016820000001</v>
      </c>
      <c r="I170" s="130">
        <v>1301.7954628599998</v>
      </c>
      <c r="J170" s="130">
        <v>488.81091098000002</v>
      </c>
      <c r="K170" s="130">
        <v>32.636442680000002</v>
      </c>
      <c r="L170" s="130">
        <v>74.164155210000004</v>
      </c>
      <c r="M170" s="130">
        <v>2.4161819300000005</v>
      </c>
      <c r="N170" s="130">
        <v>323.33051874</v>
      </c>
      <c r="O170" s="130">
        <v>90.278921920000016</v>
      </c>
      <c r="P170" s="130">
        <v>54.912849960000003</v>
      </c>
      <c r="Q170" s="130">
        <v>50.998531589999992</v>
      </c>
      <c r="R170" s="130">
        <v>833.68090391999999</v>
      </c>
      <c r="S170" s="130">
        <v>6.1293095200000005</v>
      </c>
      <c r="T170" s="130">
        <v>16.114850310000001</v>
      </c>
      <c r="U170" s="130"/>
      <c r="V170" s="130"/>
    </row>
    <row r="171" spans="1:22">
      <c r="A171" s="8">
        <v>45413</v>
      </c>
      <c r="B171" s="130">
        <v>8410.1641621199997</v>
      </c>
      <c r="C171" s="130">
        <v>1430.3117181499999</v>
      </c>
      <c r="D171" s="130">
        <v>46.010113950000004</v>
      </c>
      <c r="E171" s="130">
        <v>2878.2226019</v>
      </c>
      <c r="F171" s="130">
        <v>233.79971896000001</v>
      </c>
      <c r="G171" s="130">
        <v>35.901292329999997</v>
      </c>
      <c r="H171" s="130">
        <v>196.95462692000001</v>
      </c>
      <c r="I171" s="130">
        <v>1500.1607205799999</v>
      </c>
      <c r="J171" s="130">
        <v>596.4048610000001</v>
      </c>
      <c r="K171" s="130">
        <v>26.084083530000001</v>
      </c>
      <c r="L171" s="130">
        <v>73.146439169999994</v>
      </c>
      <c r="M171" s="130">
        <v>3.7168989799999999</v>
      </c>
      <c r="N171" s="130">
        <v>316.82805995000001</v>
      </c>
      <c r="O171" s="130">
        <v>100.00850629999999</v>
      </c>
      <c r="P171" s="130">
        <v>58.769868759999994</v>
      </c>
      <c r="Q171" s="130">
        <v>46.432440640000003</v>
      </c>
      <c r="R171" s="130">
        <v>840.90914172999987</v>
      </c>
      <c r="S171" s="130">
        <v>9.3198829199999995</v>
      </c>
      <c r="T171" s="130">
        <v>17.18318635</v>
      </c>
      <c r="U171" s="130"/>
      <c r="V171" s="130"/>
    </row>
    <row r="172" spans="1:22">
      <c r="A172" s="8">
        <v>45444</v>
      </c>
      <c r="B172" s="130">
        <v>8942.0879785699999</v>
      </c>
      <c r="C172" s="130">
        <v>1584.9163206199996</v>
      </c>
      <c r="D172" s="130">
        <v>58.575067430000004</v>
      </c>
      <c r="E172" s="130">
        <v>2744.4347682400003</v>
      </c>
      <c r="F172" s="130">
        <v>242.00927836</v>
      </c>
      <c r="G172" s="130">
        <v>34.461700080000007</v>
      </c>
      <c r="H172" s="130">
        <v>270.14205811999994</v>
      </c>
      <c r="I172" s="130">
        <v>1878.3279287000003</v>
      </c>
      <c r="J172" s="130">
        <v>617.56551693000006</v>
      </c>
      <c r="K172" s="130">
        <v>17.230108739999999</v>
      </c>
      <c r="L172" s="130">
        <v>75.222111049999995</v>
      </c>
      <c r="M172" s="130">
        <v>3.0644508899999998</v>
      </c>
      <c r="N172" s="130">
        <v>325.64514355999995</v>
      </c>
      <c r="O172" s="130">
        <v>82.91564151</v>
      </c>
      <c r="P172" s="130">
        <v>60.043138859999999</v>
      </c>
      <c r="Q172" s="130">
        <v>43.391589349999997</v>
      </c>
      <c r="R172" s="130">
        <v>868.97880241999974</v>
      </c>
      <c r="S172" s="130">
        <v>18.95142521</v>
      </c>
      <c r="T172" s="130">
        <v>16.2129285</v>
      </c>
      <c r="U172" s="130"/>
      <c r="V172" s="130"/>
    </row>
    <row r="173" spans="1:22">
      <c r="A173" s="8">
        <v>45474</v>
      </c>
      <c r="B173" s="130">
        <v>9400.7384018400007</v>
      </c>
      <c r="C173" s="130">
        <v>1916.4814925700002</v>
      </c>
      <c r="D173" s="130">
        <v>63.39246404</v>
      </c>
      <c r="E173" s="130">
        <v>2962.5326336899998</v>
      </c>
      <c r="F173" s="130">
        <v>173.24978465000001</v>
      </c>
      <c r="G173" s="130">
        <v>41.333512879999994</v>
      </c>
      <c r="H173" s="130">
        <v>255.25201992000004</v>
      </c>
      <c r="I173" s="130">
        <v>1840.6085807700001</v>
      </c>
      <c r="J173" s="130">
        <v>613.46820271000001</v>
      </c>
      <c r="K173" s="130">
        <v>16.296505639999996</v>
      </c>
      <c r="L173" s="130">
        <v>69.1998988</v>
      </c>
      <c r="M173" s="130">
        <v>2.8339337900000001</v>
      </c>
      <c r="N173" s="130">
        <v>407.35546865999999</v>
      </c>
      <c r="O173" s="130">
        <v>87.166044940000006</v>
      </c>
      <c r="P173" s="130">
        <v>62.74114874</v>
      </c>
      <c r="Q173" s="130">
        <v>37.297187160000007</v>
      </c>
      <c r="R173" s="130">
        <v>816.34724916999994</v>
      </c>
      <c r="S173" s="130">
        <v>17.6898266</v>
      </c>
      <c r="T173" s="130">
        <v>17.492447110000001</v>
      </c>
      <c r="U173" s="130"/>
      <c r="V173" s="130"/>
    </row>
    <row r="174" spans="1:22">
      <c r="A174" s="8">
        <v>45505</v>
      </c>
      <c r="B174" s="130">
        <v>9252.9063415499986</v>
      </c>
      <c r="C174" s="130">
        <v>1845.6657611300002</v>
      </c>
      <c r="D174" s="130">
        <v>47.880938760000006</v>
      </c>
      <c r="E174" s="130">
        <v>2772.5850080300006</v>
      </c>
      <c r="F174" s="130">
        <v>170.27169573</v>
      </c>
      <c r="G174" s="130">
        <v>41.146839570000004</v>
      </c>
      <c r="H174" s="130">
        <v>272.41691297</v>
      </c>
      <c r="I174" s="130">
        <v>1901.7707886800001</v>
      </c>
      <c r="J174" s="130">
        <v>586.63134779999996</v>
      </c>
      <c r="K174" s="130">
        <v>15.519112470000001</v>
      </c>
      <c r="L174" s="130">
        <v>72.892741239999992</v>
      </c>
      <c r="M174" s="130">
        <v>3.5493682099999999</v>
      </c>
      <c r="N174" s="130">
        <v>481.67891544000003</v>
      </c>
      <c r="O174" s="130">
        <v>86.272851640000013</v>
      </c>
      <c r="P174" s="130">
        <v>59.629087160000005</v>
      </c>
      <c r="Q174" s="130">
        <v>57.758052599999999</v>
      </c>
      <c r="R174" s="130">
        <v>801.49109238000005</v>
      </c>
      <c r="S174" s="130">
        <v>19.24113955</v>
      </c>
      <c r="T174" s="130">
        <v>16.50468819</v>
      </c>
      <c r="U174" s="130"/>
      <c r="V174" s="130"/>
    </row>
    <row r="175" spans="1:22">
      <c r="A175" s="8">
        <v>45536</v>
      </c>
      <c r="B175" s="130">
        <v>8727.0907894600023</v>
      </c>
      <c r="C175" s="130">
        <v>1895.1312022899999</v>
      </c>
      <c r="D175" s="130">
        <v>47.513215369999998</v>
      </c>
      <c r="E175" s="130">
        <v>3048.2281398799996</v>
      </c>
      <c r="F175" s="130">
        <v>152.68129949999999</v>
      </c>
      <c r="G175" s="130">
        <v>40.642293769999995</v>
      </c>
      <c r="H175" s="130">
        <v>225.35320822000003</v>
      </c>
      <c r="I175" s="130">
        <v>1407.6988898899999</v>
      </c>
      <c r="J175" s="130">
        <v>580.43170794999992</v>
      </c>
      <c r="K175" s="130">
        <v>12.665887440000001</v>
      </c>
      <c r="L175" s="130">
        <v>72.331049750000005</v>
      </c>
      <c r="M175" s="130">
        <v>2.94214704</v>
      </c>
      <c r="N175" s="130">
        <v>270.19046795000003</v>
      </c>
      <c r="O175" s="130">
        <v>82.278588140000011</v>
      </c>
      <c r="P175" s="130">
        <v>58.044908659999997</v>
      </c>
      <c r="Q175" s="130">
        <v>70.169859819999999</v>
      </c>
      <c r="R175" s="130">
        <v>733.55386886999997</v>
      </c>
      <c r="S175" s="130">
        <v>9.8143805700000009</v>
      </c>
      <c r="T175" s="130">
        <v>17.419674349999998</v>
      </c>
      <c r="U175" s="130"/>
      <c r="V175" s="130"/>
    </row>
    <row r="176" spans="1:22">
      <c r="A176" s="8">
        <v>45566</v>
      </c>
      <c r="B176" s="130">
        <v>8880.4249084200019</v>
      </c>
      <c r="C176" s="130">
        <v>1941.7106730099999</v>
      </c>
      <c r="D176" s="130">
        <v>56.923096630000003</v>
      </c>
      <c r="E176" s="130">
        <v>3111.8809801500001</v>
      </c>
      <c r="F176" s="130">
        <v>141.00313389999999</v>
      </c>
      <c r="G176" s="130">
        <v>44.901987020000007</v>
      </c>
      <c r="H176" s="130">
        <v>273.59347688000003</v>
      </c>
      <c r="I176" s="130">
        <v>1368.85201299</v>
      </c>
      <c r="J176" s="130">
        <v>639.81842247000009</v>
      </c>
      <c r="K176" s="130">
        <v>12.896065879999998</v>
      </c>
      <c r="L176" s="130">
        <v>93.976578040000007</v>
      </c>
      <c r="M176" s="130">
        <v>0.53058663000000006</v>
      </c>
      <c r="N176" s="130">
        <v>255.21971264999999</v>
      </c>
      <c r="O176" s="130">
        <v>74.791790519999992</v>
      </c>
      <c r="P176" s="130">
        <v>55.126207780000001</v>
      </c>
      <c r="Q176" s="130">
        <v>66.882020350000019</v>
      </c>
      <c r="R176" s="130">
        <v>715.30378124000003</v>
      </c>
      <c r="S176" s="130">
        <v>9.577267299999999</v>
      </c>
      <c r="T176" s="130">
        <v>17.43711498</v>
      </c>
      <c r="U176" s="130"/>
      <c r="V176" s="130"/>
    </row>
    <row r="177" spans="1:22">
      <c r="A177" s="8">
        <v>45597</v>
      </c>
      <c r="B177" s="130">
        <v>8850.9122172999996</v>
      </c>
      <c r="C177" s="130">
        <v>1943.8255978400002</v>
      </c>
      <c r="D177" s="130">
        <v>62.307386270000002</v>
      </c>
      <c r="E177" s="130">
        <v>3082.3157524200005</v>
      </c>
      <c r="F177" s="130">
        <v>136.18505321999999</v>
      </c>
      <c r="G177" s="130">
        <v>48.388303209999997</v>
      </c>
      <c r="H177" s="130">
        <v>273.21103112000003</v>
      </c>
      <c r="I177" s="130">
        <v>1427.08328796</v>
      </c>
      <c r="J177" s="130">
        <v>589.00447732000009</v>
      </c>
      <c r="K177" s="130">
        <v>14.699099499999999</v>
      </c>
      <c r="L177" s="130">
        <v>108.54848527000001</v>
      </c>
      <c r="M177" s="130">
        <v>6.64885722</v>
      </c>
      <c r="N177" s="130">
        <v>259.63072771999998</v>
      </c>
      <c r="O177" s="130">
        <v>68.987288489999997</v>
      </c>
      <c r="P177" s="130">
        <v>58.584252479999996</v>
      </c>
      <c r="Q177" s="130">
        <v>63.807183629999997</v>
      </c>
      <c r="R177" s="130">
        <v>677.1618986499999</v>
      </c>
      <c r="S177" s="130">
        <v>9.3101917499999995</v>
      </c>
      <c r="T177" s="130">
        <v>21.21334323</v>
      </c>
      <c r="U177" s="130"/>
      <c r="V177" s="130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332031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31" width="6.5546875" style="155" customWidth="1"/>
    <col min="32" max="16384" width="9.109375" style="21"/>
  </cols>
  <sheetData>
    <row r="1" spans="1:31">
      <c r="A1" s="10" t="s">
        <v>148</v>
      </c>
    </row>
    <row r="2" spans="1:31" ht="5.25" customHeight="1"/>
    <row r="3" spans="1:31" ht="27.75" customHeight="1">
      <c r="A3" s="213" t="s">
        <v>108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31" ht="12.75" customHeight="1">
      <c r="A4" s="13" t="s">
        <v>132</v>
      </c>
    </row>
    <row r="5" spans="1:31" ht="12.75" customHeight="1">
      <c r="A5" s="14" t="s">
        <v>54</v>
      </c>
    </row>
    <row r="6" spans="1:31" s="20" customFormat="1" ht="12.75" customHeight="1">
      <c r="A6" s="190" t="s">
        <v>0</v>
      </c>
      <c r="B6" s="179" t="s">
        <v>15</v>
      </c>
      <c r="C6" s="193" t="s">
        <v>2</v>
      </c>
      <c r="D6" s="193"/>
      <c r="E6" s="193"/>
      <c r="F6" s="193"/>
      <c r="G6" s="193"/>
      <c r="H6" s="193" t="s">
        <v>3</v>
      </c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</row>
    <row r="7" spans="1:31" s="20" customFormat="1" ht="12.75" customHeight="1">
      <c r="A7" s="191"/>
      <c r="B7" s="179"/>
      <c r="C7" s="242" t="s">
        <v>70</v>
      </c>
      <c r="D7" s="242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  <c r="T7" s="193" t="s">
        <v>197</v>
      </c>
      <c r="U7" s="193"/>
      <c r="V7" s="193"/>
      <c r="W7" s="241"/>
      <c r="X7" s="241"/>
      <c r="Y7" s="241"/>
      <c r="Z7" s="193" t="s">
        <v>198</v>
      </c>
      <c r="AA7" s="193"/>
      <c r="AB7" s="193"/>
      <c r="AC7" s="241"/>
      <c r="AD7" s="241"/>
      <c r="AE7" s="241"/>
    </row>
    <row r="8" spans="1:31" s="20" customFormat="1" ht="88.5" customHeight="1">
      <c r="A8" s="192"/>
      <c r="B8" s="179"/>
      <c r="C8" s="242"/>
      <c r="D8" s="242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70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70</v>
      </c>
      <c r="P8" s="22" t="s">
        <v>6</v>
      </c>
      <c r="Q8" s="22" t="s">
        <v>10</v>
      </c>
      <c r="R8" s="22" t="s">
        <v>11</v>
      </c>
      <c r="S8" s="22" t="s">
        <v>12</v>
      </c>
      <c r="T8" s="152" t="s">
        <v>13</v>
      </c>
      <c r="U8" s="152" t="s">
        <v>70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70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s="20" customFormat="1" ht="15" hidden="1" customHeight="1">
      <c r="A9" s="115"/>
      <c r="B9" s="114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</row>
    <row r="10" spans="1:31" s="20" customFormat="1" ht="13.8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t="15" hidden="1" customHeight="1" outlineLevel="1">
      <c r="A11" s="8">
        <v>40544</v>
      </c>
      <c r="B11" s="46">
        <v>16.8507</v>
      </c>
      <c r="C11" s="46">
        <v>17.868500000000001</v>
      </c>
      <c r="D11" s="46">
        <v>16.440999999999999</v>
      </c>
      <c r="E11" s="46">
        <v>17.5319</v>
      </c>
      <c r="F11" s="46">
        <v>13.566599999999999</v>
      </c>
      <c r="G11" s="46">
        <v>23.16</v>
      </c>
      <c r="H11" s="46">
        <v>18.6614</v>
      </c>
      <c r="I11" s="46">
        <v>17.868500000000001</v>
      </c>
      <c r="J11" s="46">
        <v>19.3048</v>
      </c>
      <c r="K11" s="46">
        <v>17.923300000000001</v>
      </c>
      <c r="L11" s="46">
        <v>21.4422</v>
      </c>
      <c r="M11" s="46">
        <v>0</v>
      </c>
      <c r="N11" s="46">
        <v>13.6227</v>
      </c>
      <c r="O11" s="46">
        <v>0</v>
      </c>
      <c r="P11" s="46">
        <v>13.6227</v>
      </c>
      <c r="Q11" s="46">
        <v>11.2493</v>
      </c>
      <c r="R11" s="46">
        <v>8.7421000000000006</v>
      </c>
      <c r="S11" s="46">
        <v>23.16</v>
      </c>
      <c r="T11" s="156" t="s">
        <v>190</v>
      </c>
      <c r="U11" s="156" t="s">
        <v>190</v>
      </c>
      <c r="V11" s="156" t="s">
        <v>190</v>
      </c>
      <c r="W11" s="156" t="s">
        <v>190</v>
      </c>
      <c r="X11" s="156" t="s">
        <v>190</v>
      </c>
      <c r="Y11" s="156" t="s">
        <v>190</v>
      </c>
      <c r="Z11" s="156" t="s">
        <v>190</v>
      </c>
      <c r="AA11" s="156" t="s">
        <v>190</v>
      </c>
      <c r="AB11" s="156" t="s">
        <v>190</v>
      </c>
      <c r="AC11" s="156" t="s">
        <v>190</v>
      </c>
      <c r="AD11" s="156" t="s">
        <v>190</v>
      </c>
      <c r="AE11" s="156" t="s">
        <v>190</v>
      </c>
    </row>
    <row r="12" spans="1:31" hidden="1" outlineLevel="1">
      <c r="A12" s="8">
        <v>40575</v>
      </c>
      <c r="B12" s="46">
        <v>17.4635</v>
      </c>
      <c r="C12" s="46">
        <v>19.158200000000001</v>
      </c>
      <c r="D12" s="46">
        <v>16.595500000000001</v>
      </c>
      <c r="E12" s="46">
        <v>17.978300000000001</v>
      </c>
      <c r="F12" s="46">
        <v>16.740400000000001</v>
      </c>
      <c r="G12" s="46">
        <v>11</v>
      </c>
      <c r="H12" s="46">
        <v>18.5411</v>
      </c>
      <c r="I12" s="46">
        <v>19.018599999999999</v>
      </c>
      <c r="J12" s="46">
        <v>18.2624</v>
      </c>
      <c r="K12" s="46">
        <v>18.0307</v>
      </c>
      <c r="L12" s="46">
        <v>18.684000000000001</v>
      </c>
      <c r="M12" s="46">
        <v>0</v>
      </c>
      <c r="N12" s="46">
        <v>12.6242</v>
      </c>
      <c r="O12" s="46">
        <v>20.285</v>
      </c>
      <c r="P12" s="46">
        <v>10.648</v>
      </c>
      <c r="Q12" s="46">
        <v>7.7885999999999997</v>
      </c>
      <c r="R12" s="46">
        <v>10.16</v>
      </c>
      <c r="S12" s="46">
        <v>11</v>
      </c>
      <c r="T12" s="156" t="s">
        <v>190</v>
      </c>
      <c r="U12" s="156" t="s">
        <v>190</v>
      </c>
      <c r="V12" s="156" t="s">
        <v>190</v>
      </c>
      <c r="W12" s="156" t="s">
        <v>190</v>
      </c>
      <c r="X12" s="156" t="s">
        <v>190</v>
      </c>
      <c r="Y12" s="156" t="s">
        <v>190</v>
      </c>
      <c r="Z12" s="156" t="s">
        <v>190</v>
      </c>
      <c r="AA12" s="156" t="s">
        <v>190</v>
      </c>
      <c r="AB12" s="156" t="s">
        <v>190</v>
      </c>
      <c r="AC12" s="156" t="s">
        <v>190</v>
      </c>
      <c r="AD12" s="156" t="s">
        <v>190</v>
      </c>
      <c r="AE12" s="156" t="s">
        <v>190</v>
      </c>
    </row>
    <row r="13" spans="1:31" hidden="1" outlineLevel="1">
      <c r="A13" s="8">
        <v>40603</v>
      </c>
      <c r="B13" s="46">
        <v>16.743600000000001</v>
      </c>
      <c r="C13" s="46">
        <v>19.720199999999998</v>
      </c>
      <c r="D13" s="46">
        <v>15.9475</v>
      </c>
      <c r="E13" s="46">
        <v>15.023199999999999</v>
      </c>
      <c r="F13" s="46">
        <v>18.319600000000001</v>
      </c>
      <c r="G13" s="46">
        <v>0</v>
      </c>
      <c r="H13" s="46">
        <v>18.5823</v>
      </c>
      <c r="I13" s="46">
        <v>19.720199999999998</v>
      </c>
      <c r="J13" s="46">
        <v>18.138200000000001</v>
      </c>
      <c r="K13" s="46">
        <v>17.302700000000002</v>
      </c>
      <c r="L13" s="46">
        <v>19.719200000000001</v>
      </c>
      <c r="M13" s="46">
        <v>0</v>
      </c>
      <c r="N13" s="46">
        <v>11.176600000000001</v>
      </c>
      <c r="O13" s="46">
        <v>0</v>
      </c>
      <c r="P13" s="46">
        <v>11.176600000000001</v>
      </c>
      <c r="Q13" s="46">
        <v>11.255000000000001</v>
      </c>
      <c r="R13" s="46">
        <v>10.686999999999999</v>
      </c>
      <c r="S13" s="46">
        <v>0</v>
      </c>
      <c r="T13" s="156" t="s">
        <v>190</v>
      </c>
      <c r="U13" s="156" t="s">
        <v>190</v>
      </c>
      <c r="V13" s="156" t="s">
        <v>190</v>
      </c>
      <c r="W13" s="156" t="s">
        <v>190</v>
      </c>
      <c r="X13" s="156" t="s">
        <v>190</v>
      </c>
      <c r="Y13" s="156" t="s">
        <v>190</v>
      </c>
      <c r="Z13" s="156" t="s">
        <v>190</v>
      </c>
      <c r="AA13" s="156" t="s">
        <v>190</v>
      </c>
      <c r="AB13" s="156" t="s">
        <v>190</v>
      </c>
      <c r="AC13" s="156" t="s">
        <v>190</v>
      </c>
      <c r="AD13" s="156" t="s">
        <v>190</v>
      </c>
      <c r="AE13" s="156" t="s">
        <v>190</v>
      </c>
    </row>
    <row r="14" spans="1:31" hidden="1" outlineLevel="1">
      <c r="A14" s="8">
        <v>40634</v>
      </c>
      <c r="B14" s="46">
        <v>15.6419</v>
      </c>
      <c r="C14" s="46">
        <v>18.4405</v>
      </c>
      <c r="D14" s="46">
        <v>15.0273</v>
      </c>
      <c r="E14" s="46">
        <v>17.638000000000002</v>
      </c>
      <c r="F14" s="46">
        <v>15.98</v>
      </c>
      <c r="G14" s="46">
        <v>11.494300000000001</v>
      </c>
      <c r="H14" s="46">
        <v>18.098099999999999</v>
      </c>
      <c r="I14" s="46">
        <v>18.4405</v>
      </c>
      <c r="J14" s="46">
        <v>17.964700000000001</v>
      </c>
      <c r="K14" s="46">
        <v>18.024799999999999</v>
      </c>
      <c r="L14" s="46">
        <v>17.791599999999999</v>
      </c>
      <c r="M14" s="46">
        <v>0</v>
      </c>
      <c r="N14" s="46">
        <v>11.2255</v>
      </c>
      <c r="O14" s="46">
        <v>0</v>
      </c>
      <c r="P14" s="46">
        <v>11.2255</v>
      </c>
      <c r="Q14" s="46">
        <v>9.9315999999999995</v>
      </c>
      <c r="R14" s="46">
        <v>9.3792000000000009</v>
      </c>
      <c r="S14" s="46">
        <v>11.494300000000001</v>
      </c>
      <c r="T14" s="156" t="s">
        <v>190</v>
      </c>
      <c r="U14" s="156" t="s">
        <v>190</v>
      </c>
      <c r="V14" s="156" t="s">
        <v>190</v>
      </c>
      <c r="W14" s="156" t="s">
        <v>190</v>
      </c>
      <c r="X14" s="156" t="s">
        <v>190</v>
      </c>
      <c r="Y14" s="156" t="s">
        <v>190</v>
      </c>
      <c r="Z14" s="156" t="s">
        <v>190</v>
      </c>
      <c r="AA14" s="156" t="s">
        <v>190</v>
      </c>
      <c r="AB14" s="156" t="s">
        <v>190</v>
      </c>
      <c r="AC14" s="156" t="s">
        <v>190</v>
      </c>
      <c r="AD14" s="156" t="s">
        <v>190</v>
      </c>
      <c r="AE14" s="156" t="s">
        <v>190</v>
      </c>
    </row>
    <row r="15" spans="1:31" hidden="1" outlineLevel="1">
      <c r="A15" s="8">
        <v>40664</v>
      </c>
      <c r="B15" s="46">
        <v>13.5116</v>
      </c>
      <c r="C15" s="46">
        <v>19.336200000000002</v>
      </c>
      <c r="D15" s="46">
        <v>12.5634</v>
      </c>
      <c r="E15" s="46">
        <v>12.443899999999999</v>
      </c>
      <c r="F15" s="46">
        <v>12.7172</v>
      </c>
      <c r="G15" s="46">
        <v>0</v>
      </c>
      <c r="H15" s="46">
        <v>17.877300000000002</v>
      </c>
      <c r="I15" s="46">
        <v>19.292300000000001</v>
      </c>
      <c r="J15" s="46">
        <v>17.197500000000002</v>
      </c>
      <c r="K15" s="46">
        <v>17.336600000000001</v>
      </c>
      <c r="L15" s="46">
        <v>17.059999999999999</v>
      </c>
      <c r="M15" s="46">
        <v>0</v>
      </c>
      <c r="N15" s="46">
        <v>10.312799999999999</v>
      </c>
      <c r="O15" s="46">
        <v>21.5</v>
      </c>
      <c r="P15" s="46">
        <v>10.258699999999999</v>
      </c>
      <c r="Q15" s="46">
        <v>10.413600000000001</v>
      </c>
      <c r="R15" s="46">
        <v>10.0304</v>
      </c>
      <c r="S15" s="46">
        <v>0</v>
      </c>
      <c r="T15" s="156" t="s">
        <v>190</v>
      </c>
      <c r="U15" s="156" t="s">
        <v>190</v>
      </c>
      <c r="V15" s="156" t="s">
        <v>190</v>
      </c>
      <c r="W15" s="156" t="s">
        <v>190</v>
      </c>
      <c r="X15" s="156" t="s">
        <v>190</v>
      </c>
      <c r="Y15" s="156" t="s">
        <v>190</v>
      </c>
      <c r="Z15" s="156" t="s">
        <v>190</v>
      </c>
      <c r="AA15" s="156" t="s">
        <v>190</v>
      </c>
      <c r="AB15" s="156" t="s">
        <v>190</v>
      </c>
      <c r="AC15" s="156" t="s">
        <v>190</v>
      </c>
      <c r="AD15" s="156" t="s">
        <v>190</v>
      </c>
      <c r="AE15" s="156" t="s">
        <v>190</v>
      </c>
    </row>
    <row r="16" spans="1:31" hidden="1" outlineLevel="1">
      <c r="A16" s="8">
        <v>40695</v>
      </c>
      <c r="B16" s="46">
        <v>15.3888</v>
      </c>
      <c r="C16" s="46">
        <v>17.0579</v>
      </c>
      <c r="D16" s="46">
        <v>14.530900000000001</v>
      </c>
      <c r="E16" s="46">
        <v>13.2387</v>
      </c>
      <c r="F16" s="46">
        <v>17.156300000000002</v>
      </c>
      <c r="G16" s="46">
        <v>14.6777</v>
      </c>
      <c r="H16" s="46">
        <v>16.783999999999999</v>
      </c>
      <c r="I16" s="46">
        <v>17.0579</v>
      </c>
      <c r="J16" s="46">
        <v>16.587900000000001</v>
      </c>
      <c r="K16" s="46">
        <v>16.342099999999999</v>
      </c>
      <c r="L16" s="46">
        <v>17.435300000000002</v>
      </c>
      <c r="M16" s="46">
        <v>14.6777</v>
      </c>
      <c r="N16" s="46">
        <v>9.2893000000000008</v>
      </c>
      <c r="O16" s="46">
        <v>0</v>
      </c>
      <c r="P16" s="46">
        <v>9.2893000000000008</v>
      </c>
      <c r="Q16" s="46">
        <v>8.3452000000000002</v>
      </c>
      <c r="R16" s="46">
        <v>15.2347</v>
      </c>
      <c r="S16" s="46">
        <v>0</v>
      </c>
      <c r="T16" s="156" t="s">
        <v>190</v>
      </c>
      <c r="U16" s="156" t="s">
        <v>190</v>
      </c>
      <c r="V16" s="156" t="s">
        <v>190</v>
      </c>
      <c r="W16" s="156" t="s">
        <v>190</v>
      </c>
      <c r="X16" s="156" t="s">
        <v>190</v>
      </c>
      <c r="Y16" s="156" t="s">
        <v>190</v>
      </c>
      <c r="Z16" s="156" t="s">
        <v>190</v>
      </c>
      <c r="AA16" s="156" t="s">
        <v>190</v>
      </c>
      <c r="AB16" s="156" t="s">
        <v>190</v>
      </c>
      <c r="AC16" s="156" t="s">
        <v>190</v>
      </c>
      <c r="AD16" s="156" t="s">
        <v>190</v>
      </c>
      <c r="AE16" s="156" t="s">
        <v>190</v>
      </c>
    </row>
    <row r="17" spans="1:31" hidden="1" outlineLevel="1">
      <c r="A17" s="8">
        <v>40725</v>
      </c>
      <c r="B17" s="46">
        <v>16.044599999999999</v>
      </c>
      <c r="C17" s="46">
        <v>17.9132</v>
      </c>
      <c r="D17" s="46">
        <v>15.3779</v>
      </c>
      <c r="E17" s="46">
        <v>13.462300000000001</v>
      </c>
      <c r="F17" s="46">
        <v>16.654499999999999</v>
      </c>
      <c r="G17" s="46">
        <v>0</v>
      </c>
      <c r="H17" s="46">
        <v>16.9467</v>
      </c>
      <c r="I17" s="46">
        <v>17.927900000000001</v>
      </c>
      <c r="J17" s="46">
        <v>16.537800000000001</v>
      </c>
      <c r="K17" s="46">
        <v>15.8222</v>
      </c>
      <c r="L17" s="46">
        <v>16.880800000000001</v>
      </c>
      <c r="M17" s="46">
        <v>0</v>
      </c>
      <c r="N17" s="46">
        <v>9.1181999999999999</v>
      </c>
      <c r="O17" s="46">
        <v>16.5</v>
      </c>
      <c r="P17" s="46">
        <v>8.94</v>
      </c>
      <c r="Q17" s="46">
        <v>8.2913999999999994</v>
      </c>
      <c r="R17" s="46">
        <v>11.9131</v>
      </c>
      <c r="S17" s="46">
        <v>0</v>
      </c>
      <c r="T17" s="156" t="s">
        <v>190</v>
      </c>
      <c r="U17" s="156" t="s">
        <v>190</v>
      </c>
      <c r="V17" s="156" t="s">
        <v>190</v>
      </c>
      <c r="W17" s="156" t="s">
        <v>190</v>
      </c>
      <c r="X17" s="156" t="s">
        <v>190</v>
      </c>
      <c r="Y17" s="156" t="s">
        <v>190</v>
      </c>
      <c r="Z17" s="156" t="s">
        <v>190</v>
      </c>
      <c r="AA17" s="156" t="s">
        <v>190</v>
      </c>
      <c r="AB17" s="156" t="s">
        <v>190</v>
      </c>
      <c r="AC17" s="156" t="s">
        <v>190</v>
      </c>
      <c r="AD17" s="156" t="s">
        <v>190</v>
      </c>
      <c r="AE17" s="156" t="s">
        <v>190</v>
      </c>
    </row>
    <row r="18" spans="1:31" hidden="1" outlineLevel="1">
      <c r="A18" s="8">
        <v>40756</v>
      </c>
      <c r="B18" s="46">
        <v>14.356400000000001</v>
      </c>
      <c r="C18" s="46">
        <v>17.626000000000001</v>
      </c>
      <c r="D18" s="46">
        <v>13.3034</v>
      </c>
      <c r="E18" s="46">
        <v>14.2296</v>
      </c>
      <c r="F18" s="46">
        <v>12.634600000000001</v>
      </c>
      <c r="G18" s="46">
        <v>0</v>
      </c>
      <c r="H18" s="46">
        <v>16.427600000000002</v>
      </c>
      <c r="I18" s="46">
        <v>17.626000000000001</v>
      </c>
      <c r="J18" s="46">
        <v>15.8764</v>
      </c>
      <c r="K18" s="46">
        <v>17.2136</v>
      </c>
      <c r="L18" s="46">
        <v>14.956300000000001</v>
      </c>
      <c r="M18" s="46">
        <v>0</v>
      </c>
      <c r="N18" s="46">
        <v>7.2961</v>
      </c>
      <c r="O18" s="46">
        <v>0</v>
      </c>
      <c r="P18" s="46">
        <v>7.2961</v>
      </c>
      <c r="Q18" s="46">
        <v>7.8720999999999997</v>
      </c>
      <c r="R18" s="46">
        <v>6.8311000000000002</v>
      </c>
      <c r="S18" s="46">
        <v>0</v>
      </c>
      <c r="T18" s="156" t="s">
        <v>190</v>
      </c>
      <c r="U18" s="156" t="s">
        <v>190</v>
      </c>
      <c r="V18" s="156" t="s">
        <v>190</v>
      </c>
      <c r="W18" s="156" t="s">
        <v>190</v>
      </c>
      <c r="X18" s="156" t="s">
        <v>190</v>
      </c>
      <c r="Y18" s="156" t="s">
        <v>190</v>
      </c>
      <c r="Z18" s="156" t="s">
        <v>190</v>
      </c>
      <c r="AA18" s="156" t="s">
        <v>190</v>
      </c>
      <c r="AB18" s="156" t="s">
        <v>190</v>
      </c>
      <c r="AC18" s="156" t="s">
        <v>190</v>
      </c>
      <c r="AD18" s="156" t="s">
        <v>190</v>
      </c>
      <c r="AE18" s="156" t="s">
        <v>190</v>
      </c>
    </row>
    <row r="19" spans="1:31" hidden="1" outlineLevel="1">
      <c r="A19" s="8">
        <v>40787</v>
      </c>
      <c r="B19" s="46">
        <v>14.920199999999999</v>
      </c>
      <c r="C19" s="46">
        <v>17.1023</v>
      </c>
      <c r="D19" s="46">
        <v>14.260899999999999</v>
      </c>
      <c r="E19" s="46">
        <v>13.6334</v>
      </c>
      <c r="F19" s="46">
        <v>15.3477</v>
      </c>
      <c r="G19" s="46">
        <v>6.7</v>
      </c>
      <c r="H19" s="46">
        <v>15.3386</v>
      </c>
      <c r="I19" s="46">
        <v>17.1023</v>
      </c>
      <c r="J19" s="46">
        <v>14.7578</v>
      </c>
      <c r="K19" s="46">
        <v>14.3102</v>
      </c>
      <c r="L19" s="46">
        <v>15.447800000000001</v>
      </c>
      <c r="M19" s="46">
        <v>0</v>
      </c>
      <c r="N19" s="46">
        <v>8.7269000000000005</v>
      </c>
      <c r="O19" s="46">
        <v>0</v>
      </c>
      <c r="P19" s="46">
        <v>8.7269000000000005</v>
      </c>
      <c r="Q19" s="46">
        <v>8.0909999999999993</v>
      </c>
      <c r="R19" s="46">
        <v>12.469099999999999</v>
      </c>
      <c r="S19" s="46">
        <v>6.7</v>
      </c>
      <c r="T19" s="156" t="s">
        <v>190</v>
      </c>
      <c r="U19" s="156" t="s">
        <v>190</v>
      </c>
      <c r="V19" s="156" t="s">
        <v>190</v>
      </c>
      <c r="W19" s="156" t="s">
        <v>190</v>
      </c>
      <c r="X19" s="156" t="s">
        <v>190</v>
      </c>
      <c r="Y19" s="156" t="s">
        <v>190</v>
      </c>
      <c r="Z19" s="156" t="s">
        <v>190</v>
      </c>
      <c r="AA19" s="156" t="s">
        <v>190</v>
      </c>
      <c r="AB19" s="156" t="s">
        <v>190</v>
      </c>
      <c r="AC19" s="156" t="s">
        <v>190</v>
      </c>
      <c r="AD19" s="156" t="s">
        <v>190</v>
      </c>
      <c r="AE19" s="156" t="s">
        <v>190</v>
      </c>
    </row>
    <row r="20" spans="1:31" hidden="1" outlineLevel="1">
      <c r="A20" s="8">
        <v>40817</v>
      </c>
      <c r="B20" s="46">
        <v>16.963899999999999</v>
      </c>
      <c r="C20" s="46">
        <v>17.272600000000001</v>
      </c>
      <c r="D20" s="46">
        <v>16.737300000000001</v>
      </c>
      <c r="E20" s="46">
        <v>16.5747</v>
      </c>
      <c r="F20" s="46">
        <v>16.938099999999999</v>
      </c>
      <c r="G20" s="46">
        <v>0</v>
      </c>
      <c r="H20" s="46">
        <v>17.365300000000001</v>
      </c>
      <c r="I20" s="46">
        <v>17.279499999999999</v>
      </c>
      <c r="J20" s="46">
        <v>17.4329</v>
      </c>
      <c r="K20" s="46">
        <v>17.628599999999999</v>
      </c>
      <c r="L20" s="46">
        <v>17.212900000000001</v>
      </c>
      <c r="M20" s="46">
        <v>0</v>
      </c>
      <c r="N20" s="46">
        <v>8.9596</v>
      </c>
      <c r="O20" s="46">
        <v>16.5</v>
      </c>
      <c r="P20" s="46">
        <v>8.3179999999999996</v>
      </c>
      <c r="Q20" s="46">
        <v>8.5022000000000002</v>
      </c>
      <c r="R20" s="46">
        <v>7.3772000000000002</v>
      </c>
      <c r="S20" s="46">
        <v>0</v>
      </c>
      <c r="T20" s="156" t="s">
        <v>190</v>
      </c>
      <c r="U20" s="156" t="s">
        <v>190</v>
      </c>
      <c r="V20" s="156" t="s">
        <v>190</v>
      </c>
      <c r="W20" s="156" t="s">
        <v>190</v>
      </c>
      <c r="X20" s="156" t="s">
        <v>190</v>
      </c>
      <c r="Y20" s="156" t="s">
        <v>190</v>
      </c>
      <c r="Z20" s="156" t="s">
        <v>190</v>
      </c>
      <c r="AA20" s="156" t="s">
        <v>190</v>
      </c>
      <c r="AB20" s="156" t="s">
        <v>190</v>
      </c>
      <c r="AC20" s="156" t="s">
        <v>190</v>
      </c>
      <c r="AD20" s="156" t="s">
        <v>190</v>
      </c>
      <c r="AE20" s="156" t="s">
        <v>190</v>
      </c>
    </row>
    <row r="21" spans="1:31" hidden="1" outlineLevel="1">
      <c r="A21" s="8">
        <v>40848</v>
      </c>
      <c r="B21" s="46">
        <v>18.531099999999999</v>
      </c>
      <c r="C21" s="46">
        <v>18.090399999999999</v>
      </c>
      <c r="D21" s="46">
        <v>18.889199999999999</v>
      </c>
      <c r="E21" s="46">
        <v>19.935500000000001</v>
      </c>
      <c r="F21" s="46">
        <v>15.2166</v>
      </c>
      <c r="G21" s="46">
        <v>9</v>
      </c>
      <c r="H21" s="46">
        <v>19.364999999999998</v>
      </c>
      <c r="I21" s="46">
        <v>18.0974</v>
      </c>
      <c r="J21" s="46">
        <v>20.572600000000001</v>
      </c>
      <c r="K21" s="46">
        <v>21.206099999999999</v>
      </c>
      <c r="L21" s="46">
        <v>17.5383</v>
      </c>
      <c r="M21" s="46">
        <v>9</v>
      </c>
      <c r="N21" s="46">
        <v>9.5744000000000007</v>
      </c>
      <c r="O21" s="46">
        <v>16.5</v>
      </c>
      <c r="P21" s="46">
        <v>9.4105000000000008</v>
      </c>
      <c r="Q21" s="46">
        <v>7.9851000000000001</v>
      </c>
      <c r="R21" s="46">
        <v>10.8172</v>
      </c>
      <c r="S21" s="46">
        <v>0</v>
      </c>
      <c r="T21" s="156" t="s">
        <v>190</v>
      </c>
      <c r="U21" s="156" t="s">
        <v>190</v>
      </c>
      <c r="V21" s="156" t="s">
        <v>190</v>
      </c>
      <c r="W21" s="156" t="s">
        <v>190</v>
      </c>
      <c r="X21" s="156" t="s">
        <v>190</v>
      </c>
      <c r="Y21" s="156" t="s">
        <v>190</v>
      </c>
      <c r="Z21" s="156" t="s">
        <v>190</v>
      </c>
      <c r="AA21" s="156" t="s">
        <v>190</v>
      </c>
      <c r="AB21" s="156" t="s">
        <v>190</v>
      </c>
      <c r="AC21" s="156" t="s">
        <v>190</v>
      </c>
      <c r="AD21" s="156" t="s">
        <v>190</v>
      </c>
      <c r="AE21" s="156" t="s">
        <v>190</v>
      </c>
    </row>
    <row r="22" spans="1:31" hidden="1" outlineLevel="1">
      <c r="A22" s="8">
        <v>40878</v>
      </c>
      <c r="B22" s="46">
        <v>19.109000000000002</v>
      </c>
      <c r="C22" s="46">
        <v>17.818300000000001</v>
      </c>
      <c r="D22" s="46">
        <v>20.368300000000001</v>
      </c>
      <c r="E22" s="46">
        <v>20.857900000000001</v>
      </c>
      <c r="F22" s="46">
        <v>17.6586</v>
      </c>
      <c r="G22" s="46">
        <v>14.5</v>
      </c>
      <c r="H22" s="46">
        <v>19.236000000000001</v>
      </c>
      <c r="I22" s="46">
        <v>17.818300000000001</v>
      </c>
      <c r="J22" s="46">
        <v>20.659700000000001</v>
      </c>
      <c r="K22" s="46">
        <v>21.1342</v>
      </c>
      <c r="L22" s="46">
        <v>17.9068</v>
      </c>
      <c r="M22" s="46">
        <v>0</v>
      </c>
      <c r="N22" s="46">
        <v>10.385</v>
      </c>
      <c r="O22" s="46">
        <v>0</v>
      </c>
      <c r="P22" s="46">
        <v>10.385</v>
      </c>
      <c r="Q22" s="46">
        <v>8.2995000000000001</v>
      </c>
      <c r="R22" s="46">
        <v>14.1412</v>
      </c>
      <c r="S22" s="46">
        <v>14.5</v>
      </c>
      <c r="T22" s="156" t="s">
        <v>190</v>
      </c>
      <c r="U22" s="156" t="s">
        <v>190</v>
      </c>
      <c r="V22" s="156" t="s">
        <v>190</v>
      </c>
      <c r="W22" s="156" t="s">
        <v>190</v>
      </c>
      <c r="X22" s="156" t="s">
        <v>190</v>
      </c>
      <c r="Y22" s="156" t="s">
        <v>190</v>
      </c>
      <c r="Z22" s="156" t="s">
        <v>190</v>
      </c>
      <c r="AA22" s="156" t="s">
        <v>190</v>
      </c>
      <c r="AB22" s="156" t="s">
        <v>190</v>
      </c>
      <c r="AC22" s="156" t="s">
        <v>190</v>
      </c>
      <c r="AD22" s="156" t="s">
        <v>190</v>
      </c>
      <c r="AE22" s="156" t="s">
        <v>190</v>
      </c>
    </row>
    <row r="23" spans="1:31" hidden="1" outlineLevel="1">
      <c r="A23" s="8">
        <v>40909</v>
      </c>
      <c r="B23" s="46">
        <v>17.781400000000001</v>
      </c>
      <c r="C23" s="46">
        <v>17.889900000000001</v>
      </c>
      <c r="D23" s="46">
        <v>17.734000000000002</v>
      </c>
      <c r="E23" s="46">
        <v>18.1921</v>
      </c>
      <c r="F23" s="46">
        <v>16.840299999999999</v>
      </c>
      <c r="G23" s="46">
        <v>12.7532</v>
      </c>
      <c r="H23" s="46">
        <v>20.690100000000001</v>
      </c>
      <c r="I23" s="46">
        <v>17.889900000000001</v>
      </c>
      <c r="J23" s="46">
        <v>22.783899999999999</v>
      </c>
      <c r="K23" s="46">
        <v>23.697600000000001</v>
      </c>
      <c r="L23" s="46">
        <v>18.8185</v>
      </c>
      <c r="M23" s="46">
        <v>0</v>
      </c>
      <c r="N23" s="46">
        <v>10.594200000000001</v>
      </c>
      <c r="O23" s="46">
        <v>0</v>
      </c>
      <c r="P23" s="46">
        <v>10.594200000000001</v>
      </c>
      <c r="Q23" s="46">
        <v>10.0144</v>
      </c>
      <c r="R23" s="46">
        <v>12.4132</v>
      </c>
      <c r="S23" s="46">
        <v>12.7532</v>
      </c>
      <c r="T23" s="156" t="s">
        <v>190</v>
      </c>
      <c r="U23" s="156" t="s">
        <v>190</v>
      </c>
      <c r="V23" s="156" t="s">
        <v>190</v>
      </c>
      <c r="W23" s="156" t="s">
        <v>190</v>
      </c>
      <c r="X23" s="156" t="s">
        <v>190</v>
      </c>
      <c r="Y23" s="156" t="s">
        <v>190</v>
      </c>
      <c r="Z23" s="156" t="s">
        <v>190</v>
      </c>
      <c r="AA23" s="156" t="s">
        <v>190</v>
      </c>
      <c r="AB23" s="156" t="s">
        <v>190</v>
      </c>
      <c r="AC23" s="156" t="s">
        <v>190</v>
      </c>
      <c r="AD23" s="156" t="s">
        <v>190</v>
      </c>
      <c r="AE23" s="156" t="s">
        <v>190</v>
      </c>
    </row>
    <row r="24" spans="1:31" hidden="1" outlineLevel="1">
      <c r="A24" s="8">
        <v>40940</v>
      </c>
      <c r="B24" s="46">
        <v>17.899000000000001</v>
      </c>
      <c r="C24" s="46">
        <v>18.109500000000001</v>
      </c>
      <c r="D24" s="46">
        <v>17.655000000000001</v>
      </c>
      <c r="E24" s="46">
        <v>18.214700000000001</v>
      </c>
      <c r="F24" s="46">
        <v>16.410399999999999</v>
      </c>
      <c r="G24" s="46">
        <v>0</v>
      </c>
      <c r="H24" s="46">
        <v>18.256799999999998</v>
      </c>
      <c r="I24" s="46">
        <v>18.109500000000001</v>
      </c>
      <c r="J24" s="46">
        <v>18.4481</v>
      </c>
      <c r="K24" s="46">
        <v>19.4542</v>
      </c>
      <c r="L24" s="46">
        <v>16.505400000000002</v>
      </c>
      <c r="M24" s="46">
        <v>0</v>
      </c>
      <c r="N24" s="46">
        <v>11.1143</v>
      </c>
      <c r="O24" s="46">
        <v>0</v>
      </c>
      <c r="P24" s="46">
        <v>11.1143</v>
      </c>
      <c r="Q24" s="46">
        <v>11.0893</v>
      </c>
      <c r="R24" s="46">
        <v>11.5451</v>
      </c>
      <c r="S24" s="46">
        <v>0</v>
      </c>
      <c r="T24" s="156" t="s">
        <v>190</v>
      </c>
      <c r="U24" s="156" t="s">
        <v>190</v>
      </c>
      <c r="V24" s="156" t="s">
        <v>190</v>
      </c>
      <c r="W24" s="156" t="s">
        <v>190</v>
      </c>
      <c r="X24" s="156" t="s">
        <v>190</v>
      </c>
      <c r="Y24" s="156" t="s">
        <v>190</v>
      </c>
      <c r="Z24" s="156" t="s">
        <v>190</v>
      </c>
      <c r="AA24" s="156" t="s">
        <v>190</v>
      </c>
      <c r="AB24" s="156" t="s">
        <v>190</v>
      </c>
      <c r="AC24" s="156" t="s">
        <v>190</v>
      </c>
      <c r="AD24" s="156" t="s">
        <v>190</v>
      </c>
      <c r="AE24" s="156" t="s">
        <v>190</v>
      </c>
    </row>
    <row r="25" spans="1:31" hidden="1" outlineLevel="1">
      <c r="A25" s="8">
        <v>40969</v>
      </c>
      <c r="B25" s="46">
        <v>17.656500000000001</v>
      </c>
      <c r="C25" s="46">
        <v>17.546399999999998</v>
      </c>
      <c r="D25" s="46">
        <v>17.729800000000001</v>
      </c>
      <c r="E25" s="46">
        <v>18.372499999999999</v>
      </c>
      <c r="F25" s="46">
        <v>15.7545</v>
      </c>
      <c r="G25" s="46">
        <v>0</v>
      </c>
      <c r="H25" s="46">
        <v>18.209399999999999</v>
      </c>
      <c r="I25" s="46">
        <v>17.558199999999999</v>
      </c>
      <c r="J25" s="46">
        <v>18.6873</v>
      </c>
      <c r="K25" s="46">
        <v>18.909600000000001</v>
      </c>
      <c r="L25" s="46">
        <v>17.8</v>
      </c>
      <c r="M25" s="46">
        <v>0</v>
      </c>
      <c r="N25" s="46">
        <v>9.7805999999999997</v>
      </c>
      <c r="O25" s="46">
        <v>16.5</v>
      </c>
      <c r="P25" s="46">
        <v>9.2908000000000008</v>
      </c>
      <c r="Q25" s="46">
        <v>7.76</v>
      </c>
      <c r="R25" s="46">
        <v>10.1396</v>
      </c>
      <c r="S25" s="46">
        <v>0</v>
      </c>
      <c r="T25" s="156" t="s">
        <v>190</v>
      </c>
      <c r="U25" s="156" t="s">
        <v>190</v>
      </c>
      <c r="V25" s="156" t="s">
        <v>190</v>
      </c>
      <c r="W25" s="156" t="s">
        <v>190</v>
      </c>
      <c r="X25" s="156" t="s">
        <v>190</v>
      </c>
      <c r="Y25" s="156" t="s">
        <v>190</v>
      </c>
      <c r="Z25" s="156" t="s">
        <v>190</v>
      </c>
      <c r="AA25" s="156" t="s">
        <v>190</v>
      </c>
      <c r="AB25" s="156" t="s">
        <v>190</v>
      </c>
      <c r="AC25" s="156" t="s">
        <v>190</v>
      </c>
      <c r="AD25" s="156" t="s">
        <v>190</v>
      </c>
      <c r="AE25" s="156" t="s">
        <v>190</v>
      </c>
    </row>
    <row r="26" spans="1:31" hidden="1" outlineLevel="1">
      <c r="A26" s="8">
        <v>41000</v>
      </c>
      <c r="B26" s="46">
        <v>18.196999999999999</v>
      </c>
      <c r="C26" s="46">
        <v>18.728300000000001</v>
      </c>
      <c r="D26" s="46">
        <v>17.955400000000001</v>
      </c>
      <c r="E26" s="46">
        <v>18.4193</v>
      </c>
      <c r="F26" s="46">
        <v>17.504799999999999</v>
      </c>
      <c r="G26" s="46">
        <v>16.953800000000001</v>
      </c>
      <c r="H26" s="46">
        <v>18.775500000000001</v>
      </c>
      <c r="I26" s="46">
        <v>18.730799999999999</v>
      </c>
      <c r="J26" s="46">
        <v>18.797699999999999</v>
      </c>
      <c r="K26" s="46">
        <v>18.725300000000001</v>
      </c>
      <c r="L26" s="46">
        <v>19.435500000000001</v>
      </c>
      <c r="M26" s="46">
        <v>18</v>
      </c>
      <c r="N26" s="46">
        <v>8.9990000000000006</v>
      </c>
      <c r="O26" s="46">
        <v>16.5</v>
      </c>
      <c r="P26" s="46">
        <v>8.9539000000000009</v>
      </c>
      <c r="Q26" s="46">
        <v>7.76</v>
      </c>
      <c r="R26" s="46">
        <v>9.8193999999999999</v>
      </c>
      <c r="S26" s="46">
        <v>6.7</v>
      </c>
      <c r="T26" s="156" t="s">
        <v>190</v>
      </c>
      <c r="U26" s="156" t="s">
        <v>190</v>
      </c>
      <c r="V26" s="156" t="s">
        <v>190</v>
      </c>
      <c r="W26" s="156" t="s">
        <v>190</v>
      </c>
      <c r="X26" s="156" t="s">
        <v>190</v>
      </c>
      <c r="Y26" s="156" t="s">
        <v>190</v>
      </c>
      <c r="Z26" s="156" t="s">
        <v>190</v>
      </c>
      <c r="AA26" s="156" t="s">
        <v>190</v>
      </c>
      <c r="AB26" s="156" t="s">
        <v>190</v>
      </c>
      <c r="AC26" s="156" t="s">
        <v>190</v>
      </c>
      <c r="AD26" s="156" t="s">
        <v>190</v>
      </c>
      <c r="AE26" s="156" t="s">
        <v>190</v>
      </c>
    </row>
    <row r="27" spans="1:31" hidden="1" outlineLevel="1">
      <c r="A27" s="8">
        <v>41030</v>
      </c>
      <c r="B27" s="46">
        <v>19.058</v>
      </c>
      <c r="C27" s="46">
        <v>19.551400000000001</v>
      </c>
      <c r="D27" s="46">
        <v>18.640999999999998</v>
      </c>
      <c r="E27" s="46">
        <v>18.9817</v>
      </c>
      <c r="F27" s="46">
        <v>17.919599999999999</v>
      </c>
      <c r="G27" s="46">
        <v>0</v>
      </c>
      <c r="H27" s="46">
        <v>19.067699999999999</v>
      </c>
      <c r="I27" s="46">
        <v>19.551400000000001</v>
      </c>
      <c r="J27" s="46">
        <v>18.647099999999998</v>
      </c>
      <c r="K27" s="46">
        <v>18.9817</v>
      </c>
      <c r="L27" s="46">
        <v>17.8704</v>
      </c>
      <c r="M27" s="46">
        <v>0</v>
      </c>
      <c r="N27" s="46">
        <v>18.430700000000002</v>
      </c>
      <c r="O27" s="46">
        <v>0</v>
      </c>
      <c r="P27" s="46">
        <v>18.430700000000002</v>
      </c>
      <c r="Q27" s="46" t="s">
        <v>127</v>
      </c>
      <c r="R27" s="46">
        <v>18.430700000000002</v>
      </c>
      <c r="S27" s="46">
        <v>0</v>
      </c>
      <c r="T27" s="156" t="s">
        <v>190</v>
      </c>
      <c r="U27" s="156" t="s">
        <v>190</v>
      </c>
      <c r="V27" s="156" t="s">
        <v>190</v>
      </c>
      <c r="W27" s="156" t="s">
        <v>190</v>
      </c>
      <c r="X27" s="156" t="s">
        <v>190</v>
      </c>
      <c r="Y27" s="156" t="s">
        <v>190</v>
      </c>
      <c r="Z27" s="156" t="s">
        <v>190</v>
      </c>
      <c r="AA27" s="156" t="s">
        <v>190</v>
      </c>
      <c r="AB27" s="156" t="s">
        <v>190</v>
      </c>
      <c r="AC27" s="156" t="s">
        <v>190</v>
      </c>
      <c r="AD27" s="156" t="s">
        <v>190</v>
      </c>
      <c r="AE27" s="156" t="s">
        <v>190</v>
      </c>
    </row>
    <row r="28" spans="1:31" hidden="1" outlineLevel="1">
      <c r="A28" s="8">
        <v>41061</v>
      </c>
      <c r="B28" s="46">
        <v>18.868300000000001</v>
      </c>
      <c r="C28" s="46">
        <v>19.881399999999999</v>
      </c>
      <c r="D28" s="46">
        <v>18.033100000000001</v>
      </c>
      <c r="E28" s="46">
        <v>18.776900000000001</v>
      </c>
      <c r="F28" s="46">
        <v>17.650300000000001</v>
      </c>
      <c r="G28" s="46">
        <v>8.1649999999999991</v>
      </c>
      <c r="H28" s="46">
        <v>19.186800000000002</v>
      </c>
      <c r="I28" s="46">
        <v>19.881399999999999</v>
      </c>
      <c r="J28" s="46">
        <v>18.584399999999999</v>
      </c>
      <c r="K28" s="46">
        <v>18.776900000000001</v>
      </c>
      <c r="L28" s="46">
        <v>18.266500000000001</v>
      </c>
      <c r="M28" s="46">
        <v>14.5</v>
      </c>
      <c r="N28" s="46">
        <v>7.4522000000000004</v>
      </c>
      <c r="O28" s="46">
        <v>0</v>
      </c>
      <c r="P28" s="46">
        <v>7.4522000000000004</v>
      </c>
      <c r="Q28" s="46" t="s">
        <v>127</v>
      </c>
      <c r="R28" s="46">
        <v>8.5268999999999995</v>
      </c>
      <c r="S28" s="46">
        <v>6.7</v>
      </c>
      <c r="T28" s="156" t="s">
        <v>190</v>
      </c>
      <c r="U28" s="156" t="s">
        <v>190</v>
      </c>
      <c r="V28" s="156" t="s">
        <v>190</v>
      </c>
      <c r="W28" s="156" t="s">
        <v>190</v>
      </c>
      <c r="X28" s="156" t="s">
        <v>190</v>
      </c>
      <c r="Y28" s="156" t="s">
        <v>190</v>
      </c>
      <c r="Z28" s="156" t="s">
        <v>190</v>
      </c>
      <c r="AA28" s="156" t="s">
        <v>190</v>
      </c>
      <c r="AB28" s="156" t="s">
        <v>190</v>
      </c>
      <c r="AC28" s="156" t="s">
        <v>190</v>
      </c>
      <c r="AD28" s="156" t="s">
        <v>190</v>
      </c>
      <c r="AE28" s="156" t="s">
        <v>190</v>
      </c>
    </row>
    <row r="29" spans="1:31" hidden="1" outlineLevel="1">
      <c r="A29" s="8">
        <v>41091</v>
      </c>
      <c r="B29" s="46">
        <v>17.892900000000001</v>
      </c>
      <c r="C29" s="46">
        <v>20.281199999999998</v>
      </c>
      <c r="D29" s="46">
        <v>16.871099999999998</v>
      </c>
      <c r="E29" s="46">
        <v>15.8223</v>
      </c>
      <c r="F29" s="46">
        <v>21.493400000000001</v>
      </c>
      <c r="G29" s="46">
        <v>5</v>
      </c>
      <c r="H29" s="46">
        <v>20.0383</v>
      </c>
      <c r="I29" s="46">
        <v>20.281199999999998</v>
      </c>
      <c r="J29" s="46">
        <v>19.885400000000001</v>
      </c>
      <c r="K29" s="46">
        <v>20.283799999999999</v>
      </c>
      <c r="L29" s="46">
        <v>22.421600000000002</v>
      </c>
      <c r="M29" s="46">
        <v>5</v>
      </c>
      <c r="N29" s="46">
        <v>10.462999999999999</v>
      </c>
      <c r="O29" s="46">
        <v>0</v>
      </c>
      <c r="P29" s="46">
        <v>10.462999999999999</v>
      </c>
      <c r="Q29" s="46">
        <v>10.496</v>
      </c>
      <c r="R29" s="46">
        <v>10.0105</v>
      </c>
      <c r="S29" s="46">
        <v>0</v>
      </c>
      <c r="T29" s="156" t="s">
        <v>190</v>
      </c>
      <c r="U29" s="156" t="s">
        <v>190</v>
      </c>
      <c r="V29" s="156" t="s">
        <v>190</v>
      </c>
      <c r="W29" s="156" t="s">
        <v>190</v>
      </c>
      <c r="X29" s="156" t="s">
        <v>190</v>
      </c>
      <c r="Y29" s="156" t="s">
        <v>190</v>
      </c>
      <c r="Z29" s="156" t="s">
        <v>190</v>
      </c>
      <c r="AA29" s="156" t="s">
        <v>190</v>
      </c>
      <c r="AB29" s="156" t="s">
        <v>190</v>
      </c>
      <c r="AC29" s="156" t="s">
        <v>190</v>
      </c>
      <c r="AD29" s="156" t="s">
        <v>190</v>
      </c>
      <c r="AE29" s="156" t="s">
        <v>190</v>
      </c>
    </row>
    <row r="30" spans="1:31" hidden="1" outlineLevel="1">
      <c r="A30" s="8">
        <v>41122</v>
      </c>
      <c r="B30" s="46">
        <v>17.925899999999999</v>
      </c>
      <c r="C30" s="46">
        <v>20.326599999999999</v>
      </c>
      <c r="D30" s="46">
        <v>16.460599999999999</v>
      </c>
      <c r="E30" s="46">
        <v>16.202999999999999</v>
      </c>
      <c r="F30" s="46">
        <v>18.200700000000001</v>
      </c>
      <c r="G30" s="46">
        <v>6.7</v>
      </c>
      <c r="H30" s="46">
        <v>19.860700000000001</v>
      </c>
      <c r="I30" s="46">
        <v>20.326599999999999</v>
      </c>
      <c r="J30" s="46">
        <v>19.452200000000001</v>
      </c>
      <c r="K30" s="46">
        <v>19.063300000000002</v>
      </c>
      <c r="L30" s="46">
        <v>20.358000000000001</v>
      </c>
      <c r="M30" s="46">
        <v>0</v>
      </c>
      <c r="N30" s="46">
        <v>9.6015999999999995</v>
      </c>
      <c r="O30" s="46">
        <v>0</v>
      </c>
      <c r="P30" s="46">
        <v>9.6015999999999995</v>
      </c>
      <c r="Q30" s="46">
        <v>10.1526</v>
      </c>
      <c r="R30" s="46">
        <v>8.5432000000000006</v>
      </c>
      <c r="S30" s="46">
        <v>6.7</v>
      </c>
      <c r="T30" s="156" t="s">
        <v>190</v>
      </c>
      <c r="U30" s="156" t="s">
        <v>190</v>
      </c>
      <c r="V30" s="156" t="s">
        <v>190</v>
      </c>
      <c r="W30" s="156" t="s">
        <v>190</v>
      </c>
      <c r="X30" s="156" t="s">
        <v>190</v>
      </c>
      <c r="Y30" s="156" t="s">
        <v>190</v>
      </c>
      <c r="Z30" s="156" t="s">
        <v>190</v>
      </c>
      <c r="AA30" s="156" t="s">
        <v>190</v>
      </c>
      <c r="AB30" s="156" t="s">
        <v>190</v>
      </c>
      <c r="AC30" s="156" t="s">
        <v>190</v>
      </c>
      <c r="AD30" s="156" t="s">
        <v>190</v>
      </c>
      <c r="AE30" s="156" t="s">
        <v>190</v>
      </c>
    </row>
    <row r="31" spans="1:31" hidden="1" outlineLevel="1">
      <c r="A31" s="8">
        <v>41153</v>
      </c>
      <c r="B31" s="46">
        <v>18.015000000000001</v>
      </c>
      <c r="C31" s="46">
        <v>20.959</v>
      </c>
      <c r="D31" s="46">
        <v>15.755800000000001</v>
      </c>
      <c r="E31" s="46">
        <v>19.291</v>
      </c>
      <c r="F31" s="46">
        <v>12.1187</v>
      </c>
      <c r="G31" s="46">
        <v>0</v>
      </c>
      <c r="H31" s="46">
        <v>20.849299999999999</v>
      </c>
      <c r="I31" s="46">
        <v>20.985700000000001</v>
      </c>
      <c r="J31" s="46">
        <v>20.680900000000001</v>
      </c>
      <c r="K31" s="46">
        <v>20.189399999999999</v>
      </c>
      <c r="L31" s="46">
        <v>22.250800000000002</v>
      </c>
      <c r="M31" s="46">
        <v>0</v>
      </c>
      <c r="N31" s="46">
        <v>7.9040999999999997</v>
      </c>
      <c r="O31" s="46">
        <v>16.5</v>
      </c>
      <c r="P31" s="46">
        <v>7.8015999999999996</v>
      </c>
      <c r="Q31" s="46">
        <v>7.7973999999999997</v>
      </c>
      <c r="R31" s="46">
        <v>7.8021000000000003</v>
      </c>
      <c r="S31" s="46">
        <v>0</v>
      </c>
      <c r="T31" s="156" t="s">
        <v>190</v>
      </c>
      <c r="U31" s="156" t="s">
        <v>190</v>
      </c>
      <c r="V31" s="156" t="s">
        <v>190</v>
      </c>
      <c r="W31" s="156" t="s">
        <v>190</v>
      </c>
      <c r="X31" s="156" t="s">
        <v>190</v>
      </c>
      <c r="Y31" s="156" t="s">
        <v>190</v>
      </c>
      <c r="Z31" s="156" t="s">
        <v>190</v>
      </c>
      <c r="AA31" s="156" t="s">
        <v>190</v>
      </c>
      <c r="AB31" s="156" t="s">
        <v>190</v>
      </c>
      <c r="AC31" s="156" t="s">
        <v>190</v>
      </c>
      <c r="AD31" s="156" t="s">
        <v>190</v>
      </c>
      <c r="AE31" s="156" t="s">
        <v>190</v>
      </c>
    </row>
    <row r="32" spans="1:31" hidden="1" outlineLevel="1">
      <c r="A32" s="8">
        <v>41183</v>
      </c>
      <c r="B32" s="46">
        <v>20.6585</v>
      </c>
      <c r="C32" s="46">
        <v>21.979099999999999</v>
      </c>
      <c r="D32" s="46">
        <v>19.489699999999999</v>
      </c>
      <c r="E32" s="46">
        <v>18.709299999999999</v>
      </c>
      <c r="F32" s="46">
        <v>21.596800000000002</v>
      </c>
      <c r="G32" s="46">
        <v>0</v>
      </c>
      <c r="H32" s="46">
        <v>21.559699999999999</v>
      </c>
      <c r="I32" s="46">
        <v>21.979099999999999</v>
      </c>
      <c r="J32" s="46">
        <v>21.115300000000001</v>
      </c>
      <c r="K32" s="46">
        <v>20.842600000000001</v>
      </c>
      <c r="L32" s="46">
        <v>21.6919</v>
      </c>
      <c r="M32" s="46">
        <v>0</v>
      </c>
      <c r="N32" s="46">
        <v>11.2659</v>
      </c>
      <c r="O32" s="46">
        <v>0</v>
      </c>
      <c r="P32" s="46">
        <v>11.2659</v>
      </c>
      <c r="Q32" s="46">
        <v>11.285299999999999</v>
      </c>
      <c r="R32" s="46">
        <v>9.8000000000000007</v>
      </c>
      <c r="S32" s="46">
        <v>0</v>
      </c>
      <c r="T32" s="156" t="s">
        <v>190</v>
      </c>
      <c r="U32" s="156" t="s">
        <v>190</v>
      </c>
      <c r="V32" s="156" t="s">
        <v>190</v>
      </c>
      <c r="W32" s="156" t="s">
        <v>190</v>
      </c>
      <c r="X32" s="156" t="s">
        <v>190</v>
      </c>
      <c r="Y32" s="156" t="s">
        <v>190</v>
      </c>
      <c r="Z32" s="156" t="s">
        <v>190</v>
      </c>
      <c r="AA32" s="156" t="s">
        <v>190</v>
      </c>
      <c r="AB32" s="156" t="s">
        <v>190</v>
      </c>
      <c r="AC32" s="156" t="s">
        <v>190</v>
      </c>
      <c r="AD32" s="156" t="s">
        <v>190</v>
      </c>
      <c r="AE32" s="156" t="s">
        <v>190</v>
      </c>
    </row>
    <row r="33" spans="1:31" hidden="1" outlineLevel="1">
      <c r="A33" s="8">
        <v>41214</v>
      </c>
      <c r="B33" s="46">
        <v>19.9527</v>
      </c>
      <c r="C33" s="46">
        <v>21.126799999999999</v>
      </c>
      <c r="D33" s="46">
        <v>18.7346</v>
      </c>
      <c r="E33" s="46">
        <v>19.2911</v>
      </c>
      <c r="F33" s="46">
        <v>18.840800000000002</v>
      </c>
      <c r="G33" s="46">
        <v>7.702</v>
      </c>
      <c r="H33" s="46">
        <v>21.0121</v>
      </c>
      <c r="I33" s="46">
        <v>21.126799999999999</v>
      </c>
      <c r="J33" s="46">
        <v>20.866399999999999</v>
      </c>
      <c r="K33" s="46">
        <v>21.853899999999999</v>
      </c>
      <c r="L33" s="46">
        <v>19.700299999999999</v>
      </c>
      <c r="M33" s="46">
        <v>9.4905000000000008</v>
      </c>
      <c r="N33" s="46">
        <v>9.2826000000000004</v>
      </c>
      <c r="O33" s="46">
        <v>0</v>
      </c>
      <c r="P33" s="46">
        <v>9.2826000000000004</v>
      </c>
      <c r="Q33" s="46">
        <v>9.9741</v>
      </c>
      <c r="R33" s="46">
        <v>8.1904000000000003</v>
      </c>
      <c r="S33" s="46">
        <v>7.7</v>
      </c>
      <c r="T33" s="156" t="s">
        <v>190</v>
      </c>
      <c r="U33" s="156" t="s">
        <v>190</v>
      </c>
      <c r="V33" s="156" t="s">
        <v>190</v>
      </c>
      <c r="W33" s="156" t="s">
        <v>190</v>
      </c>
      <c r="X33" s="156" t="s">
        <v>190</v>
      </c>
      <c r="Y33" s="156" t="s">
        <v>190</v>
      </c>
      <c r="Z33" s="156" t="s">
        <v>190</v>
      </c>
      <c r="AA33" s="156" t="s">
        <v>190</v>
      </c>
      <c r="AB33" s="156" t="s">
        <v>190</v>
      </c>
      <c r="AC33" s="156" t="s">
        <v>190</v>
      </c>
      <c r="AD33" s="156" t="s">
        <v>190</v>
      </c>
      <c r="AE33" s="156" t="s">
        <v>190</v>
      </c>
    </row>
    <row r="34" spans="1:31" hidden="1" outlineLevel="1">
      <c r="A34" s="8">
        <v>41244</v>
      </c>
      <c r="B34" s="46">
        <v>20.757300000000001</v>
      </c>
      <c r="C34" s="46">
        <v>21.968800000000002</v>
      </c>
      <c r="D34" s="46">
        <v>19.9696</v>
      </c>
      <c r="E34" s="46">
        <v>17.368099999999998</v>
      </c>
      <c r="F34" s="46">
        <v>21.7667</v>
      </c>
      <c r="G34" s="46">
        <v>23</v>
      </c>
      <c r="H34" s="46">
        <v>22.3035</v>
      </c>
      <c r="I34" s="46">
        <v>21.968800000000002</v>
      </c>
      <c r="J34" s="46">
        <v>22.562799999999999</v>
      </c>
      <c r="K34" s="46">
        <v>22.308</v>
      </c>
      <c r="L34" s="46">
        <v>22.695699999999999</v>
      </c>
      <c r="M34" s="46">
        <v>23</v>
      </c>
      <c r="N34" s="46">
        <v>6.4451000000000001</v>
      </c>
      <c r="O34" s="46">
        <v>0</v>
      </c>
      <c r="P34" s="46">
        <v>6.4451000000000001</v>
      </c>
      <c r="Q34" s="46">
        <v>5.3003</v>
      </c>
      <c r="R34" s="46">
        <v>9.6952999999999996</v>
      </c>
      <c r="S34" s="46" t="s">
        <v>127</v>
      </c>
      <c r="T34" s="156" t="s">
        <v>190</v>
      </c>
      <c r="U34" s="156" t="s">
        <v>190</v>
      </c>
      <c r="V34" s="156" t="s">
        <v>190</v>
      </c>
      <c r="W34" s="156" t="s">
        <v>190</v>
      </c>
      <c r="X34" s="156" t="s">
        <v>190</v>
      </c>
      <c r="Y34" s="156" t="s">
        <v>190</v>
      </c>
      <c r="Z34" s="156" t="s">
        <v>190</v>
      </c>
      <c r="AA34" s="156" t="s">
        <v>190</v>
      </c>
      <c r="AB34" s="156" t="s">
        <v>190</v>
      </c>
      <c r="AC34" s="156" t="s">
        <v>190</v>
      </c>
      <c r="AD34" s="156" t="s">
        <v>190</v>
      </c>
      <c r="AE34" s="156" t="s">
        <v>190</v>
      </c>
    </row>
    <row r="35" spans="1:31" ht="13.8" hidden="1" outlineLevel="1">
      <c r="A35" s="8">
        <v>41275</v>
      </c>
      <c r="B35" s="46">
        <v>18.027899999999999</v>
      </c>
      <c r="C35" s="46">
        <v>21.837399999999999</v>
      </c>
      <c r="D35" s="46">
        <v>15.7105</v>
      </c>
      <c r="E35" s="46">
        <v>15.868499999999999</v>
      </c>
      <c r="F35" s="46">
        <v>15.5505</v>
      </c>
      <c r="G35" s="46">
        <v>0</v>
      </c>
      <c r="H35" s="46">
        <v>18.112500000000001</v>
      </c>
      <c r="I35" s="46">
        <v>21.837399999999999</v>
      </c>
      <c r="J35" s="46">
        <v>15.799099999999999</v>
      </c>
      <c r="K35" s="46">
        <v>15.950799999999999</v>
      </c>
      <c r="L35" s="46">
        <v>15.646699999999999</v>
      </c>
      <c r="M35" s="46">
        <v>0</v>
      </c>
      <c r="N35" s="46">
        <v>11.478300000000001</v>
      </c>
      <c r="O35" s="46">
        <v>0</v>
      </c>
      <c r="P35" s="46">
        <v>11.478300000000001</v>
      </c>
      <c r="Q35" s="46">
        <v>12.5943</v>
      </c>
      <c r="R35" s="46">
        <v>9.7946000000000009</v>
      </c>
      <c r="S35" s="46" t="s">
        <v>127</v>
      </c>
      <c r="T35" s="46">
        <v>11.7196</v>
      </c>
      <c r="U35" s="46">
        <v>0</v>
      </c>
      <c r="V35" s="46">
        <v>11.7196</v>
      </c>
      <c r="W35" s="46">
        <v>12.6089</v>
      </c>
      <c r="X35" s="46">
        <v>10.17</v>
      </c>
      <c r="Y35" s="46">
        <v>0</v>
      </c>
      <c r="Z35" s="46">
        <v>8.6366999999999994</v>
      </c>
      <c r="AA35" s="46">
        <v>0</v>
      </c>
      <c r="AB35" s="46">
        <v>8.6366999999999994</v>
      </c>
      <c r="AC35" s="46">
        <v>12.052899999999999</v>
      </c>
      <c r="AD35" s="46">
        <v>7.7760999999999996</v>
      </c>
      <c r="AE35" s="46">
        <v>0</v>
      </c>
    </row>
    <row r="36" spans="1:31" ht="13.8" hidden="1" outlineLevel="1">
      <c r="A36" s="8">
        <v>41306</v>
      </c>
      <c r="B36" s="46">
        <v>20.8446</v>
      </c>
      <c r="C36" s="46">
        <v>21.890499999999999</v>
      </c>
      <c r="D36" s="46">
        <v>19.5002</v>
      </c>
      <c r="E36" s="46">
        <v>19.474900000000002</v>
      </c>
      <c r="F36" s="46">
        <v>19.636800000000001</v>
      </c>
      <c r="G36" s="46">
        <v>0</v>
      </c>
      <c r="H36" s="46">
        <v>21.485800000000001</v>
      </c>
      <c r="I36" s="46">
        <v>21.890499999999999</v>
      </c>
      <c r="J36" s="46">
        <v>20.888000000000002</v>
      </c>
      <c r="K36" s="46">
        <v>20.578199999999999</v>
      </c>
      <c r="L36" s="46">
        <v>22.856200000000001</v>
      </c>
      <c r="M36" s="46">
        <v>0</v>
      </c>
      <c r="N36" s="46">
        <v>10.184200000000001</v>
      </c>
      <c r="O36" s="46">
        <v>0</v>
      </c>
      <c r="P36" s="46">
        <v>10.184200000000001</v>
      </c>
      <c r="Q36" s="46">
        <v>10.4217</v>
      </c>
      <c r="R36" s="46">
        <v>9.6117000000000008</v>
      </c>
      <c r="S36" s="46" t="s">
        <v>127</v>
      </c>
      <c r="T36" s="46">
        <v>10.8</v>
      </c>
      <c r="U36" s="46">
        <v>0</v>
      </c>
      <c r="V36" s="46">
        <v>10.8</v>
      </c>
      <c r="W36" s="46">
        <v>10.8095</v>
      </c>
      <c r="X36" s="46">
        <v>10.17</v>
      </c>
      <c r="Y36" s="46">
        <v>0</v>
      </c>
      <c r="Z36" s="46">
        <v>9.4754000000000005</v>
      </c>
      <c r="AA36" s="46">
        <v>0</v>
      </c>
      <c r="AB36" s="46">
        <v>9.4754000000000005</v>
      </c>
      <c r="AC36" s="46">
        <v>9.2841000000000005</v>
      </c>
      <c r="AD36" s="46">
        <v>9.5960000000000001</v>
      </c>
      <c r="AE36" s="46">
        <v>0</v>
      </c>
    </row>
    <row r="37" spans="1:31" ht="13.8" hidden="1" outlineLevel="1">
      <c r="A37" s="8">
        <v>41334</v>
      </c>
      <c r="B37" s="46">
        <v>20.241</v>
      </c>
      <c r="C37" s="46">
        <v>21.601900000000001</v>
      </c>
      <c r="D37" s="46">
        <v>18.204999999999998</v>
      </c>
      <c r="E37" s="46">
        <v>19.275400000000001</v>
      </c>
      <c r="F37" s="46">
        <v>16.0307</v>
      </c>
      <c r="G37" s="46">
        <v>0</v>
      </c>
      <c r="H37" s="46">
        <v>21.120200000000001</v>
      </c>
      <c r="I37" s="46">
        <v>21.601900000000001</v>
      </c>
      <c r="J37" s="46">
        <v>20.214300000000001</v>
      </c>
      <c r="K37" s="46">
        <v>20.319199999999999</v>
      </c>
      <c r="L37" s="46">
        <v>19.866399999999999</v>
      </c>
      <c r="M37" s="46">
        <v>0</v>
      </c>
      <c r="N37" s="46">
        <v>10.3856</v>
      </c>
      <c r="O37" s="46">
        <v>0</v>
      </c>
      <c r="P37" s="46">
        <v>10.3856</v>
      </c>
      <c r="Q37" s="46">
        <v>8.4284999999999997</v>
      </c>
      <c r="R37" s="46">
        <v>11.1762</v>
      </c>
      <c r="S37" s="46">
        <v>0</v>
      </c>
      <c r="T37" s="46">
        <v>10.8696</v>
      </c>
      <c r="U37" s="46">
        <v>0</v>
      </c>
      <c r="V37" s="46">
        <v>10.8696</v>
      </c>
      <c r="W37" s="46">
        <v>8.4122000000000003</v>
      </c>
      <c r="X37" s="46">
        <v>12</v>
      </c>
      <c r="Y37" s="46">
        <v>0</v>
      </c>
      <c r="Z37" s="46">
        <v>8.4679000000000002</v>
      </c>
      <c r="AA37" s="46">
        <v>0</v>
      </c>
      <c r="AB37" s="46">
        <v>8.4679000000000002</v>
      </c>
      <c r="AC37" s="46">
        <v>8.5418000000000003</v>
      </c>
      <c r="AD37" s="46">
        <v>8.4517000000000007</v>
      </c>
      <c r="AE37" s="46">
        <v>0</v>
      </c>
    </row>
    <row r="38" spans="1:31" ht="13.8" hidden="1" outlineLevel="1">
      <c r="A38" s="8">
        <v>41365</v>
      </c>
      <c r="B38" s="46">
        <v>16.629899999999999</v>
      </c>
      <c r="C38" s="46">
        <v>21.503900000000002</v>
      </c>
      <c r="D38" s="46">
        <v>14.393800000000001</v>
      </c>
      <c r="E38" s="46">
        <v>13.031000000000001</v>
      </c>
      <c r="F38" s="46">
        <v>18.7775</v>
      </c>
      <c r="G38" s="46">
        <v>0</v>
      </c>
      <c r="H38" s="46">
        <v>21.098500000000001</v>
      </c>
      <c r="I38" s="46">
        <v>21.503900000000002</v>
      </c>
      <c r="J38" s="46">
        <v>20.7729</v>
      </c>
      <c r="K38" s="46">
        <v>20.81</v>
      </c>
      <c r="L38" s="46">
        <v>20.703099999999999</v>
      </c>
      <c r="M38" s="46">
        <v>0</v>
      </c>
      <c r="N38" s="46">
        <v>5.8933999999999997</v>
      </c>
      <c r="O38" s="46">
        <v>0</v>
      </c>
      <c r="P38" s="46">
        <v>5.8933999999999997</v>
      </c>
      <c r="Q38" s="46">
        <v>5.5796999999999999</v>
      </c>
      <c r="R38" s="46">
        <v>9.0200999999999993</v>
      </c>
      <c r="S38" s="46">
        <v>0</v>
      </c>
      <c r="T38" s="46">
        <v>5.8650000000000002</v>
      </c>
      <c r="U38" s="46">
        <v>0</v>
      </c>
      <c r="V38" s="46">
        <v>5.8650000000000002</v>
      </c>
      <c r="W38" s="46">
        <v>5.5632000000000001</v>
      </c>
      <c r="X38" s="46">
        <v>9.2220999999999993</v>
      </c>
      <c r="Y38" s="46">
        <v>0</v>
      </c>
      <c r="Z38" s="46">
        <v>7.7035</v>
      </c>
      <c r="AA38" s="46">
        <v>0</v>
      </c>
      <c r="AB38" s="46">
        <v>7.7035</v>
      </c>
      <c r="AC38" s="46">
        <v>8.3011999999999997</v>
      </c>
      <c r="AD38" s="46">
        <v>7.3749000000000002</v>
      </c>
      <c r="AE38" s="46">
        <v>0</v>
      </c>
    </row>
    <row r="39" spans="1:31" ht="13.8" hidden="1" outlineLevel="1">
      <c r="A39" s="8">
        <v>41395</v>
      </c>
      <c r="B39" s="46">
        <v>16.503499999999999</v>
      </c>
      <c r="C39" s="46">
        <v>21.2821</v>
      </c>
      <c r="D39" s="46">
        <v>13.2715</v>
      </c>
      <c r="E39" s="46">
        <v>18.976600000000001</v>
      </c>
      <c r="F39" s="46">
        <v>15.136900000000001</v>
      </c>
      <c r="G39" s="46">
        <v>2.5700000000000001E-2</v>
      </c>
      <c r="H39" s="46">
        <v>19.697099999999999</v>
      </c>
      <c r="I39" s="46">
        <v>21.2821</v>
      </c>
      <c r="J39" s="46">
        <v>18.038699999999999</v>
      </c>
      <c r="K39" s="46">
        <v>19.500599999999999</v>
      </c>
      <c r="L39" s="46">
        <v>17.218900000000001</v>
      </c>
      <c r="M39" s="46">
        <v>0</v>
      </c>
      <c r="N39" s="46">
        <v>4.5552000000000001</v>
      </c>
      <c r="O39" s="46">
        <v>0</v>
      </c>
      <c r="P39" s="46">
        <v>4.5552000000000001</v>
      </c>
      <c r="Q39" s="46">
        <v>10.0663</v>
      </c>
      <c r="R39" s="46">
        <v>9.5363000000000007</v>
      </c>
      <c r="S39" s="46">
        <v>2.5700000000000001E-2</v>
      </c>
      <c r="T39" s="46">
        <v>3.8473000000000002</v>
      </c>
      <c r="U39" s="46">
        <v>0</v>
      </c>
      <c r="V39" s="46">
        <v>3.8473000000000002</v>
      </c>
      <c r="W39" s="46">
        <v>10.0663</v>
      </c>
      <c r="X39" s="46">
        <v>10.087400000000001</v>
      </c>
      <c r="Y39" s="46">
        <v>2.5700000000000001E-2</v>
      </c>
      <c r="Z39" s="46">
        <v>8.5075000000000003</v>
      </c>
      <c r="AA39" s="46">
        <v>0</v>
      </c>
      <c r="AB39" s="46">
        <v>8.5075000000000003</v>
      </c>
      <c r="AC39" s="46">
        <v>0</v>
      </c>
      <c r="AD39" s="46">
        <v>8.5075000000000003</v>
      </c>
      <c r="AE39" s="46">
        <v>0</v>
      </c>
    </row>
    <row r="40" spans="1:31" ht="13.8" hidden="1" outlineLevel="1">
      <c r="A40" s="8">
        <v>41426</v>
      </c>
      <c r="B40" s="46">
        <v>14.361599999999999</v>
      </c>
      <c r="C40" s="46">
        <v>21.261099999999999</v>
      </c>
      <c r="D40" s="46">
        <v>12.234</v>
      </c>
      <c r="E40" s="46">
        <v>11.836399999999999</v>
      </c>
      <c r="F40" s="46">
        <v>16.3215</v>
      </c>
      <c r="G40" s="46">
        <v>0</v>
      </c>
      <c r="H40" s="46">
        <v>21.1434</v>
      </c>
      <c r="I40" s="46">
        <v>21.261099999999999</v>
      </c>
      <c r="J40" s="46">
        <v>20.905200000000001</v>
      </c>
      <c r="K40" s="46">
        <v>20.8262</v>
      </c>
      <c r="L40" s="46">
        <v>21.097300000000001</v>
      </c>
      <c r="M40" s="46">
        <v>0</v>
      </c>
      <c r="N40" s="46">
        <v>10.6754</v>
      </c>
      <c r="O40" s="46">
        <v>0</v>
      </c>
      <c r="P40" s="46">
        <v>10.6754</v>
      </c>
      <c r="Q40" s="46">
        <v>10.628399999999999</v>
      </c>
      <c r="R40" s="46">
        <v>11.528499999999999</v>
      </c>
      <c r="S40" s="46">
        <v>0</v>
      </c>
      <c r="T40" s="46">
        <v>10.7361</v>
      </c>
      <c r="U40" s="46">
        <v>0</v>
      </c>
      <c r="V40" s="46">
        <v>10.7361</v>
      </c>
      <c r="W40" s="46">
        <v>10.6325</v>
      </c>
      <c r="X40" s="46">
        <v>13.4306</v>
      </c>
      <c r="Y40" s="46">
        <v>0</v>
      </c>
      <c r="Z40" s="46">
        <v>7.2191999999999998</v>
      </c>
      <c r="AA40" s="46">
        <v>0</v>
      </c>
      <c r="AB40" s="46">
        <v>7.2191999999999998</v>
      </c>
      <c r="AC40" s="46">
        <v>7.9273999999999996</v>
      </c>
      <c r="AD40" s="46">
        <v>7.1550000000000002</v>
      </c>
      <c r="AE40" s="46">
        <v>0</v>
      </c>
    </row>
    <row r="41" spans="1:31" ht="13.8" hidden="1" outlineLevel="1">
      <c r="A41" s="8">
        <v>41456</v>
      </c>
      <c r="B41" s="46">
        <v>19.379100000000001</v>
      </c>
      <c r="C41" s="46">
        <v>20.9284</v>
      </c>
      <c r="D41" s="46">
        <v>18.123699999999999</v>
      </c>
      <c r="E41" s="46">
        <v>18.068899999999999</v>
      </c>
      <c r="F41" s="46">
        <v>18.303000000000001</v>
      </c>
      <c r="G41" s="46">
        <v>23.7376</v>
      </c>
      <c r="H41" s="46">
        <v>19.6402</v>
      </c>
      <c r="I41" s="46">
        <v>20.9284</v>
      </c>
      <c r="J41" s="46">
        <v>18.547599999999999</v>
      </c>
      <c r="K41" s="46">
        <v>18.271999999999998</v>
      </c>
      <c r="L41" s="46">
        <v>19.817799999999998</v>
      </c>
      <c r="M41" s="46">
        <v>23.7376</v>
      </c>
      <c r="N41" s="46">
        <v>9.0668000000000006</v>
      </c>
      <c r="O41" s="46">
        <v>0</v>
      </c>
      <c r="P41" s="46">
        <v>9.0668000000000006</v>
      </c>
      <c r="Q41" s="46">
        <v>10.5518</v>
      </c>
      <c r="R41" s="46">
        <v>7.71</v>
      </c>
      <c r="S41" s="46">
        <v>0</v>
      </c>
      <c r="T41" s="46">
        <v>10.5</v>
      </c>
      <c r="U41" s="46">
        <v>0</v>
      </c>
      <c r="V41" s="46">
        <v>10.5</v>
      </c>
      <c r="W41" s="46">
        <v>10.5</v>
      </c>
      <c r="X41" s="46">
        <v>0</v>
      </c>
      <c r="Y41" s="46">
        <v>0</v>
      </c>
      <c r="Z41" s="46">
        <v>7.9623999999999997</v>
      </c>
      <c r="AA41" s="46">
        <v>0</v>
      </c>
      <c r="AB41" s="46">
        <v>7.9623999999999997</v>
      </c>
      <c r="AC41" s="46">
        <v>11.0861</v>
      </c>
      <c r="AD41" s="46">
        <v>7.71</v>
      </c>
      <c r="AE41" s="46">
        <v>0</v>
      </c>
    </row>
    <row r="42" spans="1:31" ht="13.8" hidden="1" outlineLevel="1">
      <c r="A42" s="8">
        <v>41487</v>
      </c>
      <c r="B42" s="46">
        <v>18.162500000000001</v>
      </c>
      <c r="C42" s="46">
        <v>20.8795</v>
      </c>
      <c r="D42" s="46">
        <v>16.914200000000001</v>
      </c>
      <c r="E42" s="46">
        <v>16.952999999999999</v>
      </c>
      <c r="F42" s="46">
        <v>16.288</v>
      </c>
      <c r="G42" s="46">
        <v>17.75</v>
      </c>
      <c r="H42" s="46">
        <v>18.678100000000001</v>
      </c>
      <c r="I42" s="46">
        <v>20.8795</v>
      </c>
      <c r="J42" s="46">
        <v>17.5884</v>
      </c>
      <c r="K42" s="46">
        <v>17.528500000000001</v>
      </c>
      <c r="L42" s="46">
        <v>18.4373</v>
      </c>
      <c r="M42" s="46">
        <v>17.75</v>
      </c>
      <c r="N42" s="46">
        <v>8.2088999999999999</v>
      </c>
      <c r="O42" s="46">
        <v>0</v>
      </c>
      <c r="P42" s="46">
        <v>8.2088999999999999</v>
      </c>
      <c r="Q42" s="46">
        <v>7.7367999999999997</v>
      </c>
      <c r="R42" s="46">
        <v>9.5776000000000003</v>
      </c>
      <c r="S42" s="46" t="s">
        <v>127</v>
      </c>
      <c r="T42" s="46">
        <v>8.1921999999999997</v>
      </c>
      <c r="U42" s="46">
        <v>0</v>
      </c>
      <c r="V42" s="46">
        <v>8.1921999999999997</v>
      </c>
      <c r="W42" s="46">
        <v>7.7</v>
      </c>
      <c r="X42" s="46">
        <v>10.050000000000001</v>
      </c>
      <c r="Y42" s="46">
        <v>0</v>
      </c>
      <c r="Z42" s="46">
        <v>8.4352999999999998</v>
      </c>
      <c r="AA42" s="46">
        <v>0</v>
      </c>
      <c r="AB42" s="46">
        <v>8.4352999999999998</v>
      </c>
      <c r="AC42" s="46">
        <v>11.5</v>
      </c>
      <c r="AD42" s="46">
        <v>8.0754000000000001</v>
      </c>
      <c r="AE42" s="46">
        <v>0</v>
      </c>
    </row>
    <row r="43" spans="1:31" ht="13.8" hidden="1" outlineLevel="1">
      <c r="A43" s="8">
        <v>41518</v>
      </c>
      <c r="B43" s="46">
        <v>19.503299999999999</v>
      </c>
      <c r="C43" s="46">
        <v>20.468299999999999</v>
      </c>
      <c r="D43" s="46">
        <v>18.596299999999999</v>
      </c>
      <c r="E43" s="46">
        <v>19.280200000000001</v>
      </c>
      <c r="F43" s="46">
        <v>16.077000000000002</v>
      </c>
      <c r="G43" s="46">
        <v>0</v>
      </c>
      <c r="H43" s="46">
        <v>19.9758</v>
      </c>
      <c r="I43" s="46">
        <v>20.468299999999999</v>
      </c>
      <c r="J43" s="46">
        <v>19.4739</v>
      </c>
      <c r="K43" s="46">
        <v>19.392800000000001</v>
      </c>
      <c r="L43" s="46">
        <v>19.898700000000002</v>
      </c>
      <c r="M43" s="46">
        <v>0</v>
      </c>
      <c r="N43" s="46">
        <v>8.1744000000000003</v>
      </c>
      <c r="O43" s="46">
        <v>0</v>
      </c>
      <c r="P43" s="46">
        <v>8.1744000000000003</v>
      </c>
      <c r="Q43" s="46">
        <v>11.980700000000001</v>
      </c>
      <c r="R43" s="46">
        <v>7.4824999999999999</v>
      </c>
      <c r="S43" s="46">
        <v>0</v>
      </c>
      <c r="T43" s="46">
        <v>12.0604</v>
      </c>
      <c r="U43" s="46">
        <v>0</v>
      </c>
      <c r="V43" s="46">
        <v>12.0604</v>
      </c>
      <c r="W43" s="46">
        <v>11.9878</v>
      </c>
      <c r="X43" s="46">
        <v>13</v>
      </c>
      <c r="Y43" s="46">
        <v>0</v>
      </c>
      <c r="Z43" s="46">
        <v>7.4160000000000004</v>
      </c>
      <c r="AA43" s="46">
        <v>0</v>
      </c>
      <c r="AB43" s="46">
        <v>7.4160000000000004</v>
      </c>
      <c r="AC43" s="46">
        <v>11.5</v>
      </c>
      <c r="AD43" s="46">
        <v>7.4051</v>
      </c>
      <c r="AE43" s="46">
        <v>0</v>
      </c>
    </row>
    <row r="44" spans="1:31" ht="13.8" hidden="1" outlineLevel="1">
      <c r="A44" s="8">
        <v>41548</v>
      </c>
      <c r="B44" s="46">
        <v>17.619599999999998</v>
      </c>
      <c r="C44" s="46">
        <v>20.190000000000001</v>
      </c>
      <c r="D44" s="46">
        <v>16.244599999999998</v>
      </c>
      <c r="E44" s="46">
        <v>15.959099999999999</v>
      </c>
      <c r="F44" s="46">
        <v>19.255299999999998</v>
      </c>
      <c r="G44" s="46">
        <v>0</v>
      </c>
      <c r="H44" s="46">
        <v>19.018999999999998</v>
      </c>
      <c r="I44" s="46">
        <v>20.190000000000001</v>
      </c>
      <c r="J44" s="46">
        <v>18.183399999999999</v>
      </c>
      <c r="K44" s="46">
        <v>18.005099999999999</v>
      </c>
      <c r="L44" s="46">
        <v>19.5901</v>
      </c>
      <c r="M44" s="46">
        <v>0</v>
      </c>
      <c r="N44" s="46">
        <v>10.442600000000001</v>
      </c>
      <c r="O44" s="46">
        <v>0.5</v>
      </c>
      <c r="P44" s="46">
        <v>10.442600000000001</v>
      </c>
      <c r="Q44" s="46">
        <v>10.474500000000001</v>
      </c>
      <c r="R44" s="46">
        <v>7.0201000000000002</v>
      </c>
      <c r="S44" s="46">
        <v>0</v>
      </c>
      <c r="T44" s="46">
        <v>10.4946</v>
      </c>
      <c r="U44" s="46">
        <v>0</v>
      </c>
      <c r="V44" s="46">
        <v>10.4946</v>
      </c>
      <c r="W44" s="46">
        <v>10.4946</v>
      </c>
      <c r="X44" s="46">
        <v>0</v>
      </c>
      <c r="Y44" s="46">
        <v>0</v>
      </c>
      <c r="Z44" s="46">
        <v>8.2769999999999992</v>
      </c>
      <c r="AA44" s="46">
        <v>0.5</v>
      </c>
      <c r="AB44" s="46">
        <v>8.2774999999999999</v>
      </c>
      <c r="AC44" s="46">
        <v>9.0912000000000006</v>
      </c>
      <c r="AD44" s="46">
        <v>7.0201000000000002</v>
      </c>
      <c r="AE44" s="46">
        <v>0</v>
      </c>
    </row>
    <row r="45" spans="1:31" ht="13.8" hidden="1" outlineLevel="1">
      <c r="A45" s="8">
        <v>41579</v>
      </c>
      <c r="B45" s="46">
        <v>18.500800000000002</v>
      </c>
      <c r="C45" s="46">
        <v>20.0579</v>
      </c>
      <c r="D45" s="46">
        <v>17.8749</v>
      </c>
      <c r="E45" s="46">
        <v>17.8917</v>
      </c>
      <c r="F45" s="46">
        <v>17.703800000000001</v>
      </c>
      <c r="G45" s="46">
        <v>9.4893000000000001</v>
      </c>
      <c r="H45" s="46">
        <v>18.647400000000001</v>
      </c>
      <c r="I45" s="46">
        <v>20.0579</v>
      </c>
      <c r="J45" s="46">
        <v>18.069600000000001</v>
      </c>
      <c r="K45" s="46">
        <v>17.9712</v>
      </c>
      <c r="L45" s="46">
        <v>19.211600000000001</v>
      </c>
      <c r="M45" s="46">
        <v>9.4893000000000001</v>
      </c>
      <c r="N45" s="46">
        <v>7.7728000000000002</v>
      </c>
      <c r="O45" s="46">
        <v>0</v>
      </c>
      <c r="P45" s="46">
        <v>7.7728000000000002</v>
      </c>
      <c r="Q45" s="46">
        <v>8.7925000000000004</v>
      </c>
      <c r="R45" s="46">
        <v>7.0415999999999999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7.7728000000000002</v>
      </c>
      <c r="AA45" s="46">
        <v>0</v>
      </c>
      <c r="AB45" s="46">
        <v>7.7728000000000002</v>
      </c>
      <c r="AC45" s="46">
        <v>8.7925000000000004</v>
      </c>
      <c r="AD45" s="46">
        <v>7.0415999999999999</v>
      </c>
      <c r="AE45" s="46">
        <v>0</v>
      </c>
    </row>
    <row r="46" spans="1:31" ht="13.8" hidden="1" outlineLevel="1">
      <c r="A46" s="8">
        <v>41609</v>
      </c>
      <c r="B46" s="46">
        <v>19.110800000000001</v>
      </c>
      <c r="C46" s="46">
        <v>19.908899999999999</v>
      </c>
      <c r="D46" s="46">
        <v>18.828900000000001</v>
      </c>
      <c r="E46" s="46">
        <v>18.7517</v>
      </c>
      <c r="F46" s="46">
        <v>19.150700000000001</v>
      </c>
      <c r="G46" s="46">
        <v>20.032299999999999</v>
      </c>
      <c r="H46" s="46">
        <v>19.8735</v>
      </c>
      <c r="I46" s="46">
        <v>19.908899999999999</v>
      </c>
      <c r="J46" s="46">
        <v>19.8597</v>
      </c>
      <c r="K46" s="46">
        <v>19.833500000000001</v>
      </c>
      <c r="L46" s="46">
        <v>19.968900000000001</v>
      </c>
      <c r="M46" s="46">
        <v>20.032299999999999</v>
      </c>
      <c r="N46" s="46">
        <v>8.2753999999999994</v>
      </c>
      <c r="O46" s="46">
        <v>0</v>
      </c>
      <c r="P46" s="46">
        <v>8.2753999999999994</v>
      </c>
      <c r="Q46" s="46">
        <v>8.1204000000000001</v>
      </c>
      <c r="R46" s="46">
        <v>9.0982000000000003</v>
      </c>
      <c r="S46" s="46">
        <v>0</v>
      </c>
      <c r="T46" s="46">
        <v>8.3374000000000006</v>
      </c>
      <c r="U46" s="46">
        <v>0</v>
      </c>
      <c r="V46" s="46">
        <v>8.3374000000000006</v>
      </c>
      <c r="W46" s="46">
        <v>8.1144999999999996</v>
      </c>
      <c r="X46" s="46">
        <v>12</v>
      </c>
      <c r="Y46" s="46">
        <v>0</v>
      </c>
      <c r="Z46" s="46">
        <v>7.7904999999999998</v>
      </c>
      <c r="AA46" s="46">
        <v>0</v>
      </c>
      <c r="AB46" s="46">
        <v>7.7904999999999998</v>
      </c>
      <c r="AC46" s="46">
        <v>9.0027000000000008</v>
      </c>
      <c r="AD46" s="46">
        <v>7.7275</v>
      </c>
      <c r="AE46" s="46">
        <v>0</v>
      </c>
    </row>
    <row r="47" spans="1:31" ht="13.8" hidden="1" outlineLevel="1">
      <c r="A47" s="8">
        <v>41640</v>
      </c>
      <c r="B47" s="46">
        <v>19.6294</v>
      </c>
      <c r="C47" s="46">
        <v>20.1982</v>
      </c>
      <c r="D47" s="46">
        <v>19.299900000000001</v>
      </c>
      <c r="E47" s="46">
        <v>19.507300000000001</v>
      </c>
      <c r="F47" s="46">
        <v>17.812799999999999</v>
      </c>
      <c r="G47" s="46">
        <v>0</v>
      </c>
      <c r="H47" s="46">
        <v>19.956399999999999</v>
      </c>
      <c r="I47" s="46">
        <v>20.1982</v>
      </c>
      <c r="J47" s="46">
        <v>19.810199999999998</v>
      </c>
      <c r="K47" s="46">
        <v>19.731000000000002</v>
      </c>
      <c r="L47" s="46">
        <v>20.508099999999999</v>
      </c>
      <c r="M47" s="46">
        <v>0</v>
      </c>
      <c r="N47" s="46">
        <v>7.6513999999999998</v>
      </c>
      <c r="O47" s="46">
        <v>0</v>
      </c>
      <c r="P47" s="46">
        <v>7.6513999999999998</v>
      </c>
      <c r="Q47" s="46">
        <v>8.2722999999999995</v>
      </c>
      <c r="R47" s="46">
        <v>7.2226999999999997</v>
      </c>
      <c r="S47" s="46">
        <v>0</v>
      </c>
      <c r="T47" s="46">
        <v>8.1583000000000006</v>
      </c>
      <c r="U47" s="46">
        <v>0</v>
      </c>
      <c r="V47" s="46">
        <v>8.1583000000000006</v>
      </c>
      <c r="W47" s="46">
        <v>8.1583000000000006</v>
      </c>
      <c r="X47" s="46">
        <v>0</v>
      </c>
      <c r="Y47" s="46">
        <v>0</v>
      </c>
      <c r="Z47" s="46">
        <v>7.5816999999999997</v>
      </c>
      <c r="AA47" s="46">
        <v>0</v>
      </c>
      <c r="AB47" s="46">
        <v>7.5816999999999997</v>
      </c>
      <c r="AC47" s="46">
        <v>8.3201999999999998</v>
      </c>
      <c r="AD47" s="46">
        <v>7.2226999999999997</v>
      </c>
      <c r="AE47" s="46">
        <v>0</v>
      </c>
    </row>
    <row r="48" spans="1:31" ht="13.8" hidden="1" outlineLevel="1">
      <c r="A48" s="8">
        <v>41671</v>
      </c>
      <c r="B48" s="46">
        <v>19.5959</v>
      </c>
      <c r="C48" s="46">
        <v>20.134899999999998</v>
      </c>
      <c r="D48" s="46">
        <v>19.4025</v>
      </c>
      <c r="E48" s="46">
        <v>19.478400000000001</v>
      </c>
      <c r="F48" s="46">
        <v>18.683</v>
      </c>
      <c r="G48" s="46">
        <v>0</v>
      </c>
      <c r="H48" s="46">
        <v>19.740400000000001</v>
      </c>
      <c r="I48" s="46">
        <v>20.134899999999998</v>
      </c>
      <c r="J48" s="46">
        <v>19.596299999999999</v>
      </c>
      <c r="K48" s="46">
        <v>19.4955</v>
      </c>
      <c r="L48" s="46">
        <v>20.7392</v>
      </c>
      <c r="M48" s="46">
        <v>0</v>
      </c>
      <c r="N48" s="46">
        <v>8.3533000000000008</v>
      </c>
      <c r="O48" s="46">
        <v>0</v>
      </c>
      <c r="P48" s="46">
        <v>8.3533000000000008</v>
      </c>
      <c r="Q48" s="46">
        <v>8.8743999999999996</v>
      </c>
      <c r="R48" s="46">
        <v>8.3049999999999997</v>
      </c>
      <c r="S48" s="46">
        <v>0</v>
      </c>
      <c r="T48" s="46">
        <v>7.85</v>
      </c>
      <c r="U48" s="46">
        <v>0</v>
      </c>
      <c r="V48" s="46">
        <v>7.85</v>
      </c>
      <c r="W48" s="46">
        <v>0</v>
      </c>
      <c r="X48" s="46">
        <v>7.85</v>
      </c>
      <c r="Y48" s="46">
        <v>0</v>
      </c>
      <c r="Z48" s="46">
        <v>8.3736999999999995</v>
      </c>
      <c r="AA48" s="46">
        <v>0</v>
      </c>
      <c r="AB48" s="46">
        <v>8.3736999999999995</v>
      </c>
      <c r="AC48" s="46">
        <v>8.8743999999999996</v>
      </c>
      <c r="AD48" s="46">
        <v>8.3253000000000004</v>
      </c>
      <c r="AE48" s="46">
        <v>0</v>
      </c>
    </row>
    <row r="49" spans="1:31" ht="13.8" hidden="1" outlineLevel="1">
      <c r="A49" s="8">
        <v>41699</v>
      </c>
      <c r="B49" s="46">
        <v>20.2607</v>
      </c>
      <c r="C49" s="46">
        <v>20.9238</v>
      </c>
      <c r="D49" s="46">
        <v>19.682400000000001</v>
      </c>
      <c r="E49" s="46">
        <v>21.1617</v>
      </c>
      <c r="F49" s="46">
        <v>16.503299999999999</v>
      </c>
      <c r="G49" s="46">
        <v>0</v>
      </c>
      <c r="H49" s="46">
        <v>20.915400000000002</v>
      </c>
      <c r="I49" s="46">
        <v>20.9297</v>
      </c>
      <c r="J49" s="46">
        <v>20.901499999999999</v>
      </c>
      <c r="K49" s="46">
        <v>21.6511</v>
      </c>
      <c r="L49" s="46">
        <v>18.8612</v>
      </c>
      <c r="M49" s="46">
        <v>0</v>
      </c>
      <c r="N49" s="46">
        <v>9.3138000000000005</v>
      </c>
      <c r="O49" s="46">
        <v>16.5</v>
      </c>
      <c r="P49" s="46">
        <v>9.2345000000000006</v>
      </c>
      <c r="Q49" s="46">
        <v>9.5258000000000003</v>
      </c>
      <c r="R49" s="46">
        <v>9.1302000000000003</v>
      </c>
      <c r="S49" s="46" t="s">
        <v>127</v>
      </c>
      <c r="T49" s="46">
        <v>9.3086000000000002</v>
      </c>
      <c r="U49" s="46">
        <v>0</v>
      </c>
      <c r="V49" s="46">
        <v>9.3086000000000002</v>
      </c>
      <c r="W49" s="46">
        <v>9.5258000000000003</v>
      </c>
      <c r="X49" s="46">
        <v>7.85</v>
      </c>
      <c r="Y49" s="46">
        <v>0</v>
      </c>
      <c r="Z49" s="46">
        <v>9.2021999999999995</v>
      </c>
      <c r="AA49" s="46">
        <v>0</v>
      </c>
      <c r="AB49" s="46">
        <v>9.2021999999999995</v>
      </c>
      <c r="AC49" s="46">
        <v>0</v>
      </c>
      <c r="AD49" s="46">
        <v>9.2021999999999995</v>
      </c>
      <c r="AE49" s="46">
        <v>0</v>
      </c>
    </row>
    <row r="50" spans="1:31" ht="13.8" hidden="1" outlineLevel="1">
      <c r="A50" s="8">
        <v>41730</v>
      </c>
      <c r="B50" s="46">
        <v>20.4161</v>
      </c>
      <c r="C50" s="46">
        <v>20.494800000000001</v>
      </c>
      <c r="D50" s="46">
        <v>20.301200000000001</v>
      </c>
      <c r="E50" s="46">
        <v>21.2331</v>
      </c>
      <c r="F50" s="46">
        <v>17.829599999999999</v>
      </c>
      <c r="G50" s="46">
        <v>0</v>
      </c>
      <c r="H50" s="46">
        <v>20.9575</v>
      </c>
      <c r="I50" s="46">
        <v>20.494800000000001</v>
      </c>
      <c r="J50" s="46">
        <v>21.714600000000001</v>
      </c>
      <c r="K50" s="46">
        <v>22.228000000000002</v>
      </c>
      <c r="L50" s="46">
        <v>20.1373</v>
      </c>
      <c r="M50" s="46">
        <v>0</v>
      </c>
      <c r="N50" s="46">
        <v>8.4267000000000003</v>
      </c>
      <c r="O50" s="46">
        <v>0</v>
      </c>
      <c r="P50" s="46">
        <v>8.4267000000000003</v>
      </c>
      <c r="Q50" s="46">
        <v>8.3330000000000002</v>
      </c>
      <c r="R50" s="46">
        <v>8.5162999999999993</v>
      </c>
      <c r="S50" s="46" t="s">
        <v>127</v>
      </c>
      <c r="T50" s="46">
        <v>8.3489000000000004</v>
      </c>
      <c r="U50" s="46">
        <v>0</v>
      </c>
      <c r="V50" s="46">
        <v>8.3489000000000004</v>
      </c>
      <c r="W50" s="46">
        <v>8.3489000000000004</v>
      </c>
      <c r="X50" s="46">
        <v>0</v>
      </c>
      <c r="Y50" s="46">
        <v>0</v>
      </c>
      <c r="Z50" s="46">
        <v>8.468</v>
      </c>
      <c r="AA50" s="46">
        <v>0</v>
      </c>
      <c r="AB50" s="46">
        <v>8.468</v>
      </c>
      <c r="AC50" s="46">
        <v>8.2942</v>
      </c>
      <c r="AD50" s="46">
        <v>8.5162999999999993</v>
      </c>
      <c r="AE50" s="46">
        <v>0</v>
      </c>
    </row>
    <row r="51" spans="1:31" ht="13.8" hidden="1" outlineLevel="1">
      <c r="A51" s="8">
        <v>41760</v>
      </c>
      <c r="B51" s="46">
        <v>16.654900000000001</v>
      </c>
      <c r="C51" s="46">
        <v>20.636099999999999</v>
      </c>
      <c r="D51" s="46">
        <v>15.0852</v>
      </c>
      <c r="E51" s="46">
        <v>22.0124</v>
      </c>
      <c r="F51" s="46">
        <v>13.9655</v>
      </c>
      <c r="G51" s="46">
        <v>12.99</v>
      </c>
      <c r="H51" s="46">
        <v>21.1782</v>
      </c>
      <c r="I51" s="46">
        <v>20.636099999999999</v>
      </c>
      <c r="J51" s="46">
        <v>21.928999999999998</v>
      </c>
      <c r="K51" s="46">
        <v>22.0124</v>
      </c>
      <c r="L51" s="46">
        <v>21.682200000000002</v>
      </c>
      <c r="M51" s="46">
        <v>0</v>
      </c>
      <c r="N51" s="46">
        <v>12.361800000000001</v>
      </c>
      <c r="O51" s="46">
        <v>0</v>
      </c>
      <c r="P51" s="46">
        <v>12.361800000000001</v>
      </c>
      <c r="Q51" s="46" t="s">
        <v>127</v>
      </c>
      <c r="R51" s="46">
        <v>8.8428000000000004</v>
      </c>
      <c r="S51" s="46">
        <v>12.99</v>
      </c>
      <c r="T51" s="46">
        <v>12.6942</v>
      </c>
      <c r="U51" s="46">
        <v>0</v>
      </c>
      <c r="V51" s="46">
        <v>12.6942</v>
      </c>
      <c r="W51" s="46">
        <v>0</v>
      </c>
      <c r="X51" s="46">
        <v>8.9859000000000009</v>
      </c>
      <c r="Y51" s="46">
        <v>12.99</v>
      </c>
      <c r="Z51" s="46">
        <v>8.7272999999999996</v>
      </c>
      <c r="AA51" s="46">
        <v>0</v>
      </c>
      <c r="AB51" s="46">
        <v>8.7272999999999996</v>
      </c>
      <c r="AC51" s="46">
        <v>0</v>
      </c>
      <c r="AD51" s="46">
        <v>8.7272999999999996</v>
      </c>
      <c r="AE51" s="46">
        <v>0</v>
      </c>
    </row>
    <row r="52" spans="1:31" ht="13.8" hidden="1" outlineLevel="1">
      <c r="A52" s="8">
        <v>41791</v>
      </c>
      <c r="B52" s="46">
        <v>20.530100000000001</v>
      </c>
      <c r="C52" s="46">
        <v>20.6021</v>
      </c>
      <c r="D52" s="46">
        <v>20.460699999999999</v>
      </c>
      <c r="E52" s="46">
        <v>21.36</v>
      </c>
      <c r="F52" s="46">
        <v>18.209700000000002</v>
      </c>
      <c r="G52" s="46">
        <v>14.7</v>
      </c>
      <c r="H52" s="46">
        <v>20.8066</v>
      </c>
      <c r="I52" s="46">
        <v>20.6021</v>
      </c>
      <c r="J52" s="46">
        <v>21.013999999999999</v>
      </c>
      <c r="K52" s="46">
        <v>21.369399999999999</v>
      </c>
      <c r="L52" s="46">
        <v>19.846299999999999</v>
      </c>
      <c r="M52" s="46">
        <v>0</v>
      </c>
      <c r="N52" s="46">
        <v>10.1714</v>
      </c>
      <c r="O52" s="46">
        <v>0</v>
      </c>
      <c r="P52" s="46">
        <v>10.1714</v>
      </c>
      <c r="Q52" s="46">
        <v>8.8320000000000007</v>
      </c>
      <c r="R52" s="46">
        <v>8.7523</v>
      </c>
      <c r="S52" s="46">
        <v>14.7</v>
      </c>
      <c r="T52" s="46">
        <v>14.7</v>
      </c>
      <c r="U52" s="46">
        <v>0</v>
      </c>
      <c r="V52" s="46">
        <v>14.7</v>
      </c>
      <c r="W52" s="46">
        <v>0</v>
      </c>
      <c r="X52" s="46">
        <v>0</v>
      </c>
      <c r="Y52" s="46">
        <v>14.7</v>
      </c>
      <c r="Z52" s="46">
        <v>8.7533999999999992</v>
      </c>
      <c r="AA52" s="46">
        <v>0</v>
      </c>
      <c r="AB52" s="46">
        <v>8.7533999999999992</v>
      </c>
      <c r="AC52" s="46">
        <v>8.8320000000000007</v>
      </c>
      <c r="AD52" s="46">
        <v>8.7523</v>
      </c>
      <c r="AE52" s="46">
        <v>0</v>
      </c>
    </row>
    <row r="53" spans="1:31" ht="13.8" hidden="1" outlineLevel="1">
      <c r="A53" s="8">
        <v>41821</v>
      </c>
      <c r="B53" s="46">
        <v>17.111899999999999</v>
      </c>
      <c r="C53" s="46">
        <v>20.627099999999999</v>
      </c>
      <c r="D53" s="46">
        <v>15.1341</v>
      </c>
      <c r="E53" s="46">
        <v>14.789400000000001</v>
      </c>
      <c r="F53" s="46">
        <v>18.945</v>
      </c>
      <c r="G53" s="46">
        <v>0</v>
      </c>
      <c r="H53" s="46">
        <v>20.632400000000001</v>
      </c>
      <c r="I53" s="46">
        <v>20.627099999999999</v>
      </c>
      <c r="J53" s="46">
        <v>20.639199999999999</v>
      </c>
      <c r="K53" s="46">
        <v>20.7575</v>
      </c>
      <c r="L53" s="46">
        <v>20.070799999999998</v>
      </c>
      <c r="M53" s="46">
        <v>0</v>
      </c>
      <c r="N53" s="46">
        <v>10.9619</v>
      </c>
      <c r="O53" s="46">
        <v>0</v>
      </c>
      <c r="P53" s="46">
        <v>10.9619</v>
      </c>
      <c r="Q53" s="46">
        <v>10.988200000000001</v>
      </c>
      <c r="R53" s="46">
        <v>9.2626000000000008</v>
      </c>
      <c r="S53" s="46">
        <v>0</v>
      </c>
      <c r="T53" s="46">
        <v>10.989699999999999</v>
      </c>
      <c r="U53" s="46">
        <v>0</v>
      </c>
      <c r="V53" s="46">
        <v>10.989699999999999</v>
      </c>
      <c r="W53" s="46">
        <v>10.989699999999999</v>
      </c>
      <c r="X53" s="46">
        <v>0</v>
      </c>
      <c r="Y53" s="46">
        <v>0</v>
      </c>
      <c r="Z53" s="46">
        <v>9.2428000000000008</v>
      </c>
      <c r="AA53" s="46">
        <v>0</v>
      </c>
      <c r="AB53" s="46">
        <v>9.2428000000000008</v>
      </c>
      <c r="AC53" s="46">
        <v>8.8013999999999992</v>
      </c>
      <c r="AD53" s="46">
        <v>9.2626000000000008</v>
      </c>
      <c r="AE53" s="46">
        <v>0</v>
      </c>
    </row>
    <row r="54" spans="1:31" ht="13.8" hidden="1" outlineLevel="1">
      <c r="A54" s="8">
        <v>41852</v>
      </c>
      <c r="B54" s="46">
        <v>19.256</v>
      </c>
      <c r="C54" s="46">
        <v>20.000599999999999</v>
      </c>
      <c r="D54" s="46">
        <v>18.6858</v>
      </c>
      <c r="E54" s="46">
        <v>20.199100000000001</v>
      </c>
      <c r="F54" s="46">
        <v>12.502599999999999</v>
      </c>
      <c r="G54" s="46">
        <v>0</v>
      </c>
      <c r="H54" s="46">
        <v>20.0825</v>
      </c>
      <c r="I54" s="46">
        <v>20.000599999999999</v>
      </c>
      <c r="J54" s="46">
        <v>20.154</v>
      </c>
      <c r="K54" s="46">
        <v>20.199100000000001</v>
      </c>
      <c r="L54" s="46">
        <v>19.654800000000002</v>
      </c>
      <c r="M54" s="46">
        <v>0</v>
      </c>
      <c r="N54" s="46">
        <v>8.3209</v>
      </c>
      <c r="O54" s="46">
        <v>0</v>
      </c>
      <c r="P54" s="46">
        <v>8.3209</v>
      </c>
      <c r="Q54" s="46" t="s">
        <v>127</v>
      </c>
      <c r="R54" s="46">
        <v>8.3209</v>
      </c>
      <c r="S54" s="46" t="s">
        <v>127</v>
      </c>
      <c r="T54" s="46">
        <v>8.3049999999999997</v>
      </c>
      <c r="U54" s="46">
        <v>0</v>
      </c>
      <c r="V54" s="46">
        <v>8.3049999999999997</v>
      </c>
      <c r="W54" s="46">
        <v>0</v>
      </c>
      <c r="X54" s="46">
        <v>8.3049999999999997</v>
      </c>
      <c r="Y54" s="46">
        <v>0</v>
      </c>
      <c r="Z54" s="46">
        <v>8.3975000000000009</v>
      </c>
      <c r="AA54" s="46">
        <v>0</v>
      </c>
      <c r="AB54" s="46">
        <v>8.3975000000000009</v>
      </c>
      <c r="AC54" s="46">
        <v>0</v>
      </c>
      <c r="AD54" s="46">
        <v>8.3975000000000009</v>
      </c>
      <c r="AE54" s="46">
        <v>0</v>
      </c>
    </row>
    <row r="55" spans="1:31" ht="13.8" hidden="1" outlineLevel="1" collapsed="1">
      <c r="A55" s="8">
        <v>41883</v>
      </c>
      <c r="B55" s="46">
        <v>20.485499999999998</v>
      </c>
      <c r="C55" s="46">
        <v>19.8079</v>
      </c>
      <c r="D55" s="46">
        <v>21.223600000000001</v>
      </c>
      <c r="E55" s="46">
        <v>22.119499999999999</v>
      </c>
      <c r="F55" s="46">
        <v>16.959900000000001</v>
      </c>
      <c r="G55" s="46">
        <v>0</v>
      </c>
      <c r="H55" s="46">
        <v>20.703499999999998</v>
      </c>
      <c r="I55" s="46">
        <v>19.8079</v>
      </c>
      <c r="J55" s="46">
        <v>21.717500000000001</v>
      </c>
      <c r="K55" s="46">
        <v>22.1326</v>
      </c>
      <c r="L55" s="46">
        <v>19.2087</v>
      </c>
      <c r="M55" s="46">
        <v>0</v>
      </c>
      <c r="N55" s="46">
        <v>8.7154000000000007</v>
      </c>
      <c r="O55" s="46">
        <v>0</v>
      </c>
      <c r="P55" s="46">
        <v>8.7154000000000007</v>
      </c>
      <c r="Q55" s="46">
        <v>10.5</v>
      </c>
      <c r="R55" s="46">
        <v>8.6705000000000005</v>
      </c>
      <c r="S55" s="46" t="s">
        <v>127</v>
      </c>
      <c r="T55" s="46">
        <v>10.5</v>
      </c>
      <c r="U55" s="46">
        <v>0</v>
      </c>
      <c r="V55" s="46">
        <v>10.5</v>
      </c>
      <c r="W55" s="46">
        <v>10.5</v>
      </c>
      <c r="X55" s="46">
        <v>0</v>
      </c>
      <c r="Y55" s="46">
        <v>0</v>
      </c>
      <c r="Z55" s="46">
        <v>8.6705000000000005</v>
      </c>
      <c r="AA55" s="46">
        <v>0</v>
      </c>
      <c r="AB55" s="46">
        <v>8.6705000000000005</v>
      </c>
      <c r="AC55" s="46">
        <v>0</v>
      </c>
      <c r="AD55" s="46">
        <v>8.6705000000000005</v>
      </c>
      <c r="AE55" s="46">
        <v>0</v>
      </c>
    </row>
    <row r="56" spans="1:31" ht="13.8" hidden="1" outlineLevel="1" collapsed="1">
      <c r="A56" s="8">
        <v>41913</v>
      </c>
      <c r="B56" s="46">
        <v>20.7013</v>
      </c>
      <c r="C56" s="46">
        <v>19.834499999999998</v>
      </c>
      <c r="D56" s="46">
        <v>21.468499999999999</v>
      </c>
      <c r="E56" s="46">
        <v>22.0975</v>
      </c>
      <c r="F56" s="46">
        <v>18.819600000000001</v>
      </c>
      <c r="G56" s="46">
        <v>0</v>
      </c>
      <c r="H56" s="46">
        <v>20.797699999999999</v>
      </c>
      <c r="I56" s="46">
        <v>19.834499999999998</v>
      </c>
      <c r="J56" s="46">
        <v>21.665199999999999</v>
      </c>
      <c r="K56" s="46">
        <v>22.1769</v>
      </c>
      <c r="L56" s="46">
        <v>19.3874</v>
      </c>
      <c r="M56" s="46">
        <v>0</v>
      </c>
      <c r="N56" s="46">
        <v>10.148300000000001</v>
      </c>
      <c r="O56" s="46">
        <v>0</v>
      </c>
      <c r="P56" s="46">
        <v>10.148300000000001</v>
      </c>
      <c r="Q56" s="46">
        <v>10.5</v>
      </c>
      <c r="R56" s="46">
        <v>9.9816000000000003</v>
      </c>
      <c r="S56" s="46" t="s">
        <v>127</v>
      </c>
      <c r="T56" s="46">
        <v>10.5</v>
      </c>
      <c r="U56" s="46">
        <v>0</v>
      </c>
      <c r="V56" s="46">
        <v>10.5</v>
      </c>
      <c r="W56" s="46">
        <v>10.5</v>
      </c>
      <c r="X56" s="46">
        <v>0</v>
      </c>
      <c r="Y56" s="46">
        <v>0</v>
      </c>
      <c r="Z56" s="46">
        <v>9.9816000000000003</v>
      </c>
      <c r="AA56" s="46">
        <v>0</v>
      </c>
      <c r="AB56" s="46">
        <v>9.9816000000000003</v>
      </c>
      <c r="AC56" s="46">
        <v>0</v>
      </c>
      <c r="AD56" s="46">
        <v>9.9816000000000003</v>
      </c>
      <c r="AE56" s="46">
        <v>0</v>
      </c>
    </row>
    <row r="57" spans="1:31" ht="13.8" hidden="1" outlineLevel="1" collapsed="1">
      <c r="A57" s="8">
        <v>41944</v>
      </c>
      <c r="B57" s="46">
        <v>20.5412</v>
      </c>
      <c r="C57" s="46">
        <v>19.804600000000001</v>
      </c>
      <c r="D57" s="46">
        <v>20.936</v>
      </c>
      <c r="E57" s="46">
        <v>21.148499999999999</v>
      </c>
      <c r="F57" s="46">
        <v>19.002500000000001</v>
      </c>
      <c r="G57" s="46">
        <v>9.4893000000000001</v>
      </c>
      <c r="H57" s="46">
        <v>21.081700000000001</v>
      </c>
      <c r="I57" s="46">
        <v>19.804600000000001</v>
      </c>
      <c r="J57" s="46">
        <v>21.8216</v>
      </c>
      <c r="K57" s="46">
        <v>22.138999999999999</v>
      </c>
      <c r="L57" s="46">
        <v>19.1373</v>
      </c>
      <c r="M57" s="46">
        <v>9.4893000000000001</v>
      </c>
      <c r="N57" s="46">
        <v>9.9934999999999992</v>
      </c>
      <c r="O57" s="46">
        <v>0</v>
      </c>
      <c r="P57" s="46">
        <v>9.9934999999999992</v>
      </c>
      <c r="Q57" s="46">
        <v>10.025700000000001</v>
      </c>
      <c r="R57" s="46">
        <v>8.0149000000000008</v>
      </c>
      <c r="S57" s="46" t="s">
        <v>127</v>
      </c>
      <c r="T57" s="46">
        <v>10.025700000000001</v>
      </c>
      <c r="U57" s="46">
        <v>0</v>
      </c>
      <c r="V57" s="46">
        <v>10.025700000000001</v>
      </c>
      <c r="W57" s="46">
        <v>10.025700000000001</v>
      </c>
      <c r="X57" s="46">
        <v>0</v>
      </c>
      <c r="Y57" s="46">
        <v>0</v>
      </c>
      <c r="Z57" s="46">
        <v>8.0149000000000008</v>
      </c>
      <c r="AA57" s="46">
        <v>0</v>
      </c>
      <c r="AB57" s="46">
        <v>8.0149000000000008</v>
      </c>
      <c r="AC57" s="46">
        <v>0</v>
      </c>
      <c r="AD57" s="46">
        <v>8.0149000000000008</v>
      </c>
      <c r="AE57" s="46">
        <v>0</v>
      </c>
    </row>
    <row r="58" spans="1:31" ht="13.8" hidden="1" outlineLevel="1" collapsed="1">
      <c r="A58" s="8">
        <v>41974</v>
      </c>
      <c r="B58" s="46">
        <v>21.319800000000001</v>
      </c>
      <c r="C58" s="46">
        <v>19.753</v>
      </c>
      <c r="D58" s="46">
        <v>22.640499999999999</v>
      </c>
      <c r="E58" s="46">
        <v>23.506</v>
      </c>
      <c r="F58" s="46">
        <v>17.618099999999998</v>
      </c>
      <c r="G58" s="46">
        <v>0</v>
      </c>
      <c r="H58" s="46">
        <v>21.342199999999998</v>
      </c>
      <c r="I58" s="46">
        <v>19.753</v>
      </c>
      <c r="J58" s="46">
        <v>22.6877</v>
      </c>
      <c r="K58" s="46">
        <v>23.550799999999999</v>
      </c>
      <c r="L58" s="46">
        <v>17.671299999999999</v>
      </c>
      <c r="M58" s="46">
        <v>0</v>
      </c>
      <c r="N58" s="46">
        <v>11.8161</v>
      </c>
      <c r="O58" s="46">
        <v>0</v>
      </c>
      <c r="P58" s="46">
        <v>11.8161</v>
      </c>
      <c r="Q58" s="46">
        <v>12.614699999999999</v>
      </c>
      <c r="R58" s="46">
        <v>8.5731999999999999</v>
      </c>
      <c r="S58" s="46">
        <v>0</v>
      </c>
      <c r="T58" s="46">
        <v>12.614699999999999</v>
      </c>
      <c r="U58" s="46">
        <v>0</v>
      </c>
      <c r="V58" s="46">
        <v>12.614699999999999</v>
      </c>
      <c r="W58" s="46">
        <v>12.614699999999999</v>
      </c>
      <c r="X58" s="46">
        <v>0</v>
      </c>
      <c r="Y58" s="46">
        <v>0</v>
      </c>
      <c r="Z58" s="46">
        <v>8.5731999999999999</v>
      </c>
      <c r="AA58" s="46">
        <v>0</v>
      </c>
      <c r="AB58" s="46">
        <v>8.5731999999999999</v>
      </c>
      <c r="AC58" s="46">
        <v>0</v>
      </c>
      <c r="AD58" s="46">
        <v>8.5731999999999999</v>
      </c>
      <c r="AE58" s="46">
        <v>0</v>
      </c>
    </row>
    <row r="59" spans="1:31" ht="13.8" hidden="1" outlineLevel="1" collapsed="1">
      <c r="A59" s="8">
        <v>42005</v>
      </c>
      <c r="B59" s="46">
        <v>21.032299999999999</v>
      </c>
      <c r="C59" s="46">
        <v>19.880700000000001</v>
      </c>
      <c r="D59" s="46">
        <v>22.231100000000001</v>
      </c>
      <c r="E59" s="46">
        <v>23.061</v>
      </c>
      <c r="F59" s="46">
        <v>19.106300000000001</v>
      </c>
      <c r="G59" s="46">
        <v>0</v>
      </c>
      <c r="H59" s="46">
        <v>21.106300000000001</v>
      </c>
      <c r="I59" s="46">
        <v>19.880700000000001</v>
      </c>
      <c r="J59" s="46">
        <v>22.3992</v>
      </c>
      <c r="K59" s="46">
        <v>23.061</v>
      </c>
      <c r="L59" s="46">
        <v>19.740600000000001</v>
      </c>
      <c r="M59" s="46">
        <v>0</v>
      </c>
      <c r="N59" s="46">
        <v>9.6191999999999993</v>
      </c>
      <c r="O59" s="46">
        <v>0</v>
      </c>
      <c r="P59" s="46">
        <v>9.6191999999999993</v>
      </c>
      <c r="Q59" s="46" t="s">
        <v>127</v>
      </c>
      <c r="R59" s="46">
        <v>9.6191999999999993</v>
      </c>
      <c r="S59" s="46">
        <v>0</v>
      </c>
      <c r="T59" s="46">
        <v>10.5</v>
      </c>
      <c r="U59" s="46">
        <v>0</v>
      </c>
      <c r="V59" s="46">
        <v>10.5</v>
      </c>
      <c r="W59" s="46">
        <v>0</v>
      </c>
      <c r="X59" s="46">
        <v>10.5</v>
      </c>
      <c r="Y59" s="46">
        <v>0</v>
      </c>
      <c r="Z59" s="46">
        <v>8.1842000000000006</v>
      </c>
      <c r="AA59" s="46">
        <v>0</v>
      </c>
      <c r="AB59" s="46">
        <v>8.1842000000000006</v>
      </c>
      <c r="AC59" s="46">
        <v>0</v>
      </c>
      <c r="AD59" s="46">
        <v>8.1842000000000006</v>
      </c>
      <c r="AE59" s="46">
        <v>0</v>
      </c>
    </row>
    <row r="60" spans="1:31" ht="13.8" hidden="1" outlineLevel="1" collapsed="1">
      <c r="A60" s="8">
        <v>42036</v>
      </c>
      <c r="B60" s="46">
        <v>14.6121</v>
      </c>
      <c r="C60" s="46">
        <v>20.946000000000002</v>
      </c>
      <c r="D60" s="46">
        <v>13.8583</v>
      </c>
      <c r="E60" s="46">
        <v>13.767099999999999</v>
      </c>
      <c r="F60" s="46">
        <v>18.889099999999999</v>
      </c>
      <c r="G60" s="46">
        <v>0</v>
      </c>
      <c r="H60" s="46">
        <v>22.189</v>
      </c>
      <c r="I60" s="46">
        <v>20.946000000000002</v>
      </c>
      <c r="J60" s="46">
        <v>23.063199999999998</v>
      </c>
      <c r="K60" s="46">
        <v>23.356200000000001</v>
      </c>
      <c r="L60" s="46">
        <v>20.193100000000001</v>
      </c>
      <c r="M60" s="46">
        <v>0</v>
      </c>
      <c r="N60" s="46">
        <v>11.9831</v>
      </c>
      <c r="O60" s="46">
        <v>0</v>
      </c>
      <c r="P60" s="46">
        <v>11.9831</v>
      </c>
      <c r="Q60" s="46">
        <v>11.99</v>
      </c>
      <c r="R60" s="46">
        <v>9.3046000000000006</v>
      </c>
      <c r="S60" s="46">
        <v>0</v>
      </c>
      <c r="T60" s="46">
        <v>11.9879</v>
      </c>
      <c r="U60" s="46">
        <v>0</v>
      </c>
      <c r="V60" s="46">
        <v>11.9879</v>
      </c>
      <c r="W60" s="46">
        <v>11.99</v>
      </c>
      <c r="X60" s="46">
        <v>10.5</v>
      </c>
      <c r="Y60" s="46">
        <v>0</v>
      </c>
      <c r="Z60" s="46">
        <v>7.8098000000000001</v>
      </c>
      <c r="AA60" s="46">
        <v>0</v>
      </c>
      <c r="AB60" s="46">
        <v>7.8098000000000001</v>
      </c>
      <c r="AC60" s="46">
        <v>0</v>
      </c>
      <c r="AD60" s="46">
        <v>7.8098000000000001</v>
      </c>
      <c r="AE60" s="46">
        <v>0</v>
      </c>
    </row>
    <row r="61" spans="1:31" ht="13.8" hidden="1" outlineLevel="1" collapsed="1">
      <c r="A61" s="8">
        <v>42064</v>
      </c>
      <c r="B61" s="46">
        <v>16.506</v>
      </c>
      <c r="C61" s="46">
        <v>23.7986</v>
      </c>
      <c r="D61" s="46">
        <v>15.230600000000001</v>
      </c>
      <c r="E61" s="46">
        <v>14.7744</v>
      </c>
      <c r="F61" s="46">
        <v>21.6645</v>
      </c>
      <c r="G61" s="46">
        <v>0</v>
      </c>
      <c r="H61" s="46">
        <v>25.3932</v>
      </c>
      <c r="I61" s="46">
        <v>23.7986</v>
      </c>
      <c r="J61" s="46">
        <v>26.651900000000001</v>
      </c>
      <c r="K61" s="46">
        <v>28.427499999999998</v>
      </c>
      <c r="L61" s="46">
        <v>22.220500000000001</v>
      </c>
      <c r="M61" s="46">
        <v>0</v>
      </c>
      <c r="N61" s="46">
        <v>11.979799999999999</v>
      </c>
      <c r="O61" s="46">
        <v>0</v>
      </c>
      <c r="P61" s="46">
        <v>11.979799999999999</v>
      </c>
      <c r="Q61" s="46">
        <v>11.99</v>
      </c>
      <c r="R61" s="46">
        <v>9.1768999999999998</v>
      </c>
      <c r="S61" s="46" t="s">
        <v>127</v>
      </c>
      <c r="T61" s="46">
        <v>11.9872</v>
      </c>
      <c r="U61" s="46">
        <v>0</v>
      </c>
      <c r="V61" s="46">
        <v>11.9872</v>
      </c>
      <c r="W61" s="46">
        <v>11.99</v>
      </c>
      <c r="X61" s="46">
        <v>10.5</v>
      </c>
      <c r="Y61" s="46">
        <v>0</v>
      </c>
      <c r="Z61" s="46">
        <v>7.7911999999999999</v>
      </c>
      <c r="AA61" s="46">
        <v>0</v>
      </c>
      <c r="AB61" s="46">
        <v>7.7911999999999999</v>
      </c>
      <c r="AC61" s="46">
        <v>0</v>
      </c>
      <c r="AD61" s="46">
        <v>7.7911999999999999</v>
      </c>
      <c r="AE61" s="46">
        <v>0</v>
      </c>
    </row>
    <row r="62" spans="1:31" ht="13.8" hidden="1" outlineLevel="1" collapsed="1">
      <c r="A62" s="8">
        <v>42095</v>
      </c>
      <c r="B62" s="46">
        <v>16.956199999999999</v>
      </c>
      <c r="C62" s="46">
        <v>26.216000000000001</v>
      </c>
      <c r="D62" s="46">
        <v>15.277699999999999</v>
      </c>
      <c r="E62" s="46">
        <v>15.004099999999999</v>
      </c>
      <c r="F62" s="46">
        <v>22.049700000000001</v>
      </c>
      <c r="G62" s="46">
        <v>11.5</v>
      </c>
      <c r="H62" s="46">
        <v>27.6432</v>
      </c>
      <c r="I62" s="46">
        <v>26.216000000000001</v>
      </c>
      <c r="J62" s="46">
        <v>28.6798</v>
      </c>
      <c r="K62" s="46">
        <v>29.513500000000001</v>
      </c>
      <c r="L62" s="46">
        <v>23.669699999999999</v>
      </c>
      <c r="M62" s="46">
        <v>0</v>
      </c>
      <c r="N62" s="46">
        <v>10.819800000000001</v>
      </c>
      <c r="O62" s="46">
        <v>0</v>
      </c>
      <c r="P62" s="46">
        <v>10.819800000000001</v>
      </c>
      <c r="Q62" s="46">
        <v>10.828200000000001</v>
      </c>
      <c r="R62" s="46">
        <v>9.0458999999999996</v>
      </c>
      <c r="S62" s="46">
        <v>11.5</v>
      </c>
      <c r="T62" s="46">
        <v>10.893599999999999</v>
      </c>
      <c r="U62" s="46">
        <v>0</v>
      </c>
      <c r="V62" s="46">
        <v>10.893599999999999</v>
      </c>
      <c r="W62" s="46">
        <v>10.902900000000001</v>
      </c>
      <c r="X62" s="46">
        <v>9.2150999999999996</v>
      </c>
      <c r="Y62" s="46">
        <v>0</v>
      </c>
      <c r="Z62" s="46">
        <v>9.5944000000000003</v>
      </c>
      <c r="AA62" s="46">
        <v>0</v>
      </c>
      <c r="AB62" s="46">
        <v>9.5944000000000003</v>
      </c>
      <c r="AC62" s="46">
        <v>9.5</v>
      </c>
      <c r="AD62" s="46">
        <v>7.7721999999999998</v>
      </c>
      <c r="AE62" s="46">
        <v>11.5</v>
      </c>
    </row>
    <row r="63" spans="1:31" ht="13.8" hidden="1" outlineLevel="1" collapsed="1">
      <c r="A63" s="8">
        <v>42125</v>
      </c>
      <c r="B63" s="46">
        <v>27.087199999999999</v>
      </c>
      <c r="C63" s="46">
        <v>27.456299999999999</v>
      </c>
      <c r="D63" s="46">
        <v>26.816800000000001</v>
      </c>
      <c r="E63" s="46">
        <v>28.726800000000001</v>
      </c>
      <c r="F63" s="46">
        <v>20.274899999999999</v>
      </c>
      <c r="G63" s="46">
        <v>0</v>
      </c>
      <c r="H63" s="46">
        <v>27.524100000000001</v>
      </c>
      <c r="I63" s="46">
        <v>27.456299999999999</v>
      </c>
      <c r="J63" s="46">
        <v>27.576000000000001</v>
      </c>
      <c r="K63" s="46">
        <v>28.726800000000001</v>
      </c>
      <c r="L63" s="46">
        <v>22.738800000000001</v>
      </c>
      <c r="M63" s="46">
        <v>0</v>
      </c>
      <c r="N63" s="46">
        <v>9.4316999999999993</v>
      </c>
      <c r="O63" s="46">
        <v>0</v>
      </c>
      <c r="P63" s="46">
        <v>9.4316999999999993</v>
      </c>
      <c r="Q63" s="46" t="s">
        <v>127</v>
      </c>
      <c r="R63" s="46">
        <v>9.4316999999999993</v>
      </c>
      <c r="S63" s="46">
        <v>0</v>
      </c>
      <c r="T63" s="46">
        <v>9.6245999999999992</v>
      </c>
      <c r="U63" s="46">
        <v>0</v>
      </c>
      <c r="V63" s="46">
        <v>9.6245999999999992</v>
      </c>
      <c r="W63" s="46">
        <v>0</v>
      </c>
      <c r="X63" s="46">
        <v>9.6245999999999992</v>
      </c>
      <c r="Y63" s="46">
        <v>0</v>
      </c>
      <c r="Z63" s="46">
        <v>7.7611999999999997</v>
      </c>
      <c r="AA63" s="46">
        <v>0</v>
      </c>
      <c r="AB63" s="46">
        <v>7.7611999999999997</v>
      </c>
      <c r="AC63" s="46">
        <v>0</v>
      </c>
      <c r="AD63" s="46">
        <v>7.7611999999999997</v>
      </c>
      <c r="AE63" s="46">
        <v>0</v>
      </c>
    </row>
    <row r="64" spans="1:31" ht="13.8" hidden="1" outlineLevel="1" collapsed="1">
      <c r="A64" s="8">
        <v>42156</v>
      </c>
      <c r="B64" s="46">
        <v>24.6252</v>
      </c>
      <c r="C64" s="46">
        <v>27.796500000000002</v>
      </c>
      <c r="D64" s="46">
        <v>22.020399999999999</v>
      </c>
      <c r="E64" s="46">
        <v>28.333400000000001</v>
      </c>
      <c r="F64" s="46">
        <v>12.6625</v>
      </c>
      <c r="G64" s="46">
        <v>0</v>
      </c>
      <c r="H64" s="46">
        <v>27.770299999999999</v>
      </c>
      <c r="I64" s="46">
        <v>27.796500000000002</v>
      </c>
      <c r="J64" s="46">
        <v>27.739699999999999</v>
      </c>
      <c r="K64" s="46">
        <v>28.333400000000001</v>
      </c>
      <c r="L64" s="46">
        <v>24.330500000000001</v>
      </c>
      <c r="M64" s="46">
        <v>0</v>
      </c>
      <c r="N64" s="46">
        <v>8.6021999999999998</v>
      </c>
      <c r="O64" s="46">
        <v>0</v>
      </c>
      <c r="P64" s="46">
        <v>8.6021999999999998</v>
      </c>
      <c r="Q64" s="46" t="s">
        <v>127</v>
      </c>
      <c r="R64" s="46">
        <v>8.6021999999999998</v>
      </c>
      <c r="S64" s="46">
        <v>0</v>
      </c>
      <c r="T64" s="46">
        <v>8.9944000000000006</v>
      </c>
      <c r="U64" s="46">
        <v>0</v>
      </c>
      <c r="V64" s="46">
        <v>8.9944000000000006</v>
      </c>
      <c r="W64" s="46">
        <v>0</v>
      </c>
      <c r="X64" s="46">
        <v>8.9944000000000006</v>
      </c>
      <c r="Y64" s="46">
        <v>0</v>
      </c>
      <c r="Z64" s="46">
        <v>8.2507999999999999</v>
      </c>
      <c r="AA64" s="46">
        <v>0</v>
      </c>
      <c r="AB64" s="46">
        <v>8.2507999999999999</v>
      </c>
      <c r="AC64" s="46">
        <v>0</v>
      </c>
      <c r="AD64" s="46">
        <v>8.2507999999999999</v>
      </c>
      <c r="AE64" s="46">
        <v>0</v>
      </c>
    </row>
    <row r="65" spans="1:31" ht="13.8" hidden="1" outlineLevel="1" collapsed="1">
      <c r="A65" s="8">
        <v>42186</v>
      </c>
      <c r="B65" s="46">
        <v>14.527900000000001</v>
      </c>
      <c r="C65" s="46">
        <v>28.9312</v>
      </c>
      <c r="D65" s="46">
        <v>12.4352</v>
      </c>
      <c r="E65" s="46">
        <v>12.341900000000001</v>
      </c>
      <c r="F65" s="46">
        <v>19.291499999999999</v>
      </c>
      <c r="G65" s="46">
        <v>0</v>
      </c>
      <c r="H65" s="46">
        <v>28.188400000000001</v>
      </c>
      <c r="I65" s="46">
        <v>28.9312</v>
      </c>
      <c r="J65" s="46">
        <v>26.491399999999999</v>
      </c>
      <c r="K65" s="46">
        <v>26.9129</v>
      </c>
      <c r="L65" s="46">
        <v>23.962700000000002</v>
      </c>
      <c r="M65" s="46">
        <v>0</v>
      </c>
      <c r="N65" s="46">
        <v>11.480600000000001</v>
      </c>
      <c r="O65" s="46">
        <v>0</v>
      </c>
      <c r="P65" s="46">
        <v>11.480600000000001</v>
      </c>
      <c r="Q65" s="46">
        <v>11.489699999999999</v>
      </c>
      <c r="R65" s="46">
        <v>9.5266999999999999</v>
      </c>
      <c r="S65" s="46" t="s">
        <v>127</v>
      </c>
      <c r="T65" s="46">
        <v>11.4877</v>
      </c>
      <c r="U65" s="46">
        <v>0</v>
      </c>
      <c r="V65" s="46">
        <v>11.4877</v>
      </c>
      <c r="W65" s="46">
        <v>11.489699999999999</v>
      </c>
      <c r="X65" s="46">
        <v>10.5</v>
      </c>
      <c r="Y65" s="46">
        <v>0</v>
      </c>
      <c r="Z65" s="46">
        <v>8.8026999999999997</v>
      </c>
      <c r="AA65" s="46">
        <v>0</v>
      </c>
      <c r="AB65" s="46">
        <v>8.8026999999999997</v>
      </c>
      <c r="AC65" s="46">
        <v>0</v>
      </c>
      <c r="AD65" s="46">
        <v>8.8026999999999997</v>
      </c>
      <c r="AE65" s="46">
        <v>0</v>
      </c>
    </row>
    <row r="66" spans="1:31" ht="13.8" hidden="1" outlineLevel="1" collapsed="1">
      <c r="A66" s="8">
        <v>42217</v>
      </c>
      <c r="B66" s="46">
        <v>16.480899999999998</v>
      </c>
      <c r="C66" s="46">
        <v>28.337299999999999</v>
      </c>
      <c r="D66" s="46">
        <v>14.065300000000001</v>
      </c>
      <c r="E66" s="46">
        <v>13.294600000000001</v>
      </c>
      <c r="F66" s="46">
        <v>19.1813</v>
      </c>
      <c r="G66" s="46">
        <v>10.7074</v>
      </c>
      <c r="H66" s="46">
        <v>26.668399999999998</v>
      </c>
      <c r="I66" s="46">
        <v>28.337299999999999</v>
      </c>
      <c r="J66" s="46">
        <v>25.140699999999999</v>
      </c>
      <c r="K66" s="46">
        <v>24.261299999999999</v>
      </c>
      <c r="L66" s="46">
        <v>26.884699999999999</v>
      </c>
      <c r="M66" s="46">
        <v>19.402999999999999</v>
      </c>
      <c r="N66" s="46">
        <v>10.894500000000001</v>
      </c>
      <c r="O66" s="46">
        <v>0</v>
      </c>
      <c r="P66" s="46">
        <v>10.894500000000001</v>
      </c>
      <c r="Q66" s="46">
        <v>10.99</v>
      </c>
      <c r="R66" s="46">
        <v>9.9286999999999992</v>
      </c>
      <c r="S66" s="46">
        <v>10.5</v>
      </c>
      <c r="T66" s="46">
        <v>10.9495</v>
      </c>
      <c r="U66" s="46">
        <v>0</v>
      </c>
      <c r="V66" s="46">
        <v>10.9495</v>
      </c>
      <c r="W66" s="46">
        <v>10.99</v>
      </c>
      <c r="X66" s="46">
        <v>8.4829000000000008</v>
      </c>
      <c r="Y66" s="46">
        <v>0</v>
      </c>
      <c r="Z66" s="46">
        <v>10.310700000000001</v>
      </c>
      <c r="AA66" s="46">
        <v>0</v>
      </c>
      <c r="AB66" s="46">
        <v>10.310700000000001</v>
      </c>
      <c r="AC66" s="46">
        <v>0</v>
      </c>
      <c r="AD66" s="46">
        <v>10.2525</v>
      </c>
      <c r="AE66" s="46">
        <v>10.5</v>
      </c>
    </row>
    <row r="67" spans="1:31" ht="13.8" hidden="1" outlineLevel="1" collapsed="1">
      <c r="A67" s="8">
        <v>42248</v>
      </c>
      <c r="B67" s="46">
        <v>26.539000000000001</v>
      </c>
      <c r="C67" s="46">
        <v>28.6372</v>
      </c>
      <c r="D67" s="46">
        <v>23.978200000000001</v>
      </c>
      <c r="E67" s="46">
        <v>25.154499999999999</v>
      </c>
      <c r="F67" s="46">
        <v>20.095600000000001</v>
      </c>
      <c r="G67" s="46">
        <v>8.5858000000000008</v>
      </c>
      <c r="H67" s="46">
        <v>26.9435</v>
      </c>
      <c r="I67" s="46">
        <v>28.6372</v>
      </c>
      <c r="J67" s="46">
        <v>24.767600000000002</v>
      </c>
      <c r="K67" s="46">
        <v>25.154499999999999</v>
      </c>
      <c r="L67" s="46">
        <v>22.5288</v>
      </c>
      <c r="M67" s="46">
        <v>0</v>
      </c>
      <c r="N67" s="46">
        <v>8.9746000000000006</v>
      </c>
      <c r="O67" s="46">
        <v>0</v>
      </c>
      <c r="P67" s="46">
        <v>8.9746000000000006</v>
      </c>
      <c r="Q67" s="46" t="s">
        <v>127</v>
      </c>
      <c r="R67" s="46">
        <v>9.2070000000000007</v>
      </c>
      <c r="S67" s="46">
        <v>8.5858000000000008</v>
      </c>
      <c r="T67" s="46">
        <v>10.5</v>
      </c>
      <c r="U67" s="46">
        <v>0</v>
      </c>
      <c r="V67" s="46">
        <v>10.5</v>
      </c>
      <c r="W67" s="46">
        <v>0</v>
      </c>
      <c r="X67" s="46">
        <v>10.5</v>
      </c>
      <c r="Y67" s="46">
        <v>0</v>
      </c>
      <c r="Z67" s="46">
        <v>8.907</v>
      </c>
      <c r="AA67" s="46">
        <v>0</v>
      </c>
      <c r="AB67" s="46">
        <v>8.907</v>
      </c>
      <c r="AC67" s="46">
        <v>0</v>
      </c>
      <c r="AD67" s="46">
        <v>9.1129999999999995</v>
      </c>
      <c r="AE67" s="46">
        <v>8.5858000000000008</v>
      </c>
    </row>
    <row r="68" spans="1:31" ht="13.8" hidden="1" outlineLevel="1" collapsed="1">
      <c r="A68" s="8">
        <v>42278</v>
      </c>
      <c r="B68" s="46">
        <v>26.446999999999999</v>
      </c>
      <c r="C68" s="46">
        <v>28.957599999999999</v>
      </c>
      <c r="D68" s="46">
        <v>23.912299999999998</v>
      </c>
      <c r="E68" s="46">
        <v>24.498899999999999</v>
      </c>
      <c r="F68" s="46">
        <v>22.550999999999998</v>
      </c>
      <c r="G68" s="46">
        <v>15.725099999999999</v>
      </c>
      <c r="H68" s="46">
        <v>26.783000000000001</v>
      </c>
      <c r="I68" s="46">
        <v>28.957599999999999</v>
      </c>
      <c r="J68" s="46">
        <v>24.492799999999999</v>
      </c>
      <c r="K68" s="46">
        <v>24.498899999999999</v>
      </c>
      <c r="L68" s="46">
        <v>24.623999999999999</v>
      </c>
      <c r="M68" s="46">
        <v>22.9421</v>
      </c>
      <c r="N68" s="46">
        <v>10.446400000000001</v>
      </c>
      <c r="O68" s="46">
        <v>0</v>
      </c>
      <c r="P68" s="46">
        <v>10.446400000000001</v>
      </c>
      <c r="Q68" s="46" t="s">
        <v>127</v>
      </c>
      <c r="R68" s="46">
        <v>9.1458999999999993</v>
      </c>
      <c r="S68" s="46">
        <v>11.5</v>
      </c>
      <c r="T68" s="46">
        <v>10.5</v>
      </c>
      <c r="U68" s="46">
        <v>0</v>
      </c>
      <c r="V68" s="46">
        <v>10.5</v>
      </c>
      <c r="W68" s="46">
        <v>0</v>
      </c>
      <c r="X68" s="46">
        <v>10.5</v>
      </c>
      <c r="Y68" s="46">
        <v>0</v>
      </c>
      <c r="Z68" s="46">
        <v>10.443</v>
      </c>
      <c r="AA68" s="46">
        <v>0</v>
      </c>
      <c r="AB68" s="46">
        <v>10.443</v>
      </c>
      <c r="AC68" s="46">
        <v>0</v>
      </c>
      <c r="AD68" s="46">
        <v>8.9359000000000002</v>
      </c>
      <c r="AE68" s="46">
        <v>11.5</v>
      </c>
    </row>
    <row r="69" spans="1:31" ht="13.8" hidden="1" outlineLevel="1" collapsed="1">
      <c r="A69" s="8">
        <v>42309</v>
      </c>
      <c r="B69" s="46">
        <v>26.201899999999998</v>
      </c>
      <c r="C69" s="46">
        <v>28.877199999999998</v>
      </c>
      <c r="D69" s="46">
        <v>23.2913</v>
      </c>
      <c r="E69" s="46">
        <v>24.112300000000001</v>
      </c>
      <c r="F69" s="46">
        <v>22.485800000000001</v>
      </c>
      <c r="G69" s="46">
        <v>15.909000000000001</v>
      </c>
      <c r="H69" s="46">
        <v>26.500900000000001</v>
      </c>
      <c r="I69" s="46">
        <v>28.877199999999998</v>
      </c>
      <c r="J69" s="46">
        <v>23.819900000000001</v>
      </c>
      <c r="K69" s="46">
        <v>24.112300000000001</v>
      </c>
      <c r="L69" s="46">
        <v>23.235199999999999</v>
      </c>
      <c r="M69" s="46">
        <v>23.948</v>
      </c>
      <c r="N69" s="46">
        <v>9.0333000000000006</v>
      </c>
      <c r="O69" s="46">
        <v>0</v>
      </c>
      <c r="P69" s="46">
        <v>9.0333000000000006</v>
      </c>
      <c r="Q69" s="46" t="s">
        <v>127</v>
      </c>
      <c r="R69" s="46">
        <v>9.4588000000000001</v>
      </c>
      <c r="S69" s="46">
        <v>8.5858000000000008</v>
      </c>
      <c r="T69" s="46">
        <v>10.5</v>
      </c>
      <c r="U69" s="46">
        <v>0</v>
      </c>
      <c r="V69" s="46">
        <v>10.5</v>
      </c>
      <c r="W69" s="46">
        <v>0</v>
      </c>
      <c r="X69" s="46">
        <v>10.5</v>
      </c>
      <c r="Y69" s="46">
        <v>0</v>
      </c>
      <c r="Z69" s="46">
        <v>8.6174999999999997</v>
      </c>
      <c r="AA69" s="46">
        <v>0</v>
      </c>
      <c r="AB69" s="46">
        <v>8.6174999999999997</v>
      </c>
      <c r="AC69" s="46">
        <v>0</v>
      </c>
      <c r="AD69" s="46">
        <v>8.6705000000000005</v>
      </c>
      <c r="AE69" s="46">
        <v>8.5858000000000008</v>
      </c>
    </row>
    <row r="70" spans="1:31" ht="13.8" hidden="1" outlineLevel="1" collapsed="1">
      <c r="A70" s="8">
        <v>42339</v>
      </c>
      <c r="B70" s="46">
        <v>16.2117</v>
      </c>
      <c r="C70" s="46">
        <v>28.589300000000001</v>
      </c>
      <c r="D70" s="46">
        <v>13.304500000000001</v>
      </c>
      <c r="E70" s="46">
        <v>13.1976</v>
      </c>
      <c r="F70" s="46">
        <v>15.564299999999999</v>
      </c>
      <c r="G70" s="46">
        <v>19.124199999999998</v>
      </c>
      <c r="H70" s="46">
        <v>26.1874</v>
      </c>
      <c r="I70" s="46">
        <v>28.589300000000001</v>
      </c>
      <c r="J70" s="46">
        <v>23.242599999999999</v>
      </c>
      <c r="K70" s="46">
        <v>23.287600000000001</v>
      </c>
      <c r="L70" s="46">
        <v>22.814800000000002</v>
      </c>
      <c r="M70" s="46">
        <v>23</v>
      </c>
      <c r="N70" s="46">
        <v>10.9495</v>
      </c>
      <c r="O70" s="46">
        <v>0</v>
      </c>
      <c r="P70" s="46">
        <v>10.9495</v>
      </c>
      <c r="Q70" s="46">
        <v>11</v>
      </c>
      <c r="R70" s="46">
        <v>8.8201000000000001</v>
      </c>
      <c r="S70" s="46">
        <v>8.5858000000000008</v>
      </c>
      <c r="T70" s="46">
        <v>10.9979</v>
      </c>
      <c r="U70" s="46">
        <v>0</v>
      </c>
      <c r="V70" s="46">
        <v>10.9979</v>
      </c>
      <c r="W70" s="46">
        <v>11</v>
      </c>
      <c r="X70" s="46">
        <v>10.5</v>
      </c>
      <c r="Y70" s="46">
        <v>0</v>
      </c>
      <c r="Z70" s="46">
        <v>8.4251000000000005</v>
      </c>
      <c r="AA70" s="46">
        <v>0</v>
      </c>
      <c r="AB70" s="46">
        <v>8.4251000000000005</v>
      </c>
      <c r="AC70" s="46">
        <v>0</v>
      </c>
      <c r="AD70" s="46">
        <v>8.4106000000000005</v>
      </c>
      <c r="AE70" s="46">
        <v>8.5858000000000008</v>
      </c>
    </row>
    <row r="71" spans="1:31" ht="13.8" hidden="1" outlineLevel="1" collapsed="1">
      <c r="A71" s="8">
        <v>42370</v>
      </c>
      <c r="B71" s="46">
        <v>15.308299999999999</v>
      </c>
      <c r="C71" s="46">
        <v>27.1433</v>
      </c>
      <c r="D71" s="46">
        <v>13.0749</v>
      </c>
      <c r="E71" s="46">
        <v>12.978</v>
      </c>
      <c r="F71" s="46">
        <v>16.412299999999998</v>
      </c>
      <c r="G71" s="46">
        <v>23</v>
      </c>
      <c r="H71" s="46">
        <v>26.145600000000002</v>
      </c>
      <c r="I71" s="46">
        <v>27.1433</v>
      </c>
      <c r="J71" s="46">
        <v>24.080100000000002</v>
      </c>
      <c r="K71" s="46">
        <v>24.776199999999999</v>
      </c>
      <c r="L71" s="46">
        <v>20.709199999999999</v>
      </c>
      <c r="M71" s="46">
        <v>23</v>
      </c>
      <c r="N71" s="46">
        <v>11.9711</v>
      </c>
      <c r="O71" s="46">
        <v>0</v>
      </c>
      <c r="P71" s="46">
        <v>11.9711</v>
      </c>
      <c r="Q71" s="46">
        <v>12</v>
      </c>
      <c r="R71" s="46">
        <v>8.9283999999999999</v>
      </c>
      <c r="S71" s="46" t="s">
        <v>127</v>
      </c>
      <c r="T71" s="46">
        <v>11.997</v>
      </c>
      <c r="U71" s="46">
        <v>0</v>
      </c>
      <c r="V71" s="46">
        <v>11.997</v>
      </c>
      <c r="W71" s="46">
        <v>12</v>
      </c>
      <c r="X71" s="46">
        <v>10.5</v>
      </c>
      <c r="Y71" s="46">
        <v>0</v>
      </c>
      <c r="Z71" s="46">
        <v>8.4998000000000005</v>
      </c>
      <c r="AA71" s="46">
        <v>0</v>
      </c>
      <c r="AB71" s="46">
        <v>8.4998000000000005</v>
      </c>
      <c r="AC71" s="46">
        <v>0</v>
      </c>
      <c r="AD71" s="46">
        <v>8.4998000000000005</v>
      </c>
      <c r="AE71" s="46">
        <v>0</v>
      </c>
    </row>
    <row r="72" spans="1:31" ht="13.8" hidden="1" outlineLevel="1" collapsed="1">
      <c r="A72" s="8">
        <v>42401</v>
      </c>
      <c r="B72" s="46">
        <v>14.3543</v>
      </c>
      <c r="C72" s="46">
        <v>27.096699999999998</v>
      </c>
      <c r="D72" s="46">
        <v>11.9991</v>
      </c>
      <c r="E72" s="46">
        <v>12.023899999999999</v>
      </c>
      <c r="F72" s="46">
        <v>12.037000000000001</v>
      </c>
      <c r="G72" s="46">
        <v>10.2453</v>
      </c>
      <c r="H72" s="46">
        <v>26.1967</v>
      </c>
      <c r="I72" s="46">
        <v>27.096699999999998</v>
      </c>
      <c r="J72" s="46">
        <v>24.6143</v>
      </c>
      <c r="K72" s="46">
        <v>25.4453</v>
      </c>
      <c r="L72" s="46">
        <v>22.188099999999999</v>
      </c>
      <c r="M72" s="46">
        <v>22.0565</v>
      </c>
      <c r="N72" s="46">
        <v>10.517099999999999</v>
      </c>
      <c r="O72" s="46">
        <v>0</v>
      </c>
      <c r="P72" s="46">
        <v>10.517099999999999</v>
      </c>
      <c r="Q72" s="46">
        <v>10.7531</v>
      </c>
      <c r="R72" s="46">
        <v>7.6005000000000003</v>
      </c>
      <c r="S72" s="46">
        <v>7.5</v>
      </c>
      <c r="T72" s="46">
        <v>10.917899999999999</v>
      </c>
      <c r="U72" s="46">
        <v>0</v>
      </c>
      <c r="V72" s="46">
        <v>10.917899999999999</v>
      </c>
      <c r="W72" s="46">
        <v>10.917899999999999</v>
      </c>
      <c r="X72" s="46">
        <v>0</v>
      </c>
      <c r="Y72" s="46">
        <v>0</v>
      </c>
      <c r="Z72" s="46">
        <v>7.5517000000000003</v>
      </c>
      <c r="AA72" s="46">
        <v>0</v>
      </c>
      <c r="AB72" s="46">
        <v>7.5517000000000003</v>
      </c>
      <c r="AC72" s="46">
        <v>7.5</v>
      </c>
      <c r="AD72" s="46">
        <v>7.6005000000000003</v>
      </c>
      <c r="AE72" s="46">
        <v>7.5</v>
      </c>
    </row>
    <row r="73" spans="1:31" ht="13.8" hidden="1" outlineLevel="1" collapsed="1">
      <c r="A73" s="8">
        <v>42430</v>
      </c>
      <c r="B73" s="46">
        <v>15.113899999999999</v>
      </c>
      <c r="C73" s="46">
        <v>27.796900000000001</v>
      </c>
      <c r="D73" s="46">
        <v>12.5099</v>
      </c>
      <c r="E73" s="46">
        <v>12.273199999999999</v>
      </c>
      <c r="F73" s="46">
        <v>20.7942</v>
      </c>
      <c r="G73" s="46">
        <v>21.9</v>
      </c>
      <c r="H73" s="46">
        <v>26.315200000000001</v>
      </c>
      <c r="I73" s="46">
        <v>27.796900000000001</v>
      </c>
      <c r="J73" s="46">
        <v>23.862200000000001</v>
      </c>
      <c r="K73" s="46">
        <v>24.575600000000001</v>
      </c>
      <c r="L73" s="46">
        <v>21.189499999999999</v>
      </c>
      <c r="M73" s="46">
        <v>21.9</v>
      </c>
      <c r="N73" s="46">
        <v>10.902699999999999</v>
      </c>
      <c r="O73" s="46">
        <v>0</v>
      </c>
      <c r="P73" s="46">
        <v>10.902699999999999</v>
      </c>
      <c r="Q73" s="46">
        <v>10.904999999999999</v>
      </c>
      <c r="R73" s="46">
        <v>8.1783000000000001</v>
      </c>
      <c r="S73" s="46" t="s">
        <v>127</v>
      </c>
      <c r="T73" s="46">
        <v>10.904999999999999</v>
      </c>
      <c r="U73" s="46">
        <v>0</v>
      </c>
      <c r="V73" s="46">
        <v>10.904999999999999</v>
      </c>
      <c r="W73" s="46">
        <v>10.904999999999999</v>
      </c>
      <c r="X73" s="46">
        <v>0</v>
      </c>
      <c r="Y73" s="46">
        <v>0</v>
      </c>
      <c r="Z73" s="46">
        <v>8.1783000000000001</v>
      </c>
      <c r="AA73" s="46">
        <v>0</v>
      </c>
      <c r="AB73" s="46">
        <v>8.1783000000000001</v>
      </c>
      <c r="AC73" s="46">
        <v>0</v>
      </c>
      <c r="AD73" s="46">
        <v>8.1783000000000001</v>
      </c>
      <c r="AE73" s="46">
        <v>0</v>
      </c>
    </row>
    <row r="74" spans="1:31" ht="13.8" hidden="1" outlineLevel="1" collapsed="1">
      <c r="A74" s="8">
        <v>42461</v>
      </c>
      <c r="B74" s="46">
        <v>16.775099999999998</v>
      </c>
      <c r="C74" s="46">
        <v>27.235700000000001</v>
      </c>
      <c r="D74" s="46">
        <v>14.4093</v>
      </c>
      <c r="E74" s="46">
        <v>13.861700000000001</v>
      </c>
      <c r="F74" s="46">
        <v>21.2988</v>
      </c>
      <c r="G74" s="46">
        <v>18.987500000000001</v>
      </c>
      <c r="H74" s="46">
        <v>25.759</v>
      </c>
      <c r="I74" s="46">
        <v>27.235700000000001</v>
      </c>
      <c r="J74" s="46">
        <v>24.0899</v>
      </c>
      <c r="K74" s="46">
        <v>25.4269</v>
      </c>
      <c r="L74" s="46">
        <v>22.0215</v>
      </c>
      <c r="M74" s="46">
        <v>18.987500000000001</v>
      </c>
      <c r="N74" s="46">
        <v>11.987500000000001</v>
      </c>
      <c r="O74" s="46">
        <v>0</v>
      </c>
      <c r="P74" s="46">
        <v>11.987500000000001</v>
      </c>
      <c r="Q74" s="46">
        <v>12</v>
      </c>
      <c r="R74" s="46">
        <v>9.4754000000000005</v>
      </c>
      <c r="S74" s="46" t="s">
        <v>127</v>
      </c>
      <c r="T74" s="46">
        <v>11.995799999999999</v>
      </c>
      <c r="U74" s="46">
        <v>0</v>
      </c>
      <c r="V74" s="46">
        <v>11.995799999999999</v>
      </c>
      <c r="W74" s="46">
        <v>12</v>
      </c>
      <c r="X74" s="46">
        <v>10.5</v>
      </c>
      <c r="Y74" s="46">
        <v>0</v>
      </c>
      <c r="Z74" s="46">
        <v>8.1560000000000006</v>
      </c>
      <c r="AA74" s="46">
        <v>0</v>
      </c>
      <c r="AB74" s="46">
        <v>8.1560000000000006</v>
      </c>
      <c r="AC74" s="46">
        <v>0</v>
      </c>
      <c r="AD74" s="46">
        <v>8.1560000000000006</v>
      </c>
      <c r="AE74" s="46">
        <v>0</v>
      </c>
    </row>
    <row r="75" spans="1:31" ht="13.8" hidden="1" outlineLevel="1" collapsed="1">
      <c r="A75" s="8">
        <v>42491</v>
      </c>
      <c r="B75" s="46">
        <v>17.3019</v>
      </c>
      <c r="C75" s="46">
        <v>26.501799999999999</v>
      </c>
      <c r="D75" s="46">
        <v>15.2803</v>
      </c>
      <c r="E75" s="46">
        <v>15.051500000000001</v>
      </c>
      <c r="F75" s="46">
        <v>21.093499999999999</v>
      </c>
      <c r="G75" s="46">
        <v>21.335899999999999</v>
      </c>
      <c r="H75" s="46">
        <v>24.874199999999998</v>
      </c>
      <c r="I75" s="46">
        <v>26.501799999999999</v>
      </c>
      <c r="J75" s="46">
        <v>22.977</v>
      </c>
      <c r="K75" s="46">
        <v>23.3154</v>
      </c>
      <c r="L75" s="46">
        <v>21.584</v>
      </c>
      <c r="M75" s="46">
        <v>21.335899999999999</v>
      </c>
      <c r="N75" s="46">
        <v>13.4922</v>
      </c>
      <c r="O75" s="46">
        <v>0</v>
      </c>
      <c r="P75" s="46">
        <v>13.4922</v>
      </c>
      <c r="Q75" s="46">
        <v>13.5</v>
      </c>
      <c r="R75" s="46">
        <v>8.7798999999999996</v>
      </c>
      <c r="S75" s="46" t="s">
        <v>127</v>
      </c>
      <c r="T75" s="46">
        <v>13.4986</v>
      </c>
      <c r="U75" s="46">
        <v>0</v>
      </c>
      <c r="V75" s="46">
        <v>13.4986</v>
      </c>
      <c r="W75" s="46">
        <v>13.5</v>
      </c>
      <c r="X75" s="46">
        <v>10.5</v>
      </c>
      <c r="Y75" s="46">
        <v>0</v>
      </c>
      <c r="Z75" s="46">
        <v>8.0829000000000004</v>
      </c>
      <c r="AA75" s="46">
        <v>0</v>
      </c>
      <c r="AB75" s="46">
        <v>8.0829000000000004</v>
      </c>
      <c r="AC75" s="46">
        <v>0</v>
      </c>
      <c r="AD75" s="46">
        <v>8.0829000000000004</v>
      </c>
      <c r="AE75" s="46">
        <v>0</v>
      </c>
    </row>
    <row r="76" spans="1:31" ht="13.8" hidden="1" outlineLevel="1" collapsed="1">
      <c r="A76" s="8">
        <v>42522</v>
      </c>
      <c r="B76" s="46">
        <v>13.248200000000001</v>
      </c>
      <c r="C76" s="46">
        <v>26.440999999999999</v>
      </c>
      <c r="D76" s="46">
        <v>11.9552</v>
      </c>
      <c r="E76" s="46">
        <v>11.748699999999999</v>
      </c>
      <c r="F76" s="46">
        <v>18.242100000000001</v>
      </c>
      <c r="G76" s="46">
        <v>21.2</v>
      </c>
      <c r="H76" s="46">
        <v>24.661100000000001</v>
      </c>
      <c r="I76" s="46">
        <v>26.440999999999999</v>
      </c>
      <c r="J76" s="46">
        <v>22.585699999999999</v>
      </c>
      <c r="K76" s="46">
        <v>23.965399999999999</v>
      </c>
      <c r="L76" s="46">
        <v>19.678100000000001</v>
      </c>
      <c r="M76" s="46">
        <v>21.2</v>
      </c>
      <c r="N76" s="46">
        <v>10.979699999999999</v>
      </c>
      <c r="O76" s="46">
        <v>0</v>
      </c>
      <c r="P76" s="46">
        <v>10.979699999999999</v>
      </c>
      <c r="Q76" s="46">
        <v>10.9938</v>
      </c>
      <c r="R76" s="46">
        <v>7.1715999999999998</v>
      </c>
      <c r="S76" s="46" t="s">
        <v>127</v>
      </c>
      <c r="T76" s="46">
        <v>10.9938</v>
      </c>
      <c r="U76" s="46">
        <v>0</v>
      </c>
      <c r="V76" s="46">
        <v>10.9938</v>
      </c>
      <c r="W76" s="46">
        <v>10.9938</v>
      </c>
      <c r="X76" s="46">
        <v>0</v>
      </c>
      <c r="Y76" s="46">
        <v>0</v>
      </c>
      <c r="Z76" s="46">
        <v>7.1715999999999998</v>
      </c>
      <c r="AA76" s="46">
        <v>0</v>
      </c>
      <c r="AB76" s="46">
        <v>7.1715999999999998</v>
      </c>
      <c r="AC76" s="46">
        <v>0</v>
      </c>
      <c r="AD76" s="46">
        <v>7.1715999999999998</v>
      </c>
      <c r="AE76" s="46">
        <v>0</v>
      </c>
    </row>
    <row r="77" spans="1:31" ht="13.8" hidden="1" outlineLevel="1" collapsed="1">
      <c r="A77" s="8">
        <v>42552</v>
      </c>
      <c r="B77" s="46">
        <v>15.454700000000001</v>
      </c>
      <c r="C77" s="46">
        <v>25.584299999999999</v>
      </c>
      <c r="D77" s="46">
        <v>14.3673</v>
      </c>
      <c r="E77" s="46">
        <v>14.1311</v>
      </c>
      <c r="F77" s="46">
        <v>20.1313</v>
      </c>
      <c r="G77" s="46">
        <v>21.2</v>
      </c>
      <c r="H77" s="46">
        <v>23.067499999999999</v>
      </c>
      <c r="I77" s="46">
        <v>25.584299999999999</v>
      </c>
      <c r="J77" s="46">
        <v>21.593800000000002</v>
      </c>
      <c r="K77" s="46">
        <v>21.8765</v>
      </c>
      <c r="L77" s="46">
        <v>20.4834</v>
      </c>
      <c r="M77" s="46">
        <v>21.2</v>
      </c>
      <c r="N77" s="46">
        <v>12.7448</v>
      </c>
      <c r="O77" s="46">
        <v>0</v>
      </c>
      <c r="P77" s="46">
        <v>12.7448</v>
      </c>
      <c r="Q77" s="46">
        <v>12.7509</v>
      </c>
      <c r="R77" s="46">
        <v>8.0222999999999995</v>
      </c>
      <c r="S77" s="46" t="s">
        <v>127</v>
      </c>
      <c r="T77" s="46">
        <v>12.7509</v>
      </c>
      <c r="U77" s="46">
        <v>0</v>
      </c>
      <c r="V77" s="46">
        <v>12.7509</v>
      </c>
      <c r="W77" s="46">
        <v>12.7509</v>
      </c>
      <c r="X77" s="46">
        <v>0</v>
      </c>
      <c r="Y77" s="46">
        <v>0</v>
      </c>
      <c r="Z77" s="46">
        <v>8.0222999999999995</v>
      </c>
      <c r="AA77" s="46">
        <v>0</v>
      </c>
      <c r="AB77" s="46">
        <v>8.0222999999999995</v>
      </c>
      <c r="AC77" s="46">
        <v>0</v>
      </c>
      <c r="AD77" s="46">
        <v>8.0222999999999995</v>
      </c>
      <c r="AE77" s="46">
        <v>0</v>
      </c>
    </row>
    <row r="78" spans="1:31" ht="13.8" hidden="1" outlineLevel="1" collapsed="1">
      <c r="A78" s="8">
        <v>42583</v>
      </c>
      <c r="B78" s="46">
        <v>15.216200000000001</v>
      </c>
      <c r="C78" s="46">
        <v>25.2803</v>
      </c>
      <c r="D78" s="46">
        <v>12.5364</v>
      </c>
      <c r="E78" s="46">
        <v>12.170299999999999</v>
      </c>
      <c r="F78" s="46">
        <v>19.0932</v>
      </c>
      <c r="G78" s="46">
        <v>19.198699999999999</v>
      </c>
      <c r="H78" s="46">
        <v>23.978899999999999</v>
      </c>
      <c r="I78" s="46">
        <v>25.2803</v>
      </c>
      <c r="J78" s="46">
        <v>21.569199999999999</v>
      </c>
      <c r="K78" s="46">
        <v>22.858899999999998</v>
      </c>
      <c r="L78" s="46">
        <v>19.294499999999999</v>
      </c>
      <c r="M78" s="46">
        <v>19.198699999999999</v>
      </c>
      <c r="N78" s="46">
        <v>11.019399999999999</v>
      </c>
      <c r="O78" s="46">
        <v>0</v>
      </c>
      <c r="P78" s="46">
        <v>11.019399999999999</v>
      </c>
      <c r="Q78" s="46">
        <v>11.022399999999999</v>
      </c>
      <c r="R78" s="46">
        <v>8.1431000000000004</v>
      </c>
      <c r="S78" s="46" t="s">
        <v>127</v>
      </c>
      <c r="T78" s="46">
        <v>11.0002</v>
      </c>
      <c r="U78" s="46">
        <v>0</v>
      </c>
      <c r="V78" s="46">
        <v>11.0002</v>
      </c>
      <c r="W78" s="46">
        <v>11.0002</v>
      </c>
      <c r="X78" s="46">
        <v>0</v>
      </c>
      <c r="Y78" s="46">
        <v>0</v>
      </c>
      <c r="Z78" s="46">
        <v>20.706900000000001</v>
      </c>
      <c r="AA78" s="46">
        <v>0</v>
      </c>
      <c r="AB78" s="46">
        <v>20.706900000000001</v>
      </c>
      <c r="AC78" s="46">
        <v>35</v>
      </c>
      <c r="AD78" s="46">
        <v>8.1431000000000004</v>
      </c>
      <c r="AE78" s="46">
        <v>0</v>
      </c>
    </row>
    <row r="79" spans="1:31" ht="13.8" hidden="1" outlineLevel="1" collapsed="1">
      <c r="A79" s="8">
        <v>42614</v>
      </c>
      <c r="B79" s="46">
        <v>22.488199999999999</v>
      </c>
      <c r="C79" s="46">
        <v>24.565799999999999</v>
      </c>
      <c r="D79" s="46">
        <v>20.197600000000001</v>
      </c>
      <c r="E79" s="46">
        <v>20.970500000000001</v>
      </c>
      <c r="F79" s="46">
        <v>17.410299999999999</v>
      </c>
      <c r="G79" s="46">
        <v>18.233000000000001</v>
      </c>
      <c r="H79" s="46">
        <v>22.893000000000001</v>
      </c>
      <c r="I79" s="46">
        <v>24.565799999999999</v>
      </c>
      <c r="J79" s="46">
        <v>20.936699999999998</v>
      </c>
      <c r="K79" s="46">
        <v>21.015499999999999</v>
      </c>
      <c r="L79" s="46">
        <v>20.77</v>
      </c>
      <c r="M79" s="46">
        <v>18.233000000000001</v>
      </c>
      <c r="N79" s="46">
        <v>8.0404999999999998</v>
      </c>
      <c r="O79" s="46">
        <v>0</v>
      </c>
      <c r="P79" s="46">
        <v>8.0404999999999998</v>
      </c>
      <c r="Q79" s="46">
        <v>4.2718999999999996</v>
      </c>
      <c r="R79" s="46">
        <v>8.1835000000000004</v>
      </c>
      <c r="S79" s="46" t="s">
        <v>127</v>
      </c>
      <c r="T79" s="46">
        <v>4.2718999999999996</v>
      </c>
      <c r="U79" s="46">
        <v>0</v>
      </c>
      <c r="V79" s="46">
        <v>4.2718999999999996</v>
      </c>
      <c r="W79" s="46">
        <v>4.2718999999999996</v>
      </c>
      <c r="X79" s="46">
        <v>0</v>
      </c>
      <c r="Y79" s="46">
        <v>0</v>
      </c>
      <c r="Z79" s="46">
        <v>8.1835000000000004</v>
      </c>
      <c r="AA79" s="46">
        <v>0</v>
      </c>
      <c r="AB79" s="46">
        <v>8.1835000000000004</v>
      </c>
      <c r="AC79" s="46">
        <v>0</v>
      </c>
      <c r="AD79" s="46">
        <v>8.1835000000000004</v>
      </c>
      <c r="AE79" s="46">
        <v>0</v>
      </c>
    </row>
    <row r="80" spans="1:31" ht="13.8" hidden="1" outlineLevel="1" collapsed="1">
      <c r="A80" s="8">
        <v>42644</v>
      </c>
      <c r="B80" s="46">
        <v>22.246400000000001</v>
      </c>
      <c r="C80" s="46">
        <v>24.461200000000002</v>
      </c>
      <c r="D80" s="46">
        <v>19.5138</v>
      </c>
      <c r="E80" s="46">
        <v>19.9375</v>
      </c>
      <c r="F80" s="46">
        <v>18.448399999999999</v>
      </c>
      <c r="G80" s="46">
        <v>18</v>
      </c>
      <c r="H80" s="46">
        <v>22.785699999999999</v>
      </c>
      <c r="I80" s="46">
        <v>24.461200000000002</v>
      </c>
      <c r="J80" s="46">
        <v>20.540299999999998</v>
      </c>
      <c r="K80" s="46">
        <v>21.239100000000001</v>
      </c>
      <c r="L80" s="46">
        <v>18.897200000000002</v>
      </c>
      <c r="M80" s="46">
        <v>18</v>
      </c>
      <c r="N80" s="46">
        <v>7.6086</v>
      </c>
      <c r="O80" s="46">
        <v>0</v>
      </c>
      <c r="P80" s="46">
        <v>7.6086</v>
      </c>
      <c r="Q80" s="46">
        <v>7.5</v>
      </c>
      <c r="R80" s="46">
        <v>8.2720000000000002</v>
      </c>
      <c r="S80" s="46" t="s">
        <v>127</v>
      </c>
      <c r="T80" s="46">
        <v>7.5</v>
      </c>
      <c r="U80" s="46">
        <v>0</v>
      </c>
      <c r="V80" s="46">
        <v>7.5</v>
      </c>
      <c r="W80" s="46">
        <v>7.5</v>
      </c>
      <c r="X80" s="46">
        <v>0</v>
      </c>
      <c r="Y80" s="46">
        <v>0</v>
      </c>
      <c r="Z80" s="46">
        <v>8.2201000000000004</v>
      </c>
      <c r="AA80" s="46">
        <v>0</v>
      </c>
      <c r="AB80" s="46">
        <v>8.2201000000000004</v>
      </c>
      <c r="AC80" s="46">
        <v>7.5</v>
      </c>
      <c r="AD80" s="46">
        <v>8.2720000000000002</v>
      </c>
      <c r="AE80" s="46">
        <v>0</v>
      </c>
    </row>
    <row r="81" spans="1:31" ht="13.8" hidden="1" outlineLevel="1" collapsed="1">
      <c r="A81" s="8">
        <v>42675</v>
      </c>
      <c r="B81" s="46">
        <v>21.197299999999998</v>
      </c>
      <c r="C81" s="46">
        <v>24.343699999999998</v>
      </c>
      <c r="D81" s="46">
        <v>17.449100000000001</v>
      </c>
      <c r="E81" s="46">
        <v>16.9709</v>
      </c>
      <c r="F81" s="46">
        <v>19.170500000000001</v>
      </c>
      <c r="G81" s="46">
        <v>17.5</v>
      </c>
      <c r="H81" s="46">
        <v>22.9269</v>
      </c>
      <c r="I81" s="46">
        <v>24.343699999999998</v>
      </c>
      <c r="J81" s="46">
        <v>20.708100000000002</v>
      </c>
      <c r="K81" s="46">
        <v>21.253599999999999</v>
      </c>
      <c r="L81" s="46">
        <v>19.484999999999999</v>
      </c>
      <c r="M81" s="46">
        <v>17.5</v>
      </c>
      <c r="N81" s="46">
        <v>7.0925000000000002</v>
      </c>
      <c r="O81" s="46">
        <v>0</v>
      </c>
      <c r="P81" s="46">
        <v>7.0925000000000002</v>
      </c>
      <c r="Q81" s="46">
        <v>7.0639000000000003</v>
      </c>
      <c r="R81" s="46">
        <v>8.2079000000000004</v>
      </c>
      <c r="S81" s="46" t="s">
        <v>127</v>
      </c>
      <c r="T81" s="46">
        <v>7.0633999999999997</v>
      </c>
      <c r="U81" s="46">
        <v>0</v>
      </c>
      <c r="V81" s="46">
        <v>7.0633999999999997</v>
      </c>
      <c r="W81" s="46">
        <v>7.0633999999999997</v>
      </c>
      <c r="X81" s="46">
        <v>0</v>
      </c>
      <c r="Y81" s="46">
        <v>0</v>
      </c>
      <c r="Z81" s="46">
        <v>7.1696999999999997</v>
      </c>
      <c r="AA81" s="46">
        <v>0</v>
      </c>
      <c r="AB81" s="46">
        <v>7.1696999999999997</v>
      </c>
      <c r="AC81" s="46">
        <v>7.0655000000000001</v>
      </c>
      <c r="AD81" s="46">
        <v>8.2079000000000004</v>
      </c>
      <c r="AE81" s="46">
        <v>0</v>
      </c>
    </row>
    <row r="82" spans="1:31" ht="13.8" hidden="1" outlineLevel="1" collapsed="1">
      <c r="A82" s="8">
        <v>42705</v>
      </c>
      <c r="B82" s="46">
        <v>14.171799999999999</v>
      </c>
      <c r="C82" s="46">
        <v>23.819700000000001</v>
      </c>
      <c r="D82" s="46">
        <v>11.574</v>
      </c>
      <c r="E82" s="46">
        <v>11.200900000000001</v>
      </c>
      <c r="F82" s="46">
        <v>18.664200000000001</v>
      </c>
      <c r="G82" s="46">
        <v>17.5</v>
      </c>
      <c r="H82" s="46">
        <v>22.8218</v>
      </c>
      <c r="I82" s="46">
        <v>23.819700000000001</v>
      </c>
      <c r="J82" s="46">
        <v>21.3002</v>
      </c>
      <c r="K82" s="46">
        <v>21.718699999999998</v>
      </c>
      <c r="L82" s="46">
        <v>20.2437</v>
      </c>
      <c r="M82" s="46">
        <v>17.5</v>
      </c>
      <c r="N82" s="46">
        <v>9.4880999999999993</v>
      </c>
      <c r="O82" s="46">
        <v>0</v>
      </c>
      <c r="P82" s="46">
        <v>9.4880999999999993</v>
      </c>
      <c r="Q82" s="46">
        <v>9.5005000000000006</v>
      </c>
      <c r="R82" s="46">
        <v>7.7991999999999999</v>
      </c>
      <c r="S82" s="46" t="s">
        <v>127</v>
      </c>
      <c r="T82" s="46">
        <v>9.5005000000000006</v>
      </c>
      <c r="U82" s="46">
        <v>0</v>
      </c>
      <c r="V82" s="46">
        <v>9.5005000000000006</v>
      </c>
      <c r="W82" s="46">
        <v>9.5005000000000006</v>
      </c>
      <c r="X82" s="46">
        <v>0</v>
      </c>
      <c r="Y82" s="46">
        <v>0</v>
      </c>
      <c r="Z82" s="46">
        <v>7.7991999999999999</v>
      </c>
      <c r="AA82" s="46">
        <v>0</v>
      </c>
      <c r="AB82" s="46">
        <v>7.7991999999999999</v>
      </c>
      <c r="AC82" s="46">
        <v>0</v>
      </c>
      <c r="AD82" s="46">
        <v>7.7991999999999999</v>
      </c>
      <c r="AE82" s="46">
        <v>0</v>
      </c>
    </row>
    <row r="83" spans="1:31" ht="13.8" hidden="1" outlineLevel="1" collapsed="1">
      <c r="A83" s="8">
        <v>42736</v>
      </c>
      <c r="B83" s="46">
        <v>22.170300000000001</v>
      </c>
      <c r="C83" s="46">
        <v>23.255700000000001</v>
      </c>
      <c r="D83" s="46">
        <v>19.055099999999999</v>
      </c>
      <c r="E83" s="46">
        <v>19.119299999999999</v>
      </c>
      <c r="F83" s="46">
        <v>19.104299999999999</v>
      </c>
      <c r="G83" s="46">
        <v>17.5</v>
      </c>
      <c r="H83" s="46">
        <v>22.5379</v>
      </c>
      <c r="I83" s="46">
        <v>23.255700000000001</v>
      </c>
      <c r="J83" s="46">
        <v>20.251300000000001</v>
      </c>
      <c r="K83" s="46">
        <v>20.374600000000001</v>
      </c>
      <c r="L83" s="46">
        <v>20.3748</v>
      </c>
      <c r="M83" s="46">
        <v>17.5</v>
      </c>
      <c r="N83" s="46">
        <v>8.1747999999999994</v>
      </c>
      <c r="O83" s="46">
        <v>0</v>
      </c>
      <c r="P83" s="46">
        <v>8.1747999999999994</v>
      </c>
      <c r="Q83" s="46">
        <v>8.2814999999999994</v>
      </c>
      <c r="R83" s="46">
        <v>7.2504</v>
      </c>
      <c r="S83" s="46" t="s">
        <v>127</v>
      </c>
      <c r="T83" s="46">
        <v>7.2050999999999998</v>
      </c>
      <c r="U83" s="46">
        <v>0</v>
      </c>
      <c r="V83" s="46">
        <v>7.2050999999999998</v>
      </c>
      <c r="W83" s="46">
        <v>7.2050999999999998</v>
      </c>
      <c r="X83" s="46">
        <v>0</v>
      </c>
      <c r="Y83" s="46">
        <v>0</v>
      </c>
      <c r="Z83" s="46">
        <v>7.2504</v>
      </c>
      <c r="AA83" s="46">
        <v>0</v>
      </c>
      <c r="AB83" s="46">
        <v>7.2504</v>
      </c>
      <c r="AC83" s="46">
        <v>0</v>
      </c>
      <c r="AD83" s="46">
        <v>7.2504</v>
      </c>
      <c r="AE83" s="46">
        <v>0</v>
      </c>
    </row>
    <row r="84" spans="1:31" ht="13.8" hidden="1" outlineLevel="1" collapsed="1">
      <c r="A84" s="8">
        <v>42767</v>
      </c>
      <c r="B84" s="46">
        <v>19.027699999999999</v>
      </c>
      <c r="C84" s="46">
        <v>23.857099999999999</v>
      </c>
      <c r="D84" s="46">
        <v>13.0717</v>
      </c>
      <c r="E84" s="46">
        <v>12.4922</v>
      </c>
      <c r="F84" s="46">
        <v>17.394100000000002</v>
      </c>
      <c r="G84" s="46">
        <v>17.097899999999999</v>
      </c>
      <c r="H84" s="46">
        <v>22.5855</v>
      </c>
      <c r="I84" s="46">
        <v>23.857099999999999</v>
      </c>
      <c r="J84" s="46">
        <v>19.480399999999999</v>
      </c>
      <c r="K84" s="46">
        <v>19.9041</v>
      </c>
      <c r="L84" s="46">
        <v>18.094100000000001</v>
      </c>
      <c r="M84" s="46">
        <v>17.097899999999999</v>
      </c>
      <c r="N84" s="46">
        <v>6.5321999999999996</v>
      </c>
      <c r="O84" s="46">
        <v>0</v>
      </c>
      <c r="P84" s="46">
        <v>6.5321999999999996</v>
      </c>
      <c r="Q84" s="46">
        <v>6.5145999999999997</v>
      </c>
      <c r="R84" s="46">
        <v>7.7173999999999996</v>
      </c>
      <c r="S84" s="46" t="s">
        <v>127</v>
      </c>
      <c r="T84" s="46">
        <v>6.5237999999999996</v>
      </c>
      <c r="U84" s="46">
        <v>0</v>
      </c>
      <c r="V84" s="46">
        <v>6.5237999999999996</v>
      </c>
      <c r="W84" s="46">
        <v>6.5237999999999996</v>
      </c>
      <c r="X84" s="46">
        <v>0</v>
      </c>
      <c r="Y84" s="46">
        <v>0</v>
      </c>
      <c r="Z84" s="46">
        <v>6.5450999999999997</v>
      </c>
      <c r="AA84" s="46">
        <v>0</v>
      </c>
      <c r="AB84" s="46">
        <v>6.5450999999999997</v>
      </c>
      <c r="AC84" s="46">
        <v>6.5</v>
      </c>
      <c r="AD84" s="46">
        <v>7.7173999999999996</v>
      </c>
      <c r="AE84" s="46">
        <v>0</v>
      </c>
    </row>
    <row r="85" spans="1:31" ht="13.8" hidden="1" outlineLevel="1" collapsed="1">
      <c r="A85" s="8">
        <v>42795</v>
      </c>
      <c r="B85" s="46">
        <v>21.439399999999999</v>
      </c>
      <c r="C85" s="46">
        <v>23.3889</v>
      </c>
      <c r="D85" s="46">
        <v>19.333400000000001</v>
      </c>
      <c r="E85" s="46">
        <v>19.988399999999999</v>
      </c>
      <c r="F85" s="46">
        <v>16.2761</v>
      </c>
      <c r="G85" s="46">
        <v>17</v>
      </c>
      <c r="H85" s="46">
        <v>21.559699999999999</v>
      </c>
      <c r="I85" s="46">
        <v>23.3889</v>
      </c>
      <c r="J85" s="46">
        <v>19.546399999999998</v>
      </c>
      <c r="K85" s="46">
        <v>20.093900000000001</v>
      </c>
      <c r="L85" s="46">
        <v>16.8871</v>
      </c>
      <c r="M85" s="46">
        <v>17</v>
      </c>
      <c r="N85" s="46">
        <v>8.0556000000000001</v>
      </c>
      <c r="O85" s="46">
        <v>0</v>
      </c>
      <c r="P85" s="46">
        <v>8.0556000000000001</v>
      </c>
      <c r="Q85" s="46">
        <v>8.8338999999999999</v>
      </c>
      <c r="R85" s="46">
        <v>7.5037000000000003</v>
      </c>
      <c r="S85" s="46" t="s">
        <v>127</v>
      </c>
      <c r="T85" s="46">
        <v>8.8338999999999999</v>
      </c>
      <c r="U85" s="46">
        <v>0</v>
      </c>
      <c r="V85" s="46">
        <v>8.8338999999999999</v>
      </c>
      <c r="W85" s="46">
        <v>8.8338999999999999</v>
      </c>
      <c r="X85" s="46">
        <v>0</v>
      </c>
      <c r="Y85" s="46">
        <v>0</v>
      </c>
      <c r="Z85" s="46">
        <v>7.5037000000000003</v>
      </c>
      <c r="AA85" s="46">
        <v>0</v>
      </c>
      <c r="AB85" s="46">
        <v>7.5037000000000003</v>
      </c>
      <c r="AC85" s="46">
        <v>0</v>
      </c>
      <c r="AD85" s="46">
        <v>7.5037000000000003</v>
      </c>
      <c r="AE85" s="46">
        <v>0</v>
      </c>
    </row>
    <row r="86" spans="1:31" ht="13.8" hidden="1" outlineLevel="1" collapsed="1">
      <c r="A86" s="8">
        <v>42826</v>
      </c>
      <c r="B86" s="46">
        <v>18.758199999999999</v>
      </c>
      <c r="C86" s="46">
        <v>21.984300000000001</v>
      </c>
      <c r="D86" s="46">
        <v>16.0792</v>
      </c>
      <c r="E86" s="46">
        <v>19.704599999999999</v>
      </c>
      <c r="F86" s="46">
        <v>9.8855000000000004</v>
      </c>
      <c r="G86" s="46">
        <v>17</v>
      </c>
      <c r="H86" s="46">
        <v>20.819500000000001</v>
      </c>
      <c r="I86" s="46">
        <v>21.984300000000001</v>
      </c>
      <c r="J86" s="46">
        <v>19.514199999999999</v>
      </c>
      <c r="K86" s="46">
        <v>19.732700000000001</v>
      </c>
      <c r="L86" s="46">
        <v>18.4678</v>
      </c>
      <c r="M86" s="46">
        <v>17</v>
      </c>
      <c r="N86" s="46">
        <v>6.2538999999999998</v>
      </c>
      <c r="O86" s="46">
        <v>0</v>
      </c>
      <c r="P86" s="46">
        <v>6.2538999999999998</v>
      </c>
      <c r="Q86" s="46">
        <v>8.5520999999999994</v>
      </c>
      <c r="R86" s="46">
        <v>6.2397999999999998</v>
      </c>
      <c r="S86" s="46" t="s">
        <v>127</v>
      </c>
      <c r="T86" s="46">
        <v>6.3526999999999996</v>
      </c>
      <c r="U86" s="46">
        <v>0</v>
      </c>
      <c r="V86" s="46">
        <v>6.3526999999999996</v>
      </c>
      <c r="W86" s="46">
        <v>8.7815999999999992</v>
      </c>
      <c r="X86" s="46">
        <v>6.3501000000000003</v>
      </c>
      <c r="Y86" s="46">
        <v>0</v>
      </c>
      <c r="Z86" s="46">
        <v>5.9375999999999998</v>
      </c>
      <c r="AA86" s="46">
        <v>0</v>
      </c>
      <c r="AB86" s="46">
        <v>5.9375999999999998</v>
      </c>
      <c r="AC86" s="46">
        <v>8.5167000000000002</v>
      </c>
      <c r="AD86" s="46">
        <v>5.8792999999999997</v>
      </c>
      <c r="AE86" s="46">
        <v>0</v>
      </c>
    </row>
    <row r="87" spans="1:31" ht="13.8" hidden="1" outlineLevel="1" collapsed="1">
      <c r="A87" s="8">
        <v>42856</v>
      </c>
      <c r="B87" s="46">
        <v>17.414999999999999</v>
      </c>
      <c r="C87" s="46">
        <v>21.5762</v>
      </c>
      <c r="D87" s="46">
        <v>15.1294</v>
      </c>
      <c r="E87" s="46">
        <v>15.2478</v>
      </c>
      <c r="F87" s="46">
        <v>14.763400000000001</v>
      </c>
      <c r="G87" s="46">
        <v>13.4802</v>
      </c>
      <c r="H87" s="46">
        <v>20.056899999999999</v>
      </c>
      <c r="I87" s="46">
        <v>21.5762</v>
      </c>
      <c r="J87" s="46">
        <v>18.886700000000001</v>
      </c>
      <c r="K87" s="46">
        <v>19.092400000000001</v>
      </c>
      <c r="L87" s="46">
        <v>18.274899999999999</v>
      </c>
      <c r="M87" s="46">
        <v>15.9</v>
      </c>
      <c r="N87" s="46">
        <v>5.7891000000000004</v>
      </c>
      <c r="O87" s="46">
        <v>0</v>
      </c>
      <c r="P87" s="46">
        <v>5.7891000000000004</v>
      </c>
      <c r="Q87" s="46">
        <v>5.8182</v>
      </c>
      <c r="R87" s="46">
        <v>5.6882000000000001</v>
      </c>
      <c r="S87" s="46">
        <v>5.5</v>
      </c>
      <c r="T87" s="46">
        <v>6.0278999999999998</v>
      </c>
      <c r="U87" s="46">
        <v>0</v>
      </c>
      <c r="V87" s="46">
        <v>6.0278999999999998</v>
      </c>
      <c r="W87" s="46">
        <v>6.0278999999999998</v>
      </c>
      <c r="X87" s="46">
        <v>0</v>
      </c>
      <c r="Y87" s="46">
        <v>0</v>
      </c>
      <c r="Z87" s="46">
        <v>5.5746000000000002</v>
      </c>
      <c r="AA87" s="46">
        <v>0</v>
      </c>
      <c r="AB87" s="46">
        <v>5.5746000000000002</v>
      </c>
      <c r="AC87" s="46">
        <v>5.5015000000000001</v>
      </c>
      <c r="AD87" s="46">
        <v>5.6882000000000001</v>
      </c>
      <c r="AE87" s="46">
        <v>5.5</v>
      </c>
    </row>
    <row r="88" spans="1:31" ht="13.8" hidden="1" outlineLevel="1" collapsed="1">
      <c r="A88" s="8">
        <v>42887</v>
      </c>
      <c r="B88" s="46">
        <v>19.8535</v>
      </c>
      <c r="C88" s="46">
        <v>21.298200000000001</v>
      </c>
      <c r="D88" s="46">
        <v>19.139900000000001</v>
      </c>
      <c r="E88" s="46">
        <v>19.546500000000002</v>
      </c>
      <c r="F88" s="46">
        <v>17.1022</v>
      </c>
      <c r="G88" s="46">
        <v>15.133800000000001</v>
      </c>
      <c r="H88" s="46">
        <v>20.017800000000001</v>
      </c>
      <c r="I88" s="46">
        <v>21.298200000000001</v>
      </c>
      <c r="J88" s="46">
        <v>19.3721</v>
      </c>
      <c r="K88" s="46">
        <v>19.648299999999999</v>
      </c>
      <c r="L88" s="46">
        <v>17.9358</v>
      </c>
      <c r="M88" s="46">
        <v>15.133800000000001</v>
      </c>
      <c r="N88" s="46">
        <v>8.0512999999999995</v>
      </c>
      <c r="O88" s="46">
        <v>0</v>
      </c>
      <c r="P88" s="46">
        <v>8.0512999999999995</v>
      </c>
      <c r="Q88" s="46">
        <v>6.8872</v>
      </c>
      <c r="R88" s="46">
        <v>8.6151999999999997</v>
      </c>
      <c r="S88" s="46" t="s">
        <v>127</v>
      </c>
      <c r="T88" s="46">
        <v>8.4960000000000004</v>
      </c>
      <c r="U88" s="46">
        <v>0</v>
      </c>
      <c r="V88" s="46">
        <v>8.4960000000000004</v>
      </c>
      <c r="W88" s="46">
        <v>8.4960000000000004</v>
      </c>
      <c r="X88" s="46">
        <v>0</v>
      </c>
      <c r="Y88" s="46">
        <v>0</v>
      </c>
      <c r="Z88" s="46">
        <v>8.0471000000000004</v>
      </c>
      <c r="AA88" s="46">
        <v>0</v>
      </c>
      <c r="AB88" s="46">
        <v>8.0471000000000004</v>
      </c>
      <c r="AC88" s="46">
        <v>6.8399000000000001</v>
      </c>
      <c r="AD88" s="46">
        <v>8.6151999999999997</v>
      </c>
      <c r="AE88" s="46">
        <v>0</v>
      </c>
    </row>
    <row r="89" spans="1:31" ht="13.8" hidden="1" outlineLevel="1" collapsed="1">
      <c r="A89" s="8">
        <v>42917</v>
      </c>
      <c r="B89" s="46">
        <v>15.06</v>
      </c>
      <c r="C89" s="46">
        <v>20.901700000000002</v>
      </c>
      <c r="D89" s="46">
        <v>14.061500000000001</v>
      </c>
      <c r="E89" s="46">
        <v>13.9138</v>
      </c>
      <c r="F89" s="46">
        <v>16.808900000000001</v>
      </c>
      <c r="G89" s="46">
        <v>15</v>
      </c>
      <c r="H89" s="46">
        <v>19.891400000000001</v>
      </c>
      <c r="I89" s="46">
        <v>20.901700000000002</v>
      </c>
      <c r="J89" s="46">
        <v>19.331099999999999</v>
      </c>
      <c r="K89" s="46">
        <v>19.645700000000001</v>
      </c>
      <c r="L89" s="46">
        <v>17.6736</v>
      </c>
      <c r="M89" s="46">
        <v>15</v>
      </c>
      <c r="N89" s="46">
        <v>11.7134</v>
      </c>
      <c r="O89" s="46">
        <v>0</v>
      </c>
      <c r="P89" s="46">
        <v>11.7134</v>
      </c>
      <c r="Q89" s="46">
        <v>11.742800000000001</v>
      </c>
      <c r="R89" s="46">
        <v>6.5800999999999998</v>
      </c>
      <c r="S89" s="46" t="s">
        <v>127</v>
      </c>
      <c r="T89" s="46">
        <v>9.4901999999999997</v>
      </c>
      <c r="U89" s="46">
        <v>0</v>
      </c>
      <c r="V89" s="46">
        <v>9.4901999999999997</v>
      </c>
      <c r="W89" s="46">
        <v>9.5008999999999997</v>
      </c>
      <c r="X89" s="46">
        <v>6.8</v>
      </c>
      <c r="Y89" s="46">
        <v>0</v>
      </c>
      <c r="Z89" s="46">
        <v>32.815600000000003</v>
      </c>
      <c r="AA89" s="46">
        <v>0</v>
      </c>
      <c r="AB89" s="46">
        <v>32.815600000000003</v>
      </c>
      <c r="AC89" s="46">
        <v>33.419199999999996</v>
      </c>
      <c r="AD89" s="46">
        <v>6.2065999999999999</v>
      </c>
      <c r="AE89" s="46">
        <v>0</v>
      </c>
    </row>
    <row r="90" spans="1:31" ht="13.8" hidden="1" outlineLevel="1" collapsed="1">
      <c r="A90" s="8">
        <v>42948</v>
      </c>
      <c r="B90" s="46">
        <v>19.1328</v>
      </c>
      <c r="C90" s="46">
        <v>19.6236</v>
      </c>
      <c r="D90" s="46">
        <v>18.368600000000001</v>
      </c>
      <c r="E90" s="46">
        <v>18.828099999999999</v>
      </c>
      <c r="F90" s="46">
        <v>15.9535</v>
      </c>
      <c r="G90" s="46">
        <v>0</v>
      </c>
      <c r="H90" s="46">
        <v>19.333600000000001</v>
      </c>
      <c r="I90" s="46">
        <v>19.6236</v>
      </c>
      <c r="J90" s="46">
        <v>18.863399999999999</v>
      </c>
      <c r="K90" s="46">
        <v>19.1508</v>
      </c>
      <c r="L90" s="46">
        <v>17.1919</v>
      </c>
      <c r="M90" s="46">
        <v>0</v>
      </c>
      <c r="N90" s="46">
        <v>6.3503999999999996</v>
      </c>
      <c r="O90" s="46">
        <v>0</v>
      </c>
      <c r="P90" s="46">
        <v>6.3503999999999996</v>
      </c>
      <c r="Q90" s="46">
        <v>5.9904000000000002</v>
      </c>
      <c r="R90" s="46">
        <v>6.7417999999999996</v>
      </c>
      <c r="S90" s="46" t="s">
        <v>127</v>
      </c>
      <c r="T90" s="46">
        <v>6.2861000000000002</v>
      </c>
      <c r="U90" s="46">
        <v>0</v>
      </c>
      <c r="V90" s="46">
        <v>6.2861000000000002</v>
      </c>
      <c r="W90" s="46">
        <v>5.9904000000000002</v>
      </c>
      <c r="X90" s="46">
        <v>6.8</v>
      </c>
      <c r="Y90" s="46">
        <v>0</v>
      </c>
      <c r="Z90" s="46">
        <v>6.6445999999999996</v>
      </c>
      <c r="AA90" s="46">
        <v>0</v>
      </c>
      <c r="AB90" s="46">
        <v>6.6445999999999996</v>
      </c>
      <c r="AC90" s="46">
        <v>0</v>
      </c>
      <c r="AD90" s="46">
        <v>6.6445999999999996</v>
      </c>
      <c r="AE90" s="46">
        <v>0</v>
      </c>
    </row>
    <row r="91" spans="1:31" ht="13.8" hidden="1" outlineLevel="1" collapsed="1">
      <c r="A91" s="8">
        <v>42979</v>
      </c>
      <c r="B91" s="46">
        <v>16.122199999999999</v>
      </c>
      <c r="C91" s="46">
        <v>19.514299999999999</v>
      </c>
      <c r="D91" s="46">
        <v>14.5047</v>
      </c>
      <c r="E91" s="46">
        <v>15.180199999999999</v>
      </c>
      <c r="F91" s="46">
        <v>12.9039</v>
      </c>
      <c r="G91" s="46">
        <v>4.8010000000000002</v>
      </c>
      <c r="H91" s="46">
        <v>19.520600000000002</v>
      </c>
      <c r="I91" s="46">
        <v>19.514299999999999</v>
      </c>
      <c r="J91" s="46">
        <v>19.5258</v>
      </c>
      <c r="K91" s="46">
        <v>20.2271</v>
      </c>
      <c r="L91" s="46">
        <v>16.146599999999999</v>
      </c>
      <c r="M91" s="46">
        <v>0</v>
      </c>
      <c r="N91" s="46">
        <v>7.452</v>
      </c>
      <c r="O91" s="46">
        <v>0</v>
      </c>
      <c r="P91" s="46">
        <v>7.452</v>
      </c>
      <c r="Q91" s="46">
        <v>8.0231999999999992</v>
      </c>
      <c r="R91" s="46">
        <v>4.8836000000000004</v>
      </c>
      <c r="S91" s="46">
        <v>4.8010000000000002</v>
      </c>
      <c r="T91" s="46">
        <v>5.0754000000000001</v>
      </c>
      <c r="U91" s="46">
        <v>0</v>
      </c>
      <c r="V91" s="46">
        <v>5.0754000000000001</v>
      </c>
      <c r="W91" s="46">
        <v>5</v>
      </c>
      <c r="X91" s="46">
        <v>6.8</v>
      </c>
      <c r="Y91" s="46">
        <v>5</v>
      </c>
      <c r="Z91" s="46">
        <v>8.5002999999999993</v>
      </c>
      <c r="AA91" s="46">
        <v>0</v>
      </c>
      <c r="AB91" s="46">
        <v>8.5002999999999993</v>
      </c>
      <c r="AC91" s="46">
        <v>9.3018000000000001</v>
      </c>
      <c r="AD91" s="46">
        <v>4.5937000000000001</v>
      </c>
      <c r="AE91" s="46">
        <v>4.5</v>
      </c>
    </row>
    <row r="92" spans="1:31" ht="13.8" hidden="1" outlineLevel="1" collapsed="1">
      <c r="A92" s="8">
        <v>43009</v>
      </c>
      <c r="B92" s="46">
        <v>18.107800000000001</v>
      </c>
      <c r="C92" s="46">
        <v>19.4209</v>
      </c>
      <c r="D92" s="46">
        <v>17.048400000000001</v>
      </c>
      <c r="E92" s="46">
        <v>17.690799999999999</v>
      </c>
      <c r="F92" s="46">
        <v>16.991599999999998</v>
      </c>
      <c r="G92" s="46">
        <v>4.8742999999999999</v>
      </c>
      <c r="H92" s="46">
        <v>19.311199999999999</v>
      </c>
      <c r="I92" s="46">
        <v>19.4209</v>
      </c>
      <c r="J92" s="46">
        <v>19.206299999999999</v>
      </c>
      <c r="K92" s="46">
        <v>20.205300000000001</v>
      </c>
      <c r="L92" s="46">
        <v>17.859300000000001</v>
      </c>
      <c r="M92" s="46">
        <v>0</v>
      </c>
      <c r="N92" s="46">
        <v>5.3331999999999997</v>
      </c>
      <c r="O92" s="46">
        <v>0</v>
      </c>
      <c r="P92" s="46">
        <v>5.3331999999999997</v>
      </c>
      <c r="Q92" s="46">
        <v>5.1894</v>
      </c>
      <c r="R92" s="46">
        <v>6.2710999999999997</v>
      </c>
      <c r="S92" s="46">
        <v>4.8742999999999999</v>
      </c>
      <c r="T92" s="46">
        <v>5.3198999999999996</v>
      </c>
      <c r="U92" s="46">
        <v>0</v>
      </c>
      <c r="V92" s="46">
        <v>5.3198999999999996</v>
      </c>
      <c r="W92" s="46">
        <v>5.1894</v>
      </c>
      <c r="X92" s="46">
        <v>6.7755999999999998</v>
      </c>
      <c r="Y92" s="46">
        <v>5</v>
      </c>
      <c r="Z92" s="46">
        <v>5.4100999999999999</v>
      </c>
      <c r="AA92" s="46">
        <v>0</v>
      </c>
      <c r="AB92" s="46">
        <v>5.4100999999999999</v>
      </c>
      <c r="AC92" s="46">
        <v>0</v>
      </c>
      <c r="AD92" s="46">
        <v>5.8342999999999998</v>
      </c>
      <c r="AE92" s="46">
        <v>4.5</v>
      </c>
    </row>
    <row r="93" spans="1:31" ht="13.8" hidden="1" outlineLevel="1" collapsed="1">
      <c r="A93" s="8">
        <v>43040</v>
      </c>
      <c r="B93" s="46">
        <v>18.465900000000001</v>
      </c>
      <c r="C93" s="46">
        <v>19.552900000000001</v>
      </c>
      <c r="D93" s="46">
        <v>15.6867</v>
      </c>
      <c r="E93" s="46">
        <v>16.990500000000001</v>
      </c>
      <c r="F93" s="46">
        <v>13.705299999999999</v>
      </c>
      <c r="G93" s="46">
        <v>0</v>
      </c>
      <c r="H93" s="46">
        <v>19.332799999999999</v>
      </c>
      <c r="I93" s="46">
        <v>19.552900000000001</v>
      </c>
      <c r="J93" s="46">
        <v>18.572700000000001</v>
      </c>
      <c r="K93" s="46">
        <v>19.087199999999999</v>
      </c>
      <c r="L93" s="46">
        <v>17.4087</v>
      </c>
      <c r="M93" s="46">
        <v>0</v>
      </c>
      <c r="N93" s="46">
        <v>7.4625000000000004</v>
      </c>
      <c r="O93" s="46">
        <v>0</v>
      </c>
      <c r="P93" s="46">
        <v>7.4625000000000004</v>
      </c>
      <c r="Q93" s="46">
        <v>5.0068000000000001</v>
      </c>
      <c r="R93" s="46">
        <v>8.7601999999999993</v>
      </c>
      <c r="S93" s="46" t="s">
        <v>127</v>
      </c>
      <c r="T93" s="46">
        <v>6.8</v>
      </c>
      <c r="U93" s="46">
        <v>0</v>
      </c>
      <c r="V93" s="46">
        <v>6.8</v>
      </c>
      <c r="W93" s="46">
        <v>0</v>
      </c>
      <c r="X93" s="46">
        <v>6.8</v>
      </c>
      <c r="Y93" s="46">
        <v>0</v>
      </c>
      <c r="Z93" s="46">
        <v>7.4804000000000004</v>
      </c>
      <c r="AA93" s="46">
        <v>0</v>
      </c>
      <c r="AB93" s="46">
        <v>7.4804000000000004</v>
      </c>
      <c r="AC93" s="46">
        <v>5.0068000000000001</v>
      </c>
      <c r="AD93" s="46">
        <v>8.8423999999999996</v>
      </c>
      <c r="AE93" s="46">
        <v>0</v>
      </c>
    </row>
    <row r="94" spans="1:31" ht="13.8" hidden="1" outlineLevel="1" collapsed="1">
      <c r="A94" s="8">
        <v>43070</v>
      </c>
      <c r="B94" s="46">
        <v>17.8201</v>
      </c>
      <c r="C94" s="46">
        <v>19.061299999999999</v>
      </c>
      <c r="D94" s="46">
        <v>16.511900000000001</v>
      </c>
      <c r="E94" s="46">
        <v>18.055700000000002</v>
      </c>
      <c r="F94" s="46">
        <v>14.5793</v>
      </c>
      <c r="G94" s="46">
        <v>4.5</v>
      </c>
      <c r="H94" s="46">
        <v>18.896899999999999</v>
      </c>
      <c r="I94" s="46">
        <v>19.061299999999999</v>
      </c>
      <c r="J94" s="46">
        <v>18.689499999999999</v>
      </c>
      <c r="K94" s="46">
        <v>18.654699999999998</v>
      </c>
      <c r="L94" s="46">
        <v>18.7789</v>
      </c>
      <c r="M94" s="46">
        <v>0</v>
      </c>
      <c r="N94" s="46">
        <v>5.4718</v>
      </c>
      <c r="O94" s="46">
        <v>0</v>
      </c>
      <c r="P94" s="46">
        <v>5.4718</v>
      </c>
      <c r="Q94" s="46">
        <v>4.4360999999999997</v>
      </c>
      <c r="R94" s="46">
        <v>5.9252000000000002</v>
      </c>
      <c r="S94" s="46">
        <v>4.5</v>
      </c>
      <c r="T94" s="46">
        <v>6.5090000000000003</v>
      </c>
      <c r="U94" s="46">
        <v>0</v>
      </c>
      <c r="V94" s="46">
        <v>6.5090000000000003</v>
      </c>
      <c r="W94" s="46">
        <v>0</v>
      </c>
      <c r="X94" s="46">
        <v>6.5090000000000003</v>
      </c>
      <c r="Y94" s="46">
        <v>0</v>
      </c>
      <c r="Z94" s="46">
        <v>5.3316999999999997</v>
      </c>
      <c r="AA94" s="46">
        <v>0</v>
      </c>
      <c r="AB94" s="46">
        <v>5.3316999999999997</v>
      </c>
      <c r="AC94" s="46">
        <v>4.4360999999999997</v>
      </c>
      <c r="AD94" s="46">
        <v>5.8033000000000001</v>
      </c>
      <c r="AE94" s="46">
        <v>4.5</v>
      </c>
    </row>
    <row r="95" spans="1:31" ht="13.8" hidden="1" outlineLevel="1" collapsed="1">
      <c r="A95" s="8">
        <v>43101</v>
      </c>
      <c r="B95" s="46">
        <v>18.144400000000001</v>
      </c>
      <c r="C95" s="46">
        <v>19.249700000000001</v>
      </c>
      <c r="D95" s="46">
        <v>15.9819</v>
      </c>
      <c r="E95" s="46">
        <v>18.669599999999999</v>
      </c>
      <c r="F95" s="46">
        <v>13.333299999999999</v>
      </c>
      <c r="G95" s="46">
        <v>0</v>
      </c>
      <c r="H95" s="46">
        <v>19.064900000000002</v>
      </c>
      <c r="I95" s="46">
        <v>19.249700000000001</v>
      </c>
      <c r="J95" s="46">
        <v>18.609000000000002</v>
      </c>
      <c r="K95" s="46">
        <v>18.914400000000001</v>
      </c>
      <c r="L95" s="46">
        <v>18.127199999999998</v>
      </c>
      <c r="M95" s="46">
        <v>0</v>
      </c>
      <c r="N95" s="46">
        <v>5.9339000000000004</v>
      </c>
      <c r="O95" s="46">
        <v>0</v>
      </c>
      <c r="P95" s="46">
        <v>5.9339000000000004</v>
      </c>
      <c r="Q95" s="46">
        <v>8.0312999999999999</v>
      </c>
      <c r="R95" s="46">
        <v>5.8144</v>
      </c>
      <c r="S95" s="46" t="s">
        <v>127</v>
      </c>
      <c r="T95" s="46">
        <v>6.8</v>
      </c>
      <c r="U95" s="46">
        <v>0</v>
      </c>
      <c r="V95" s="46">
        <v>6.8</v>
      </c>
      <c r="W95" s="46">
        <v>0</v>
      </c>
      <c r="X95" s="46">
        <v>6.8</v>
      </c>
      <c r="Y95" s="46">
        <v>0</v>
      </c>
      <c r="Z95" s="46">
        <v>5.7961999999999998</v>
      </c>
      <c r="AA95" s="46">
        <v>0</v>
      </c>
      <c r="AB95" s="46">
        <v>5.7961999999999998</v>
      </c>
      <c r="AC95" s="46">
        <v>8.0312999999999999</v>
      </c>
      <c r="AD95" s="46">
        <v>5.6473000000000004</v>
      </c>
      <c r="AE95" s="46">
        <v>0</v>
      </c>
    </row>
    <row r="96" spans="1:31" ht="13.8" hidden="1" outlineLevel="1" collapsed="1">
      <c r="A96" s="8">
        <v>43132</v>
      </c>
      <c r="B96" s="46">
        <v>18.8202</v>
      </c>
      <c r="C96" s="46">
        <v>19.153099999999998</v>
      </c>
      <c r="D96" s="46">
        <v>18.4009</v>
      </c>
      <c r="E96" s="46">
        <v>19.144500000000001</v>
      </c>
      <c r="F96" s="46">
        <v>16.218699999999998</v>
      </c>
      <c r="G96" s="46">
        <v>0</v>
      </c>
      <c r="H96" s="46">
        <v>19.010999999999999</v>
      </c>
      <c r="I96" s="46">
        <v>19.153099999999998</v>
      </c>
      <c r="J96" s="46">
        <v>18.8263</v>
      </c>
      <c r="K96" s="46">
        <v>19.144500000000001</v>
      </c>
      <c r="L96" s="46">
        <v>17.760000000000002</v>
      </c>
      <c r="M96" s="46">
        <v>0</v>
      </c>
      <c r="N96" s="46">
        <v>5.3563999999999998</v>
      </c>
      <c r="O96" s="46">
        <v>0</v>
      </c>
      <c r="P96" s="46">
        <v>5.3563999999999998</v>
      </c>
      <c r="Q96" s="46" t="s">
        <v>127</v>
      </c>
      <c r="R96" s="46">
        <v>5.3563999999999998</v>
      </c>
      <c r="S96" s="46" t="s">
        <v>127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5.3563999999999998</v>
      </c>
      <c r="AA96" s="46">
        <v>0</v>
      </c>
      <c r="AB96" s="46">
        <v>5.3563999999999998</v>
      </c>
      <c r="AC96" s="46">
        <v>0</v>
      </c>
      <c r="AD96" s="46">
        <v>5.3563999999999998</v>
      </c>
      <c r="AE96" s="46">
        <v>0</v>
      </c>
    </row>
    <row r="97" spans="1:31" ht="13.8" hidden="1" outlineLevel="1" collapsed="1">
      <c r="A97" s="8">
        <v>43160</v>
      </c>
      <c r="B97" s="46">
        <v>18.4376</v>
      </c>
      <c r="C97" s="46">
        <v>18.959</v>
      </c>
      <c r="D97" s="46">
        <v>17.882400000000001</v>
      </c>
      <c r="E97" s="46">
        <v>20.501899999999999</v>
      </c>
      <c r="F97" s="46">
        <v>14.3691</v>
      </c>
      <c r="G97" s="46">
        <v>0</v>
      </c>
      <c r="H97" s="46">
        <v>19.056899999999999</v>
      </c>
      <c r="I97" s="46">
        <v>18.959</v>
      </c>
      <c r="J97" s="46">
        <v>19.1721</v>
      </c>
      <c r="K97" s="46">
        <v>20.501899999999999</v>
      </c>
      <c r="L97" s="46">
        <v>16.880299999999998</v>
      </c>
      <c r="M97" s="46">
        <v>0</v>
      </c>
      <c r="N97" s="46">
        <v>5.5563000000000002</v>
      </c>
      <c r="O97" s="46">
        <v>0</v>
      </c>
      <c r="P97" s="46">
        <v>5.5563000000000002</v>
      </c>
      <c r="Q97" s="46" t="s">
        <v>127</v>
      </c>
      <c r="R97" s="46">
        <v>5.5563000000000002</v>
      </c>
      <c r="S97" s="46" t="s">
        <v>127</v>
      </c>
      <c r="T97" s="46">
        <v>6.8</v>
      </c>
      <c r="U97" s="46">
        <v>0</v>
      </c>
      <c r="V97" s="46">
        <v>6.8</v>
      </c>
      <c r="W97" s="46">
        <v>0</v>
      </c>
      <c r="X97" s="46">
        <v>6.8</v>
      </c>
      <c r="Y97" s="46">
        <v>0</v>
      </c>
      <c r="Z97" s="46">
        <v>5.4923999999999999</v>
      </c>
      <c r="AA97" s="46">
        <v>0</v>
      </c>
      <c r="AB97" s="46">
        <v>5.4923999999999999</v>
      </c>
      <c r="AC97" s="46">
        <v>0</v>
      </c>
      <c r="AD97" s="46">
        <v>5.4923999999999999</v>
      </c>
      <c r="AE97" s="46">
        <v>0</v>
      </c>
    </row>
    <row r="98" spans="1:31" ht="13.8" hidden="1" outlineLevel="1" collapsed="1">
      <c r="A98" s="8">
        <v>43191</v>
      </c>
      <c r="B98" s="46">
        <v>11.855399999999999</v>
      </c>
      <c r="C98" s="46">
        <v>18.904499999999999</v>
      </c>
      <c r="D98" s="46">
        <v>9.2238000000000007</v>
      </c>
      <c r="E98" s="46">
        <v>18.4756</v>
      </c>
      <c r="F98" s="46">
        <v>13.9594</v>
      </c>
      <c r="G98" s="46">
        <v>7.62</v>
      </c>
      <c r="H98" s="46">
        <v>18.706399999999999</v>
      </c>
      <c r="I98" s="46">
        <v>18.904499999999999</v>
      </c>
      <c r="J98" s="46">
        <v>18.229800000000001</v>
      </c>
      <c r="K98" s="46">
        <v>18.512699999999999</v>
      </c>
      <c r="L98" s="46">
        <v>17.462599999999998</v>
      </c>
      <c r="M98" s="46">
        <v>0</v>
      </c>
      <c r="N98" s="46">
        <v>7.57</v>
      </c>
      <c r="O98" s="46">
        <v>0</v>
      </c>
      <c r="P98" s="46">
        <v>7.57</v>
      </c>
      <c r="Q98" s="46">
        <v>4.25</v>
      </c>
      <c r="R98" s="46">
        <v>5.1303000000000001</v>
      </c>
      <c r="S98" s="46">
        <v>7.62</v>
      </c>
      <c r="T98" s="46">
        <v>7.6199000000000003</v>
      </c>
      <c r="U98" s="46">
        <v>0</v>
      </c>
      <c r="V98" s="46">
        <v>7.6199000000000003</v>
      </c>
      <c r="W98" s="46">
        <v>4.25</v>
      </c>
      <c r="X98" s="46">
        <v>8.1524000000000001</v>
      </c>
      <c r="Y98" s="46">
        <v>7.62</v>
      </c>
      <c r="Z98" s="46">
        <v>4.7736999999999998</v>
      </c>
      <c r="AA98" s="46">
        <v>0</v>
      </c>
      <c r="AB98" s="46">
        <v>4.7736999999999998</v>
      </c>
      <c r="AC98" s="46">
        <v>0</v>
      </c>
      <c r="AD98" s="46">
        <v>4.7736999999999998</v>
      </c>
      <c r="AE98" s="46">
        <v>0</v>
      </c>
    </row>
    <row r="99" spans="1:31" ht="13.8" hidden="1" outlineLevel="1" collapsed="1">
      <c r="A99" s="8">
        <v>43221</v>
      </c>
      <c r="B99" s="46">
        <v>17.1297</v>
      </c>
      <c r="C99" s="46">
        <v>18.853100000000001</v>
      </c>
      <c r="D99" s="46">
        <v>15.291399999999999</v>
      </c>
      <c r="E99" s="46">
        <v>18.759599999999999</v>
      </c>
      <c r="F99" s="46">
        <v>12.348100000000001</v>
      </c>
      <c r="G99" s="46">
        <v>0</v>
      </c>
      <c r="H99" s="46">
        <v>18.660599999999999</v>
      </c>
      <c r="I99" s="46">
        <v>18.853100000000001</v>
      </c>
      <c r="J99" s="46">
        <v>18.390799999999999</v>
      </c>
      <c r="K99" s="46">
        <v>18.941800000000001</v>
      </c>
      <c r="L99" s="46">
        <v>17.579899999999999</v>
      </c>
      <c r="M99" s="46">
        <v>0</v>
      </c>
      <c r="N99" s="46">
        <v>5.4076000000000004</v>
      </c>
      <c r="O99" s="46">
        <v>0</v>
      </c>
      <c r="P99" s="46">
        <v>5.4076000000000004</v>
      </c>
      <c r="Q99" s="46">
        <v>4.4622000000000002</v>
      </c>
      <c r="R99" s="46">
        <v>5.431</v>
      </c>
      <c r="S99" s="46" t="s">
        <v>127</v>
      </c>
      <c r="T99" s="46">
        <v>6.8</v>
      </c>
      <c r="U99" s="46">
        <v>0</v>
      </c>
      <c r="V99" s="46">
        <v>6.8</v>
      </c>
      <c r="W99" s="46">
        <v>0</v>
      </c>
      <c r="X99" s="46">
        <v>6.8</v>
      </c>
      <c r="Y99" s="46">
        <v>0</v>
      </c>
      <c r="Z99" s="46">
        <v>5.3902000000000001</v>
      </c>
      <c r="AA99" s="46">
        <v>0</v>
      </c>
      <c r="AB99" s="46">
        <v>5.3902000000000001</v>
      </c>
      <c r="AC99" s="46">
        <v>4.4622000000000002</v>
      </c>
      <c r="AD99" s="46">
        <v>5.4135</v>
      </c>
      <c r="AE99" s="46">
        <v>0</v>
      </c>
    </row>
    <row r="100" spans="1:31" ht="13.8" hidden="1" outlineLevel="1" collapsed="1">
      <c r="A100" s="8">
        <v>43252</v>
      </c>
      <c r="B100" s="46">
        <v>18.587700000000002</v>
      </c>
      <c r="C100" s="46">
        <v>18.975000000000001</v>
      </c>
      <c r="D100" s="46">
        <v>18.174399999999999</v>
      </c>
      <c r="E100" s="46">
        <v>19.242000000000001</v>
      </c>
      <c r="F100" s="46">
        <v>16.860499999999998</v>
      </c>
      <c r="G100" s="46">
        <v>0</v>
      </c>
      <c r="H100" s="46">
        <v>18.9377</v>
      </c>
      <c r="I100" s="46">
        <v>18.975000000000001</v>
      </c>
      <c r="J100" s="46">
        <v>18.895800000000001</v>
      </c>
      <c r="K100" s="46">
        <v>19.520800000000001</v>
      </c>
      <c r="L100" s="46">
        <v>18.064</v>
      </c>
      <c r="M100" s="46">
        <v>0</v>
      </c>
      <c r="N100" s="46">
        <v>5.2085999999999997</v>
      </c>
      <c r="O100" s="46">
        <v>0</v>
      </c>
      <c r="P100" s="46">
        <v>5.2085999999999997</v>
      </c>
      <c r="Q100" s="46">
        <v>5.3167</v>
      </c>
      <c r="R100" s="46">
        <v>5.1806000000000001</v>
      </c>
      <c r="S100" s="46" t="s">
        <v>127</v>
      </c>
      <c r="T100" s="46">
        <v>5.6637000000000004</v>
      </c>
      <c r="U100" s="46">
        <v>0</v>
      </c>
      <c r="V100" s="46">
        <v>5.6637000000000004</v>
      </c>
      <c r="W100" s="46">
        <v>5.1355000000000004</v>
      </c>
      <c r="X100" s="46">
        <v>6.0891999999999999</v>
      </c>
      <c r="Y100" s="46">
        <v>0</v>
      </c>
      <c r="Z100" s="46">
        <v>4.9489999999999998</v>
      </c>
      <c r="AA100" s="46">
        <v>0</v>
      </c>
      <c r="AB100" s="46">
        <v>4.9489999999999998</v>
      </c>
      <c r="AC100" s="46">
        <v>4.5</v>
      </c>
      <c r="AD100" s="46">
        <v>4.9779999999999998</v>
      </c>
      <c r="AE100" s="46">
        <v>0</v>
      </c>
    </row>
    <row r="101" spans="1:31" ht="13.8" hidden="1" outlineLevel="1" collapsed="1">
      <c r="A101" s="8">
        <v>43282</v>
      </c>
      <c r="B101" s="46">
        <v>18.4404</v>
      </c>
      <c r="C101" s="46">
        <v>18.8506</v>
      </c>
      <c r="D101" s="46">
        <v>17.918500000000002</v>
      </c>
      <c r="E101" s="46">
        <v>18.6526</v>
      </c>
      <c r="F101" s="46">
        <v>16.881900000000002</v>
      </c>
      <c r="G101" s="46">
        <v>0</v>
      </c>
      <c r="H101" s="46">
        <v>18.6463</v>
      </c>
      <c r="I101" s="46">
        <v>18.8506</v>
      </c>
      <c r="J101" s="46">
        <v>18.377300000000002</v>
      </c>
      <c r="K101" s="46">
        <v>18.697199999999999</v>
      </c>
      <c r="L101" s="46">
        <v>17.889199999999999</v>
      </c>
      <c r="M101" s="46">
        <v>0</v>
      </c>
      <c r="N101" s="46">
        <v>4.8765999999999998</v>
      </c>
      <c r="O101" s="46">
        <v>0</v>
      </c>
      <c r="P101" s="46">
        <v>4.8765999999999998</v>
      </c>
      <c r="Q101" s="46">
        <v>4.5</v>
      </c>
      <c r="R101" s="46">
        <v>4.8981000000000003</v>
      </c>
      <c r="S101" s="46">
        <v>0</v>
      </c>
      <c r="T101" s="46">
        <v>5.9878999999999998</v>
      </c>
      <c r="U101" s="46">
        <v>0</v>
      </c>
      <c r="V101" s="46">
        <v>5.9878999999999998</v>
      </c>
      <c r="W101" s="46">
        <v>4.5</v>
      </c>
      <c r="X101" s="46">
        <v>6.6516999999999999</v>
      </c>
      <c r="Y101" s="46">
        <v>0</v>
      </c>
      <c r="Z101" s="46">
        <v>4.7896999999999998</v>
      </c>
      <c r="AA101" s="46">
        <v>0</v>
      </c>
      <c r="AB101" s="46">
        <v>4.7896999999999998</v>
      </c>
      <c r="AC101" s="46">
        <v>4.5</v>
      </c>
      <c r="AD101" s="46">
        <v>4.8</v>
      </c>
      <c r="AE101" s="46">
        <v>0</v>
      </c>
    </row>
    <row r="102" spans="1:31" ht="13.8" hidden="1" outlineLevel="1" collapsed="1">
      <c r="A102" s="8">
        <v>43313</v>
      </c>
      <c r="B102" s="46">
        <v>11.9771</v>
      </c>
      <c r="C102" s="46">
        <v>18.974599999999999</v>
      </c>
      <c r="D102" s="46">
        <v>9.5772999999999993</v>
      </c>
      <c r="E102" s="46">
        <v>14.482900000000001</v>
      </c>
      <c r="F102" s="46">
        <v>17.199300000000001</v>
      </c>
      <c r="G102" s="46">
        <v>7.0004999999999997</v>
      </c>
      <c r="H102" s="46">
        <v>18.715599999999998</v>
      </c>
      <c r="I102" s="46">
        <v>18.974599999999999</v>
      </c>
      <c r="J102" s="46">
        <v>18.346699999999998</v>
      </c>
      <c r="K102" s="46">
        <v>18.145</v>
      </c>
      <c r="L102" s="46">
        <v>18.608499999999999</v>
      </c>
      <c r="M102" s="46">
        <v>0</v>
      </c>
      <c r="N102" s="46">
        <v>6.7953999999999999</v>
      </c>
      <c r="O102" s="46">
        <v>0</v>
      </c>
      <c r="P102" s="46">
        <v>6.7953999999999999</v>
      </c>
      <c r="Q102" s="46">
        <v>4.3712</v>
      </c>
      <c r="R102" s="46">
        <v>4.8049999999999997</v>
      </c>
      <c r="S102" s="46">
        <v>7.0004999999999997</v>
      </c>
      <c r="T102" s="46">
        <v>6.9672000000000001</v>
      </c>
      <c r="U102" s="46">
        <v>0</v>
      </c>
      <c r="V102" s="46">
        <v>6.9672000000000001</v>
      </c>
      <c r="W102" s="46">
        <v>4.9836</v>
      </c>
      <c r="X102" s="46">
        <v>4.6054000000000004</v>
      </c>
      <c r="Y102" s="46">
        <v>7.0004999999999997</v>
      </c>
      <c r="Z102" s="46">
        <v>4.4089999999999998</v>
      </c>
      <c r="AA102" s="46">
        <v>0</v>
      </c>
      <c r="AB102" s="46">
        <v>4.4089999999999998</v>
      </c>
      <c r="AC102" s="46">
        <v>4.3418999999999999</v>
      </c>
      <c r="AD102" s="46">
        <v>5.2073</v>
      </c>
      <c r="AE102" s="46">
        <v>0</v>
      </c>
    </row>
    <row r="103" spans="1:31" ht="13.8" hidden="1" outlineLevel="1" collapsed="1">
      <c r="A103" s="8">
        <v>43344</v>
      </c>
      <c r="B103" s="46">
        <v>18.372</v>
      </c>
      <c r="C103" s="46">
        <v>19.060199999999998</v>
      </c>
      <c r="D103" s="46">
        <v>17.4497</v>
      </c>
      <c r="E103" s="46">
        <v>17.9802</v>
      </c>
      <c r="F103" s="46">
        <v>16.582100000000001</v>
      </c>
      <c r="G103" s="46">
        <v>12.4</v>
      </c>
      <c r="H103" s="46">
        <v>18.683599999999998</v>
      </c>
      <c r="I103" s="46">
        <v>19.060199999999998</v>
      </c>
      <c r="J103" s="46">
        <v>18.1508</v>
      </c>
      <c r="K103" s="46">
        <v>18.273399999999999</v>
      </c>
      <c r="L103" s="46">
        <v>18.170200000000001</v>
      </c>
      <c r="M103" s="46">
        <v>12.4</v>
      </c>
      <c r="N103" s="46">
        <v>4.8205</v>
      </c>
      <c r="O103" s="46">
        <v>0</v>
      </c>
      <c r="P103" s="46">
        <v>4.8205</v>
      </c>
      <c r="Q103" s="46">
        <v>3.3395000000000001</v>
      </c>
      <c r="R103" s="46">
        <v>5.3095999999999997</v>
      </c>
      <c r="S103" s="46">
        <v>0</v>
      </c>
      <c r="T103" s="46">
        <v>6.8</v>
      </c>
      <c r="U103" s="46">
        <v>0</v>
      </c>
      <c r="V103" s="46">
        <v>6.8</v>
      </c>
      <c r="W103" s="46">
        <v>0</v>
      </c>
      <c r="X103" s="46">
        <v>6.8</v>
      </c>
      <c r="Y103" s="46">
        <v>0</v>
      </c>
      <c r="Z103" s="46">
        <v>4.4203000000000001</v>
      </c>
      <c r="AA103" s="46">
        <v>0</v>
      </c>
      <c r="AB103" s="46">
        <v>4.4203000000000001</v>
      </c>
      <c r="AC103" s="46">
        <v>3.3395000000000001</v>
      </c>
      <c r="AD103" s="46">
        <v>4.8800999999999997</v>
      </c>
      <c r="AE103" s="46">
        <v>0</v>
      </c>
    </row>
    <row r="104" spans="1:31" ht="13.8" hidden="1" outlineLevel="1" collapsed="1">
      <c r="A104" s="8">
        <v>43374</v>
      </c>
      <c r="B104" s="46">
        <v>11.0974</v>
      </c>
      <c r="C104" s="46">
        <v>19.0137</v>
      </c>
      <c r="D104" s="46">
        <v>9.1105</v>
      </c>
      <c r="E104" s="46">
        <v>18.392600000000002</v>
      </c>
      <c r="F104" s="46">
        <v>13.76</v>
      </c>
      <c r="G104" s="46">
        <v>7.0004999999999997</v>
      </c>
      <c r="H104" s="46">
        <v>18.936</v>
      </c>
      <c r="I104" s="46">
        <v>19.0137</v>
      </c>
      <c r="J104" s="46">
        <v>18.830500000000001</v>
      </c>
      <c r="K104" s="46">
        <v>18.776900000000001</v>
      </c>
      <c r="L104" s="46">
        <v>18.973099999999999</v>
      </c>
      <c r="M104" s="46">
        <v>0</v>
      </c>
      <c r="N104" s="46">
        <v>6.9065000000000003</v>
      </c>
      <c r="O104" s="46">
        <v>0</v>
      </c>
      <c r="P104" s="46">
        <v>6.9065000000000003</v>
      </c>
      <c r="Q104" s="46">
        <v>4.9119000000000002</v>
      </c>
      <c r="R104" s="46">
        <v>4.6216999999999997</v>
      </c>
      <c r="S104" s="46">
        <v>7.0004999999999997</v>
      </c>
      <c r="T104" s="46">
        <v>6.9969999999999999</v>
      </c>
      <c r="U104" s="46">
        <v>0</v>
      </c>
      <c r="V104" s="46">
        <v>6.9969999999999999</v>
      </c>
      <c r="W104" s="46">
        <v>5.4722</v>
      </c>
      <c r="X104" s="46">
        <v>0</v>
      </c>
      <c r="Y104" s="46">
        <v>7.0004999999999997</v>
      </c>
      <c r="Z104" s="46">
        <v>4.6078999999999999</v>
      </c>
      <c r="AA104" s="46">
        <v>0</v>
      </c>
      <c r="AB104" s="46">
        <v>4.6078999999999999</v>
      </c>
      <c r="AC104" s="46">
        <v>4.4099000000000004</v>
      </c>
      <c r="AD104" s="46">
        <v>4.6216999999999997</v>
      </c>
      <c r="AE104" s="46">
        <v>0</v>
      </c>
    </row>
    <row r="105" spans="1:31" ht="13.8" hidden="1" outlineLevel="1" collapsed="1">
      <c r="A105" s="8">
        <v>43405</v>
      </c>
      <c r="B105" s="46">
        <v>18.2376</v>
      </c>
      <c r="C105" s="46">
        <v>19.312200000000001</v>
      </c>
      <c r="D105" s="46">
        <v>16.435099999999998</v>
      </c>
      <c r="E105" s="46">
        <v>18.340499999999999</v>
      </c>
      <c r="F105" s="46">
        <v>14.013999999999999</v>
      </c>
      <c r="G105" s="46">
        <v>0</v>
      </c>
      <c r="H105" s="46">
        <v>19.123200000000001</v>
      </c>
      <c r="I105" s="46">
        <v>19.312200000000001</v>
      </c>
      <c r="J105" s="46">
        <v>18.743600000000001</v>
      </c>
      <c r="K105" s="46">
        <v>19.132999999999999</v>
      </c>
      <c r="L105" s="46">
        <v>18.069800000000001</v>
      </c>
      <c r="M105" s="46">
        <v>0</v>
      </c>
      <c r="N105" s="46">
        <v>4.7104999999999997</v>
      </c>
      <c r="O105" s="46">
        <v>0</v>
      </c>
      <c r="P105" s="46">
        <v>4.7104999999999997</v>
      </c>
      <c r="Q105" s="46">
        <v>4.4089999999999998</v>
      </c>
      <c r="R105" s="46">
        <v>4.7781000000000002</v>
      </c>
      <c r="S105" s="46" t="s">
        <v>127</v>
      </c>
      <c r="T105" s="46">
        <v>4.5</v>
      </c>
      <c r="U105" s="46">
        <v>0</v>
      </c>
      <c r="V105" s="46">
        <v>4.5</v>
      </c>
      <c r="W105" s="46">
        <v>4.5</v>
      </c>
      <c r="X105" s="46">
        <v>0</v>
      </c>
      <c r="Y105" s="46">
        <v>0</v>
      </c>
      <c r="Z105" s="46">
        <v>4.7476000000000003</v>
      </c>
      <c r="AA105" s="46">
        <v>0</v>
      </c>
      <c r="AB105" s="46">
        <v>4.7476000000000003</v>
      </c>
      <c r="AC105" s="46">
        <v>4</v>
      </c>
      <c r="AD105" s="46">
        <v>4.7781000000000002</v>
      </c>
      <c r="AE105" s="46">
        <v>0</v>
      </c>
    </row>
    <row r="106" spans="1:31" ht="13.8" hidden="1" outlineLevel="1" collapsed="1">
      <c r="A106" s="8">
        <v>43435</v>
      </c>
      <c r="B106" s="46">
        <v>17.700299999999999</v>
      </c>
      <c r="C106" s="46">
        <v>19.604199999999999</v>
      </c>
      <c r="D106" s="46">
        <v>16.047599999999999</v>
      </c>
      <c r="E106" s="46">
        <v>16.5808</v>
      </c>
      <c r="F106" s="46">
        <v>15.2964</v>
      </c>
      <c r="G106" s="46">
        <v>0</v>
      </c>
      <c r="H106" s="46">
        <v>19.184100000000001</v>
      </c>
      <c r="I106" s="46">
        <v>19.604199999999999</v>
      </c>
      <c r="J106" s="46">
        <v>18.724799999999998</v>
      </c>
      <c r="K106" s="46">
        <v>19.1706</v>
      </c>
      <c r="L106" s="46">
        <v>18.049299999999999</v>
      </c>
      <c r="M106" s="46">
        <v>0</v>
      </c>
      <c r="N106" s="46">
        <v>5.7228000000000003</v>
      </c>
      <c r="O106" s="46">
        <v>0</v>
      </c>
      <c r="P106" s="46">
        <v>5.7228000000000003</v>
      </c>
      <c r="Q106" s="46">
        <v>4.9476000000000004</v>
      </c>
      <c r="R106" s="46">
        <v>6.5533000000000001</v>
      </c>
      <c r="S106" s="46" t="s">
        <v>127</v>
      </c>
      <c r="T106" s="46">
        <v>5.9211999999999998</v>
      </c>
      <c r="U106" s="46">
        <v>0</v>
      </c>
      <c r="V106" s="46">
        <v>5.9211999999999998</v>
      </c>
      <c r="W106" s="46">
        <v>4.9476000000000004</v>
      </c>
      <c r="X106" s="46">
        <v>7.45</v>
      </c>
      <c r="Y106" s="46">
        <v>0</v>
      </c>
      <c r="Z106" s="46">
        <v>4.6275000000000004</v>
      </c>
      <c r="AA106" s="46">
        <v>0</v>
      </c>
      <c r="AB106" s="46">
        <v>4.6275000000000004</v>
      </c>
      <c r="AC106" s="46">
        <v>0</v>
      </c>
      <c r="AD106" s="46">
        <v>4.6275000000000004</v>
      </c>
      <c r="AE106" s="46">
        <v>0</v>
      </c>
    </row>
    <row r="107" spans="1:31" ht="13.8" hidden="1" outlineLevel="1" collapsed="1">
      <c r="A107" s="8">
        <v>43466</v>
      </c>
      <c r="B107" s="46">
        <v>19.018899999999999</v>
      </c>
      <c r="C107" s="46">
        <v>19.5594</v>
      </c>
      <c r="D107" s="46">
        <v>17.987200000000001</v>
      </c>
      <c r="E107" s="46">
        <v>18.7288</v>
      </c>
      <c r="F107" s="46">
        <v>16.1111</v>
      </c>
      <c r="G107" s="46">
        <v>0</v>
      </c>
      <c r="H107" s="46">
        <v>19.285699999999999</v>
      </c>
      <c r="I107" s="46">
        <v>19.5594</v>
      </c>
      <c r="J107" s="46">
        <v>18.730799999999999</v>
      </c>
      <c r="K107" s="46">
        <v>19.0564</v>
      </c>
      <c r="L107" s="46">
        <v>17.800899999999999</v>
      </c>
      <c r="M107" s="46">
        <v>0</v>
      </c>
      <c r="N107" s="46">
        <v>5.9983000000000004</v>
      </c>
      <c r="O107" s="46">
        <v>0</v>
      </c>
      <c r="P107" s="46">
        <v>5.9983000000000004</v>
      </c>
      <c r="Q107" s="46">
        <v>6.9016999999999999</v>
      </c>
      <c r="R107" s="46">
        <v>5.5517000000000003</v>
      </c>
      <c r="S107" s="46" t="s">
        <v>127</v>
      </c>
      <c r="T107" s="46">
        <v>5.7531999999999996</v>
      </c>
      <c r="U107" s="46">
        <v>0</v>
      </c>
      <c r="V107" s="46">
        <v>5.7531999999999996</v>
      </c>
      <c r="W107" s="46">
        <v>5.5594000000000001</v>
      </c>
      <c r="X107" s="46">
        <v>5.8</v>
      </c>
      <c r="Y107" s="46">
        <v>0</v>
      </c>
      <c r="Z107" s="46">
        <v>6.4713000000000003</v>
      </c>
      <c r="AA107" s="46">
        <v>0</v>
      </c>
      <c r="AB107" s="46">
        <v>6.4713000000000003</v>
      </c>
      <c r="AC107" s="46">
        <v>7.75</v>
      </c>
      <c r="AD107" s="46">
        <v>4.6009000000000002</v>
      </c>
      <c r="AE107" s="46">
        <v>0</v>
      </c>
    </row>
    <row r="108" spans="1:31" ht="13.8" hidden="1" outlineLevel="1" collapsed="1">
      <c r="A108" s="8">
        <v>43497</v>
      </c>
      <c r="B108" s="46">
        <v>18.696999999999999</v>
      </c>
      <c r="C108" s="46">
        <v>19.433499999999999</v>
      </c>
      <c r="D108" s="46">
        <v>17.881799999999998</v>
      </c>
      <c r="E108" s="46">
        <v>19.0899</v>
      </c>
      <c r="F108" s="46">
        <v>15.8255</v>
      </c>
      <c r="G108" s="46">
        <v>0</v>
      </c>
      <c r="H108" s="46">
        <v>19.4087</v>
      </c>
      <c r="I108" s="46">
        <v>19.433499999999999</v>
      </c>
      <c r="J108" s="46">
        <v>19.378</v>
      </c>
      <c r="K108" s="46">
        <v>19.6692</v>
      </c>
      <c r="L108" s="46">
        <v>18.7685</v>
      </c>
      <c r="M108" s="46">
        <v>0</v>
      </c>
      <c r="N108" s="46">
        <v>5.2801</v>
      </c>
      <c r="O108" s="46">
        <v>0</v>
      </c>
      <c r="P108" s="46">
        <v>5.2801</v>
      </c>
      <c r="Q108" s="46">
        <v>5.0945999999999998</v>
      </c>
      <c r="R108" s="46">
        <v>5.3373999999999997</v>
      </c>
      <c r="S108" s="46" t="s">
        <v>127</v>
      </c>
      <c r="T108" s="46">
        <v>4.4565000000000001</v>
      </c>
      <c r="U108" s="46">
        <v>0</v>
      </c>
      <c r="V108" s="46">
        <v>4.4565000000000001</v>
      </c>
      <c r="W108" s="46">
        <v>4.4565000000000001</v>
      </c>
      <c r="X108" s="46">
        <v>0</v>
      </c>
      <c r="Y108" s="46">
        <v>0</v>
      </c>
      <c r="Z108" s="46">
        <v>5.3254999999999999</v>
      </c>
      <c r="AA108" s="46">
        <v>0</v>
      </c>
      <c r="AB108" s="46">
        <v>5.3254999999999999</v>
      </c>
      <c r="AC108" s="46">
        <v>5.2762000000000002</v>
      </c>
      <c r="AD108" s="46">
        <v>5.3373999999999997</v>
      </c>
      <c r="AE108" s="46">
        <v>0</v>
      </c>
    </row>
    <row r="109" spans="1:31" ht="13.8" hidden="1" outlineLevel="1" collapsed="1">
      <c r="A109" s="8">
        <v>43525</v>
      </c>
      <c r="B109" s="46">
        <v>19.298100000000002</v>
      </c>
      <c r="C109" s="46">
        <v>19.617599999999999</v>
      </c>
      <c r="D109" s="46">
        <v>18.897200000000002</v>
      </c>
      <c r="E109" s="46">
        <v>19.077100000000002</v>
      </c>
      <c r="F109" s="46">
        <v>18.500900000000001</v>
      </c>
      <c r="G109" s="46">
        <v>0</v>
      </c>
      <c r="H109" s="46">
        <v>19.523299999999999</v>
      </c>
      <c r="I109" s="46">
        <v>19.617599999999999</v>
      </c>
      <c r="J109" s="46">
        <v>19.400300000000001</v>
      </c>
      <c r="K109" s="46">
        <v>19.434000000000001</v>
      </c>
      <c r="L109" s="46">
        <v>19.323599999999999</v>
      </c>
      <c r="M109" s="46">
        <v>0</v>
      </c>
      <c r="N109" s="46">
        <v>5.7393999999999998</v>
      </c>
      <c r="O109" s="46">
        <v>0</v>
      </c>
      <c r="P109" s="46">
        <v>5.7393999999999998</v>
      </c>
      <c r="Q109" s="46">
        <v>6.0101000000000004</v>
      </c>
      <c r="R109" s="46">
        <v>5.4724000000000004</v>
      </c>
      <c r="S109" s="46" t="s">
        <v>127</v>
      </c>
      <c r="T109" s="46">
        <v>6.7583000000000002</v>
      </c>
      <c r="U109" s="46">
        <v>0</v>
      </c>
      <c r="V109" s="46">
        <v>6.7583000000000002</v>
      </c>
      <c r="W109" s="46">
        <v>6.7583000000000002</v>
      </c>
      <c r="X109" s="46">
        <v>0</v>
      </c>
      <c r="Y109" s="46">
        <v>0</v>
      </c>
      <c r="Z109" s="46">
        <v>5.6449999999999996</v>
      </c>
      <c r="AA109" s="46">
        <v>0</v>
      </c>
      <c r="AB109" s="46">
        <v>5.6449999999999996</v>
      </c>
      <c r="AC109" s="46">
        <v>5.8560999999999996</v>
      </c>
      <c r="AD109" s="46">
        <v>5.4724000000000004</v>
      </c>
      <c r="AE109" s="46">
        <v>0</v>
      </c>
    </row>
    <row r="110" spans="1:31" ht="13.8" hidden="1" outlineLevel="1" collapsed="1">
      <c r="A110" s="8">
        <v>43556</v>
      </c>
      <c r="B110" s="46">
        <v>19.444600000000001</v>
      </c>
      <c r="C110" s="46">
        <v>19.690899999999999</v>
      </c>
      <c r="D110" s="46">
        <v>19.1767</v>
      </c>
      <c r="E110" s="46">
        <v>16.701499999999999</v>
      </c>
      <c r="F110" s="46">
        <v>20.957899999999999</v>
      </c>
      <c r="G110" s="46">
        <v>0</v>
      </c>
      <c r="H110" s="46">
        <v>20.276299999999999</v>
      </c>
      <c r="I110" s="46">
        <v>19.690899999999999</v>
      </c>
      <c r="J110" s="46">
        <v>20.994599999999998</v>
      </c>
      <c r="K110" s="46">
        <v>20.316400000000002</v>
      </c>
      <c r="L110" s="46">
        <v>21.377400000000002</v>
      </c>
      <c r="M110" s="46">
        <v>0</v>
      </c>
      <c r="N110" s="46">
        <v>5.0355999999999996</v>
      </c>
      <c r="O110" s="46">
        <v>0</v>
      </c>
      <c r="P110" s="46">
        <v>5.0355999999999996</v>
      </c>
      <c r="Q110" s="46">
        <v>5.0124000000000004</v>
      </c>
      <c r="R110" s="46">
        <v>5.1882000000000001</v>
      </c>
      <c r="S110" s="46" t="s">
        <v>127</v>
      </c>
      <c r="T110" s="46">
        <v>4.9596999999999998</v>
      </c>
      <c r="U110" s="46">
        <v>0</v>
      </c>
      <c r="V110" s="46">
        <v>4.9596999999999998</v>
      </c>
      <c r="W110" s="46">
        <v>4.9248000000000003</v>
      </c>
      <c r="X110" s="46">
        <v>5.8</v>
      </c>
      <c r="Y110" s="46">
        <v>0</v>
      </c>
      <c r="Z110" s="46">
        <v>5.2519999999999998</v>
      </c>
      <c r="AA110" s="46">
        <v>0</v>
      </c>
      <c r="AB110" s="46">
        <v>5.2519999999999998</v>
      </c>
      <c r="AC110" s="46">
        <v>5.4086999999999996</v>
      </c>
      <c r="AD110" s="46">
        <v>5.0124000000000004</v>
      </c>
      <c r="AE110" s="46">
        <v>0</v>
      </c>
    </row>
    <row r="111" spans="1:31" ht="13.8" hidden="1" outlineLevel="1" collapsed="1">
      <c r="A111" s="8">
        <v>43586</v>
      </c>
      <c r="B111" s="46">
        <v>19.362400000000001</v>
      </c>
      <c r="C111" s="46">
        <v>19.605799999999999</v>
      </c>
      <c r="D111" s="46">
        <v>19.075099999999999</v>
      </c>
      <c r="E111" s="46">
        <v>19.144200000000001</v>
      </c>
      <c r="F111" s="46">
        <v>18.903600000000001</v>
      </c>
      <c r="G111" s="46">
        <v>0</v>
      </c>
      <c r="H111" s="46">
        <v>19.863399999999999</v>
      </c>
      <c r="I111" s="46">
        <v>19.605799999999999</v>
      </c>
      <c r="J111" s="46">
        <v>20.191199999999998</v>
      </c>
      <c r="K111" s="46">
        <v>20.285499999999999</v>
      </c>
      <c r="L111" s="46">
        <v>19.9572</v>
      </c>
      <c r="M111" s="46">
        <v>0</v>
      </c>
      <c r="N111" s="46">
        <v>4.7888000000000002</v>
      </c>
      <c r="O111" s="46">
        <v>0</v>
      </c>
      <c r="P111" s="46">
        <v>4.7888000000000002</v>
      </c>
      <c r="Q111" s="46">
        <v>4.6050000000000004</v>
      </c>
      <c r="R111" s="46">
        <v>5.2523</v>
      </c>
      <c r="S111" s="46" t="s">
        <v>127</v>
      </c>
      <c r="T111" s="46">
        <v>4.6607000000000003</v>
      </c>
      <c r="U111" s="46">
        <v>0</v>
      </c>
      <c r="V111" s="46">
        <v>4.6607000000000003</v>
      </c>
      <c r="W111" s="46">
        <v>4.5</v>
      </c>
      <c r="X111" s="46">
        <v>5.8</v>
      </c>
      <c r="Y111" s="46">
        <v>0</v>
      </c>
      <c r="Z111" s="46">
        <v>4.9527000000000001</v>
      </c>
      <c r="AA111" s="46">
        <v>0</v>
      </c>
      <c r="AB111" s="46">
        <v>4.9527000000000001</v>
      </c>
      <c r="AC111" s="46">
        <v>4.8354999999999997</v>
      </c>
      <c r="AD111" s="46">
        <v>5.0750999999999999</v>
      </c>
      <c r="AE111" s="46">
        <v>0</v>
      </c>
    </row>
    <row r="112" spans="1:31" ht="13.8" hidden="1" outlineLevel="1" collapsed="1">
      <c r="A112" s="8">
        <v>43617</v>
      </c>
      <c r="B112" s="46">
        <v>18.507899999999999</v>
      </c>
      <c r="C112" s="46">
        <v>19.400200000000002</v>
      </c>
      <c r="D112" s="46">
        <v>17.5258</v>
      </c>
      <c r="E112" s="46">
        <v>17.6374</v>
      </c>
      <c r="F112" s="46">
        <v>17.272400000000001</v>
      </c>
      <c r="G112" s="46">
        <v>0</v>
      </c>
      <c r="H112" s="46">
        <v>19.210799999999999</v>
      </c>
      <c r="I112" s="46">
        <v>19.400200000000002</v>
      </c>
      <c r="J112" s="46">
        <v>18.9773</v>
      </c>
      <c r="K112" s="46">
        <v>18.256699999999999</v>
      </c>
      <c r="L112" s="46">
        <v>21.027100000000001</v>
      </c>
      <c r="M112" s="46">
        <v>0</v>
      </c>
      <c r="N112" s="46">
        <v>5.4865000000000004</v>
      </c>
      <c r="O112" s="46">
        <v>0</v>
      </c>
      <c r="P112" s="46">
        <v>5.4865000000000004</v>
      </c>
      <c r="Q112" s="46">
        <v>5.6029</v>
      </c>
      <c r="R112" s="46">
        <v>5.4328000000000003</v>
      </c>
      <c r="S112" s="46">
        <v>0</v>
      </c>
      <c r="T112" s="46">
        <v>6.3560999999999996</v>
      </c>
      <c r="U112" s="46">
        <v>0</v>
      </c>
      <c r="V112" s="46">
        <v>6.3560999999999996</v>
      </c>
      <c r="W112" s="46">
        <v>5.1875999999999998</v>
      </c>
      <c r="X112" s="46">
        <v>10.07</v>
      </c>
      <c r="Y112" s="46">
        <v>0</v>
      </c>
      <c r="Z112" s="46">
        <v>5.3025000000000002</v>
      </c>
      <c r="AA112" s="46">
        <v>0</v>
      </c>
      <c r="AB112" s="46">
        <v>5.3025000000000002</v>
      </c>
      <c r="AC112" s="46">
        <v>5.6627999999999998</v>
      </c>
      <c r="AD112" s="46">
        <v>5.194</v>
      </c>
      <c r="AE112" s="46">
        <v>0</v>
      </c>
    </row>
    <row r="113" spans="1:31" ht="13.8" hidden="1" outlineLevel="1" collapsed="1">
      <c r="A113" s="8">
        <v>43647</v>
      </c>
      <c r="B113" s="46">
        <v>10.3285</v>
      </c>
      <c r="C113" s="46">
        <v>19.8032</v>
      </c>
      <c r="D113" s="46">
        <v>7.6978999999999997</v>
      </c>
      <c r="E113" s="46">
        <v>16.986799999999999</v>
      </c>
      <c r="F113" s="46">
        <v>12.036099999999999</v>
      </c>
      <c r="G113" s="46">
        <v>5.99</v>
      </c>
      <c r="H113" s="46">
        <v>19.660399999999999</v>
      </c>
      <c r="I113" s="46">
        <v>19.8032</v>
      </c>
      <c r="J113" s="46">
        <v>19.360900000000001</v>
      </c>
      <c r="K113" s="46">
        <v>18.883299999999998</v>
      </c>
      <c r="L113" s="46">
        <v>20.448599999999999</v>
      </c>
      <c r="M113" s="46">
        <v>0</v>
      </c>
      <c r="N113" s="46">
        <v>5.9184999999999999</v>
      </c>
      <c r="O113" s="46">
        <v>0</v>
      </c>
      <c r="P113" s="46">
        <v>5.9184999999999999</v>
      </c>
      <c r="Q113" s="46">
        <v>5.2988</v>
      </c>
      <c r="R113" s="46">
        <v>4.9048999999999996</v>
      </c>
      <c r="S113" s="46">
        <v>5.99</v>
      </c>
      <c r="T113" s="46">
        <v>5.9779</v>
      </c>
      <c r="U113" s="46">
        <v>0</v>
      </c>
      <c r="V113" s="46">
        <v>5.9779</v>
      </c>
      <c r="W113" s="46">
        <v>5.3589000000000002</v>
      </c>
      <c r="X113" s="46">
        <v>5.4282000000000004</v>
      </c>
      <c r="Y113" s="46">
        <v>5.99</v>
      </c>
      <c r="Z113" s="46">
        <v>4.8665000000000003</v>
      </c>
      <c r="AA113" s="46">
        <v>0</v>
      </c>
      <c r="AB113" s="46">
        <v>4.8665000000000003</v>
      </c>
      <c r="AC113" s="46">
        <v>5.0698999999999996</v>
      </c>
      <c r="AD113" s="46">
        <v>4.8518999999999997</v>
      </c>
      <c r="AE113" s="46">
        <v>0</v>
      </c>
    </row>
    <row r="114" spans="1:31" ht="13.8" hidden="1" outlineLevel="1" collapsed="1">
      <c r="A114" s="8">
        <v>43678</v>
      </c>
      <c r="B114" s="46">
        <v>10.7554</v>
      </c>
      <c r="C114" s="46">
        <v>19.838799999999999</v>
      </c>
      <c r="D114" s="46">
        <v>8.2507999999999999</v>
      </c>
      <c r="E114" s="46">
        <v>15.613200000000001</v>
      </c>
      <c r="F114" s="46">
        <v>12.4903</v>
      </c>
      <c r="G114" s="46">
        <v>6.8247</v>
      </c>
      <c r="H114" s="46">
        <v>19.808700000000002</v>
      </c>
      <c r="I114" s="46">
        <v>19.838799999999999</v>
      </c>
      <c r="J114" s="46">
        <v>19.740100000000002</v>
      </c>
      <c r="K114" s="46">
        <v>19.331299999999999</v>
      </c>
      <c r="L114" s="46">
        <v>20.7712</v>
      </c>
      <c r="M114" s="46">
        <v>0</v>
      </c>
      <c r="N114" s="46">
        <v>6.6670999999999996</v>
      </c>
      <c r="O114" s="46">
        <v>0</v>
      </c>
      <c r="P114" s="46">
        <v>6.6670999999999996</v>
      </c>
      <c r="Q114" s="46">
        <v>4.6050000000000004</v>
      </c>
      <c r="R114" s="46">
        <v>4.8554000000000004</v>
      </c>
      <c r="S114" s="46">
        <v>6.8247</v>
      </c>
      <c r="T114" s="46">
        <v>6.7759999999999998</v>
      </c>
      <c r="U114" s="46">
        <v>0</v>
      </c>
      <c r="V114" s="46">
        <v>6.7759999999999998</v>
      </c>
      <c r="W114" s="46">
        <v>4.7329999999999997</v>
      </c>
      <c r="X114" s="46">
        <v>5.2538999999999998</v>
      </c>
      <c r="Y114" s="46">
        <v>6.8247</v>
      </c>
      <c r="Z114" s="46">
        <v>4.7020999999999997</v>
      </c>
      <c r="AA114" s="46">
        <v>0</v>
      </c>
      <c r="AB114" s="46">
        <v>4.7020999999999997</v>
      </c>
      <c r="AC114" s="46">
        <v>4.4481999999999999</v>
      </c>
      <c r="AD114" s="46">
        <v>4.8034999999999997</v>
      </c>
      <c r="AE114" s="46">
        <v>0</v>
      </c>
    </row>
    <row r="115" spans="1:31" ht="13.8" hidden="1" outlineLevel="1" collapsed="1">
      <c r="A115" s="8">
        <v>43709</v>
      </c>
      <c r="B115" s="46">
        <v>18.404299999999999</v>
      </c>
      <c r="C115" s="46">
        <v>19.883800000000001</v>
      </c>
      <c r="D115" s="46">
        <v>16.505600000000001</v>
      </c>
      <c r="E115" s="46">
        <v>17.399699999999999</v>
      </c>
      <c r="F115" s="46">
        <v>14.8706</v>
      </c>
      <c r="G115" s="46">
        <v>0</v>
      </c>
      <c r="H115" s="46">
        <v>19.835799999999999</v>
      </c>
      <c r="I115" s="46">
        <v>19.883800000000001</v>
      </c>
      <c r="J115" s="46">
        <v>19.756799999999998</v>
      </c>
      <c r="K115" s="46">
        <v>19.475100000000001</v>
      </c>
      <c r="L115" s="46">
        <v>20.451699999999999</v>
      </c>
      <c r="M115" s="46">
        <v>0</v>
      </c>
      <c r="N115" s="46">
        <v>4.9603000000000002</v>
      </c>
      <c r="O115" s="46">
        <v>0</v>
      </c>
      <c r="P115" s="46">
        <v>4.9603000000000002</v>
      </c>
      <c r="Q115" s="46">
        <v>4.7816000000000001</v>
      </c>
      <c r="R115" s="46">
        <v>5.0873999999999997</v>
      </c>
      <c r="S115" s="46" t="s">
        <v>127</v>
      </c>
      <c r="T115" s="46">
        <v>4.5495000000000001</v>
      </c>
      <c r="U115" s="46">
        <v>0</v>
      </c>
      <c r="V115" s="46">
        <v>4.5495000000000001</v>
      </c>
      <c r="W115" s="46">
        <v>4.5495000000000001</v>
      </c>
      <c r="X115" s="46">
        <v>0</v>
      </c>
      <c r="Y115" s="46">
        <v>0</v>
      </c>
      <c r="Z115" s="46">
        <v>5.0229999999999997</v>
      </c>
      <c r="AA115" s="46">
        <v>0</v>
      </c>
      <c r="AB115" s="46">
        <v>5.0229999999999997</v>
      </c>
      <c r="AC115" s="46">
        <v>4.8899999999999997</v>
      </c>
      <c r="AD115" s="46">
        <v>5.0873999999999997</v>
      </c>
      <c r="AE115" s="46">
        <v>0</v>
      </c>
    </row>
    <row r="116" spans="1:31" ht="13.8" hidden="1" outlineLevel="1" collapsed="1">
      <c r="A116" s="8">
        <v>43739</v>
      </c>
      <c r="B116" s="46">
        <v>14.366199999999999</v>
      </c>
      <c r="C116" s="46">
        <v>19.758199999999999</v>
      </c>
      <c r="D116" s="46">
        <v>12.4434</v>
      </c>
      <c r="E116" s="46">
        <v>18.973199999999999</v>
      </c>
      <c r="F116" s="46">
        <v>17.722100000000001</v>
      </c>
      <c r="G116" s="46">
        <v>6.6181999999999999</v>
      </c>
      <c r="H116" s="46">
        <v>19.931699999999999</v>
      </c>
      <c r="I116" s="46">
        <v>19.758199999999999</v>
      </c>
      <c r="J116" s="46">
        <v>20.071899999999999</v>
      </c>
      <c r="K116" s="46">
        <v>19.576599999999999</v>
      </c>
      <c r="L116" s="46">
        <v>20.768899999999999</v>
      </c>
      <c r="M116" s="46">
        <v>0</v>
      </c>
      <c r="N116" s="46">
        <v>6.4249000000000001</v>
      </c>
      <c r="O116" s="46">
        <v>0</v>
      </c>
      <c r="P116" s="46">
        <v>6.4249000000000001</v>
      </c>
      <c r="Q116" s="46">
        <v>4.9001999999999999</v>
      </c>
      <c r="R116" s="46">
        <v>4.5103</v>
      </c>
      <c r="S116" s="46">
        <v>6.6181999999999999</v>
      </c>
      <c r="T116" s="46">
        <v>6.5792999999999999</v>
      </c>
      <c r="U116" s="46">
        <v>0</v>
      </c>
      <c r="V116" s="46">
        <v>6.5792999999999999</v>
      </c>
      <c r="W116" s="46">
        <v>4.5099</v>
      </c>
      <c r="X116" s="46">
        <v>0</v>
      </c>
      <c r="Y116" s="46">
        <v>6.6181999999999999</v>
      </c>
      <c r="Z116" s="46">
        <v>4.6087999999999996</v>
      </c>
      <c r="AA116" s="46">
        <v>0</v>
      </c>
      <c r="AB116" s="46">
        <v>4.6087999999999996</v>
      </c>
      <c r="AC116" s="46">
        <v>7.2847</v>
      </c>
      <c r="AD116" s="46">
        <v>4.5103</v>
      </c>
      <c r="AE116" s="46">
        <v>0</v>
      </c>
    </row>
    <row r="117" spans="1:31" ht="13.8" hidden="1" outlineLevel="1" collapsed="1">
      <c r="A117" s="8">
        <v>43770</v>
      </c>
      <c r="B117" s="46">
        <v>19.058700000000002</v>
      </c>
      <c r="C117" s="46">
        <v>19.647500000000001</v>
      </c>
      <c r="D117" s="46">
        <v>18.572900000000001</v>
      </c>
      <c r="E117" s="46">
        <v>18.3977</v>
      </c>
      <c r="F117" s="46">
        <v>19.203600000000002</v>
      </c>
      <c r="G117" s="46">
        <v>0</v>
      </c>
      <c r="H117" s="46">
        <v>19.677399999999999</v>
      </c>
      <c r="I117" s="46">
        <v>19.647500000000001</v>
      </c>
      <c r="J117" s="46">
        <v>19.7042</v>
      </c>
      <c r="K117" s="46">
        <v>19.515599999999999</v>
      </c>
      <c r="L117" s="46">
        <v>20.386399999999998</v>
      </c>
      <c r="M117" s="46">
        <v>0</v>
      </c>
      <c r="N117" s="46">
        <v>5.1768999999999998</v>
      </c>
      <c r="O117" s="46">
        <v>0</v>
      </c>
      <c r="P117" s="46">
        <v>5.1768999999999998</v>
      </c>
      <c r="Q117" s="46">
        <v>4.9924999999999997</v>
      </c>
      <c r="R117" s="46">
        <v>5.8072999999999997</v>
      </c>
      <c r="S117" s="46" t="s">
        <v>127</v>
      </c>
      <c r="T117" s="46">
        <v>4.9970999999999997</v>
      </c>
      <c r="U117" s="46">
        <v>0</v>
      </c>
      <c r="V117" s="46">
        <v>4.9970999999999997</v>
      </c>
      <c r="W117" s="46">
        <v>4.9969999999999999</v>
      </c>
      <c r="X117" s="46">
        <v>5.0010000000000003</v>
      </c>
      <c r="Y117" s="46">
        <v>0</v>
      </c>
      <c r="Z117" s="46">
        <v>5.7564000000000002</v>
      </c>
      <c r="AA117" s="46">
        <v>0</v>
      </c>
      <c r="AB117" s="46">
        <v>5.7564000000000002</v>
      </c>
      <c r="AC117" s="46">
        <v>4.8177000000000003</v>
      </c>
      <c r="AD117" s="46">
        <v>5.8411999999999997</v>
      </c>
      <c r="AE117" s="46">
        <v>0</v>
      </c>
    </row>
    <row r="118" spans="1:31" ht="13.8" hidden="1" outlineLevel="1" collapsed="1">
      <c r="A118" s="8">
        <v>43800</v>
      </c>
      <c r="B118" s="46">
        <v>18.583100000000002</v>
      </c>
      <c r="C118" s="46">
        <v>19.4968</v>
      </c>
      <c r="D118" s="46">
        <v>17.6309</v>
      </c>
      <c r="E118" s="46">
        <v>18.747699999999998</v>
      </c>
      <c r="F118" s="46">
        <v>15.295500000000001</v>
      </c>
      <c r="G118" s="46">
        <v>0</v>
      </c>
      <c r="H118" s="46">
        <v>19.261600000000001</v>
      </c>
      <c r="I118" s="46">
        <v>19.4968</v>
      </c>
      <c r="J118" s="46">
        <v>18.990300000000001</v>
      </c>
      <c r="K118" s="46">
        <v>18.853999999999999</v>
      </c>
      <c r="L118" s="46">
        <v>19.384899999999998</v>
      </c>
      <c r="M118" s="46">
        <v>0</v>
      </c>
      <c r="N118" s="46">
        <v>4.8796999999999997</v>
      </c>
      <c r="O118" s="46">
        <v>0</v>
      </c>
      <c r="P118" s="46">
        <v>4.8796999999999997</v>
      </c>
      <c r="Q118" s="46">
        <v>3.9889000000000001</v>
      </c>
      <c r="R118" s="46">
        <v>4.9267000000000003</v>
      </c>
      <c r="S118" s="46" t="s">
        <v>127</v>
      </c>
      <c r="T118" s="46">
        <v>5.9640000000000004</v>
      </c>
      <c r="U118" s="46">
        <v>0</v>
      </c>
      <c r="V118" s="46">
        <v>5.9640000000000004</v>
      </c>
      <c r="W118" s="46">
        <v>3.8877999999999999</v>
      </c>
      <c r="X118" s="46">
        <v>6.0511999999999997</v>
      </c>
      <c r="Y118" s="46">
        <v>0</v>
      </c>
      <c r="Z118" s="46">
        <v>4.6520000000000001</v>
      </c>
      <c r="AA118" s="46">
        <v>0</v>
      </c>
      <c r="AB118" s="46">
        <v>4.6520000000000001</v>
      </c>
      <c r="AC118" s="46">
        <v>4.0053000000000001</v>
      </c>
      <c r="AD118" s="46">
        <v>4.6877000000000004</v>
      </c>
      <c r="AE118" s="46">
        <v>0</v>
      </c>
    </row>
    <row r="119" spans="1:31" ht="13.8" hidden="1" outlineLevel="1" collapsed="1">
      <c r="A119" s="8">
        <v>43831</v>
      </c>
      <c r="B119" s="46">
        <v>18.420100000000001</v>
      </c>
      <c r="C119" s="46">
        <v>19.170100000000001</v>
      </c>
      <c r="D119" s="46">
        <v>17.5062</v>
      </c>
      <c r="E119" s="46">
        <v>16.9984</v>
      </c>
      <c r="F119" s="46">
        <v>18.063500000000001</v>
      </c>
      <c r="G119" s="46">
        <v>0</v>
      </c>
      <c r="H119" s="46">
        <v>19.078600000000002</v>
      </c>
      <c r="I119" s="46">
        <v>19.170100000000001</v>
      </c>
      <c r="J119" s="46">
        <v>18.953600000000002</v>
      </c>
      <c r="K119" s="46">
        <v>18.402899999999999</v>
      </c>
      <c r="L119" s="46">
        <v>19.552099999999999</v>
      </c>
      <c r="M119" s="46">
        <v>0</v>
      </c>
      <c r="N119" s="46">
        <v>5.5115999999999996</v>
      </c>
      <c r="O119" s="46">
        <v>0</v>
      </c>
      <c r="P119" s="46">
        <v>5.5115999999999996</v>
      </c>
      <c r="Q119" s="46">
        <v>5.8414000000000001</v>
      </c>
      <c r="R119" s="46">
        <v>5.1192000000000002</v>
      </c>
      <c r="S119" s="46" t="s">
        <v>127</v>
      </c>
      <c r="T119" s="46">
        <v>3.5</v>
      </c>
      <c r="U119" s="46">
        <v>0</v>
      </c>
      <c r="V119" s="46">
        <v>3.5</v>
      </c>
      <c r="W119" s="46">
        <v>3.5</v>
      </c>
      <c r="X119" s="46">
        <v>0</v>
      </c>
      <c r="Y119" s="46">
        <v>0</v>
      </c>
      <c r="Z119" s="46">
        <v>5.5263</v>
      </c>
      <c r="AA119" s="46">
        <v>0</v>
      </c>
      <c r="AB119" s="46">
        <v>5.5263</v>
      </c>
      <c r="AC119" s="46">
        <v>5.8730000000000002</v>
      </c>
      <c r="AD119" s="46">
        <v>5.1192000000000002</v>
      </c>
      <c r="AE119" s="46">
        <v>0</v>
      </c>
    </row>
    <row r="120" spans="1:31" ht="13.8" hidden="1" outlineLevel="1" collapsed="1">
      <c r="A120" s="8">
        <v>43862</v>
      </c>
      <c r="B120" s="46">
        <v>16.674299999999999</v>
      </c>
      <c r="C120" s="46">
        <v>18.655100000000001</v>
      </c>
      <c r="D120" s="46">
        <v>14.861599999999999</v>
      </c>
      <c r="E120" s="46">
        <v>15.0412</v>
      </c>
      <c r="F120" s="46">
        <v>14.2111</v>
      </c>
      <c r="G120" s="46">
        <v>0</v>
      </c>
      <c r="H120" s="46">
        <v>17.692499999999999</v>
      </c>
      <c r="I120" s="46">
        <v>18.655100000000001</v>
      </c>
      <c r="J120" s="46">
        <v>16.647300000000001</v>
      </c>
      <c r="K120" s="46">
        <v>16.351800000000001</v>
      </c>
      <c r="L120" s="46">
        <v>18.023</v>
      </c>
      <c r="M120" s="46">
        <v>0</v>
      </c>
      <c r="N120" s="46">
        <v>5.2793000000000001</v>
      </c>
      <c r="O120" s="46">
        <v>0</v>
      </c>
      <c r="P120" s="46">
        <v>5.2793000000000001</v>
      </c>
      <c r="Q120" s="46">
        <v>4.9119999999999999</v>
      </c>
      <c r="R120" s="46">
        <v>5.7690999999999999</v>
      </c>
      <c r="S120" s="46" t="s">
        <v>127</v>
      </c>
      <c r="T120" s="46">
        <v>5.5125999999999999</v>
      </c>
      <c r="U120" s="46">
        <v>0</v>
      </c>
      <c r="V120" s="46">
        <v>5.5125999999999999</v>
      </c>
      <c r="W120" s="46">
        <v>4.9588000000000001</v>
      </c>
      <c r="X120" s="46">
        <v>7.45</v>
      </c>
      <c r="Y120" s="46">
        <v>0</v>
      </c>
      <c r="Z120" s="46">
        <v>4.6771000000000003</v>
      </c>
      <c r="AA120" s="46">
        <v>0</v>
      </c>
      <c r="AB120" s="46">
        <v>4.6771000000000003</v>
      </c>
      <c r="AC120" s="46">
        <v>2.5364</v>
      </c>
      <c r="AD120" s="46">
        <v>4.7652999999999999</v>
      </c>
      <c r="AE120" s="46">
        <v>0</v>
      </c>
    </row>
    <row r="121" spans="1:31" ht="13.8" hidden="1" outlineLevel="1" collapsed="1">
      <c r="A121" s="8">
        <v>43891</v>
      </c>
      <c r="B121" s="46">
        <v>17.0425</v>
      </c>
      <c r="C121" s="46">
        <v>18.067599999999999</v>
      </c>
      <c r="D121" s="46">
        <v>16.172699999999999</v>
      </c>
      <c r="E121" s="46">
        <v>16.9421</v>
      </c>
      <c r="F121" s="46">
        <v>15.157299999999999</v>
      </c>
      <c r="G121" s="46">
        <v>0</v>
      </c>
      <c r="H121" s="46">
        <v>17.472300000000001</v>
      </c>
      <c r="I121" s="46">
        <v>18.067599999999999</v>
      </c>
      <c r="J121" s="46">
        <v>16.932700000000001</v>
      </c>
      <c r="K121" s="46">
        <v>17.084599999999998</v>
      </c>
      <c r="L121" s="46">
        <v>16.703399999999998</v>
      </c>
      <c r="M121" s="46">
        <v>0</v>
      </c>
      <c r="N121" s="46">
        <v>5.0167999999999999</v>
      </c>
      <c r="O121" s="46">
        <v>0</v>
      </c>
      <c r="P121" s="46">
        <v>5.0167999999999999</v>
      </c>
      <c r="Q121" s="46">
        <v>2.9411</v>
      </c>
      <c r="R121" s="46">
        <v>5.2217000000000002</v>
      </c>
      <c r="S121" s="46" t="s">
        <v>127</v>
      </c>
      <c r="T121" s="46">
        <v>3.9218999999999999</v>
      </c>
      <c r="U121" s="46">
        <v>0</v>
      </c>
      <c r="V121" s="46">
        <v>3.9218999999999999</v>
      </c>
      <c r="W121" s="46">
        <v>3.9218999999999999</v>
      </c>
      <c r="X121" s="46">
        <v>0</v>
      </c>
      <c r="Y121" s="46">
        <v>0</v>
      </c>
      <c r="Z121" s="46">
        <v>5.0651999999999999</v>
      </c>
      <c r="AA121" s="46">
        <v>0</v>
      </c>
      <c r="AB121" s="46">
        <v>5.0651999999999999</v>
      </c>
      <c r="AC121" s="46">
        <v>2.0678000000000001</v>
      </c>
      <c r="AD121" s="46">
        <v>5.2217000000000002</v>
      </c>
      <c r="AE121" s="46">
        <v>0</v>
      </c>
    </row>
    <row r="122" spans="1:31" ht="13.8" hidden="1" outlineLevel="1" collapsed="1">
      <c r="A122" s="8">
        <v>43922</v>
      </c>
      <c r="B122" s="46">
        <v>17.2575</v>
      </c>
      <c r="C122" s="46">
        <v>17.6342</v>
      </c>
      <c r="D122" s="46">
        <v>16.876999999999999</v>
      </c>
      <c r="E122" s="46">
        <v>17.873999999999999</v>
      </c>
      <c r="F122" s="46">
        <v>15.1418</v>
      </c>
      <c r="G122" s="46">
        <v>14.11</v>
      </c>
      <c r="H122" s="46">
        <v>17.5227</v>
      </c>
      <c r="I122" s="46">
        <v>17.6342</v>
      </c>
      <c r="J122" s="46">
        <v>17.404800000000002</v>
      </c>
      <c r="K122" s="46">
        <v>18.083300000000001</v>
      </c>
      <c r="L122" s="46">
        <v>16.119</v>
      </c>
      <c r="M122" s="46">
        <v>14.11</v>
      </c>
      <c r="N122" s="46">
        <v>5.3985000000000003</v>
      </c>
      <c r="O122" s="46">
        <v>0</v>
      </c>
      <c r="P122" s="46">
        <v>5.3985000000000003</v>
      </c>
      <c r="Q122" s="46">
        <v>3.0790999999999999</v>
      </c>
      <c r="R122" s="46">
        <v>5.984</v>
      </c>
      <c r="S122" s="46" t="s">
        <v>127</v>
      </c>
      <c r="T122" s="46">
        <v>6.4222999999999999</v>
      </c>
      <c r="U122" s="46">
        <v>0</v>
      </c>
      <c r="V122" s="46">
        <v>6.4222999999999999</v>
      </c>
      <c r="W122" s="46">
        <v>3.2907999999999999</v>
      </c>
      <c r="X122" s="46">
        <v>7.45</v>
      </c>
      <c r="Y122" s="46">
        <v>0</v>
      </c>
      <c r="Z122" s="46">
        <v>4.7145000000000001</v>
      </c>
      <c r="AA122" s="46">
        <v>0</v>
      </c>
      <c r="AB122" s="46">
        <v>4.7145000000000001</v>
      </c>
      <c r="AC122" s="46">
        <v>2.8751000000000002</v>
      </c>
      <c r="AD122" s="46">
        <v>5.0944000000000003</v>
      </c>
      <c r="AE122" s="46">
        <v>0</v>
      </c>
    </row>
    <row r="123" spans="1:31" ht="13.8" hidden="1" outlineLevel="1" collapsed="1">
      <c r="A123" s="8">
        <v>43952</v>
      </c>
      <c r="B123" s="46">
        <v>16.582799999999999</v>
      </c>
      <c r="C123" s="46">
        <v>17.862300000000001</v>
      </c>
      <c r="D123" s="46">
        <v>14.840299999999999</v>
      </c>
      <c r="E123" s="46">
        <v>15.063499999999999</v>
      </c>
      <c r="F123" s="46">
        <v>14.5548</v>
      </c>
      <c r="G123" s="46">
        <v>9</v>
      </c>
      <c r="H123" s="46">
        <v>17.095099999999999</v>
      </c>
      <c r="I123" s="46">
        <v>17.862300000000001</v>
      </c>
      <c r="J123" s="46">
        <v>15.932</v>
      </c>
      <c r="K123" s="46">
        <v>15.4049</v>
      </c>
      <c r="L123" s="46">
        <v>16.882100000000001</v>
      </c>
      <c r="M123" s="46">
        <v>0</v>
      </c>
      <c r="N123" s="46">
        <v>5.2016</v>
      </c>
      <c r="O123" s="46">
        <v>0</v>
      </c>
      <c r="P123" s="46">
        <v>5.2016</v>
      </c>
      <c r="Q123" s="46">
        <v>4.3586</v>
      </c>
      <c r="R123" s="46">
        <v>5.2443</v>
      </c>
      <c r="S123" s="46">
        <v>9</v>
      </c>
      <c r="T123" s="46">
        <v>5.1433</v>
      </c>
      <c r="U123" s="46">
        <v>0</v>
      </c>
      <c r="V123" s="46">
        <v>5.1433</v>
      </c>
      <c r="W123" s="46">
        <v>4.8948</v>
      </c>
      <c r="X123" s="46">
        <v>5.2035</v>
      </c>
      <c r="Y123" s="46">
        <v>0</v>
      </c>
      <c r="Z123" s="46">
        <v>5.3796999999999997</v>
      </c>
      <c r="AA123" s="46">
        <v>0</v>
      </c>
      <c r="AB123" s="46">
        <v>5.3796999999999997</v>
      </c>
      <c r="AC123" s="46">
        <v>2.0491000000000001</v>
      </c>
      <c r="AD123" s="46">
        <v>5.3803999999999998</v>
      </c>
      <c r="AE123" s="46">
        <v>9</v>
      </c>
    </row>
    <row r="124" spans="1:31" ht="13.8" hidden="1" outlineLevel="1" collapsed="1">
      <c r="A124" s="8">
        <v>43983</v>
      </c>
      <c r="B124" s="46">
        <v>16.761800000000001</v>
      </c>
      <c r="C124" s="46">
        <v>17.570399999999999</v>
      </c>
      <c r="D124" s="46">
        <v>16.030200000000001</v>
      </c>
      <c r="E124" s="46">
        <v>16.2485</v>
      </c>
      <c r="F124" s="46">
        <v>15.226900000000001</v>
      </c>
      <c r="G124" s="46">
        <v>0</v>
      </c>
      <c r="H124" s="46">
        <v>16.955400000000001</v>
      </c>
      <c r="I124" s="46">
        <v>17.570399999999999</v>
      </c>
      <c r="J124" s="46">
        <v>16.382300000000001</v>
      </c>
      <c r="K124" s="46">
        <v>16.429200000000002</v>
      </c>
      <c r="L124" s="46">
        <v>16.1966</v>
      </c>
      <c r="M124" s="46">
        <v>0</v>
      </c>
      <c r="N124" s="46">
        <v>4.2906000000000004</v>
      </c>
      <c r="O124" s="46">
        <v>0</v>
      </c>
      <c r="P124" s="46">
        <v>4.2906000000000004</v>
      </c>
      <c r="Q124" s="46">
        <v>3.5148999999999999</v>
      </c>
      <c r="R124" s="46">
        <v>4.7614000000000001</v>
      </c>
      <c r="S124" s="46" t="s">
        <v>127</v>
      </c>
      <c r="T124" s="46">
        <v>4.8273999999999999</v>
      </c>
      <c r="U124" s="46">
        <v>0</v>
      </c>
      <c r="V124" s="46">
        <v>4.8273999999999999</v>
      </c>
      <c r="W124" s="46">
        <v>4.4222999999999999</v>
      </c>
      <c r="X124" s="46">
        <v>5.0658000000000003</v>
      </c>
      <c r="Y124" s="46">
        <v>0</v>
      </c>
      <c r="Z124" s="46">
        <v>4.1436000000000002</v>
      </c>
      <c r="AA124" s="46">
        <v>0</v>
      </c>
      <c r="AB124" s="46">
        <v>4.1436000000000002</v>
      </c>
      <c r="AC124" s="46">
        <v>3.0912999999999999</v>
      </c>
      <c r="AD124" s="46">
        <v>4.7343000000000002</v>
      </c>
      <c r="AE124" s="46">
        <v>0</v>
      </c>
    </row>
    <row r="125" spans="1:31" ht="13.8" hidden="1" outlineLevel="1" collapsed="1">
      <c r="A125" s="8">
        <v>44013</v>
      </c>
      <c r="B125" s="46">
        <v>14.623900000000001</v>
      </c>
      <c r="C125" s="46">
        <v>16.572600000000001</v>
      </c>
      <c r="D125" s="46">
        <v>12.9194</v>
      </c>
      <c r="E125" s="46">
        <v>12.9244</v>
      </c>
      <c r="F125" s="46">
        <v>12.9115</v>
      </c>
      <c r="G125" s="46">
        <v>0</v>
      </c>
      <c r="H125" s="46">
        <v>15.2181</v>
      </c>
      <c r="I125" s="46">
        <v>16.572600000000001</v>
      </c>
      <c r="J125" s="46">
        <v>13.8886</v>
      </c>
      <c r="K125" s="46">
        <v>13.132899999999999</v>
      </c>
      <c r="L125" s="46">
        <v>15.4659</v>
      </c>
      <c r="M125" s="46">
        <v>0</v>
      </c>
      <c r="N125" s="46">
        <v>4.9909999999999997</v>
      </c>
      <c r="O125" s="46">
        <v>0</v>
      </c>
      <c r="P125" s="46">
        <v>4.9909999999999997</v>
      </c>
      <c r="Q125" s="46">
        <v>3.3090000000000002</v>
      </c>
      <c r="R125" s="46">
        <v>5.2202000000000002</v>
      </c>
      <c r="S125" s="46">
        <v>0</v>
      </c>
      <c r="T125" s="46">
        <v>9.0907</v>
      </c>
      <c r="U125" s="46">
        <v>0</v>
      </c>
      <c r="V125" s="46">
        <v>9.0907</v>
      </c>
      <c r="W125" s="46">
        <v>9.0907</v>
      </c>
      <c r="X125" s="46">
        <v>0</v>
      </c>
      <c r="Y125" s="46">
        <v>0</v>
      </c>
      <c r="Z125" s="46">
        <v>4.9386999999999999</v>
      </c>
      <c r="AA125" s="46">
        <v>0</v>
      </c>
      <c r="AB125" s="46">
        <v>4.9386999999999999</v>
      </c>
      <c r="AC125" s="46">
        <v>2.6295999999999999</v>
      </c>
      <c r="AD125" s="46">
        <v>5.2202000000000002</v>
      </c>
      <c r="AE125" s="46">
        <v>0</v>
      </c>
    </row>
    <row r="126" spans="1:31" ht="13.8" hidden="1" outlineLevel="1" collapsed="1">
      <c r="A126" s="8">
        <v>44044</v>
      </c>
      <c r="B126" s="46">
        <v>14.0318</v>
      </c>
      <c r="C126" s="46">
        <v>16.257000000000001</v>
      </c>
      <c r="D126" s="46">
        <v>12.3797</v>
      </c>
      <c r="E126" s="46">
        <v>11.609299999999999</v>
      </c>
      <c r="F126" s="46">
        <v>14.0158</v>
      </c>
      <c r="G126" s="46">
        <v>0</v>
      </c>
      <c r="H126" s="46">
        <v>14.436400000000001</v>
      </c>
      <c r="I126" s="46">
        <v>16.257000000000001</v>
      </c>
      <c r="J126" s="46">
        <v>12.9716</v>
      </c>
      <c r="K126" s="46">
        <v>11.660500000000001</v>
      </c>
      <c r="L126" s="46">
        <v>16.569299999999998</v>
      </c>
      <c r="M126" s="46">
        <v>0</v>
      </c>
      <c r="N126" s="46">
        <v>5.3139000000000003</v>
      </c>
      <c r="O126" s="46">
        <v>0</v>
      </c>
      <c r="P126" s="46">
        <v>5.3139000000000003</v>
      </c>
      <c r="Q126" s="46">
        <v>2.0114000000000001</v>
      </c>
      <c r="R126" s="46">
        <v>5.4756</v>
      </c>
      <c r="S126" s="46" t="s">
        <v>127</v>
      </c>
      <c r="T126" s="46">
        <v>8.3020999999999994</v>
      </c>
      <c r="U126" s="46">
        <v>0</v>
      </c>
      <c r="V126" s="46">
        <v>8.3020999999999994</v>
      </c>
      <c r="W126" s="46">
        <v>0</v>
      </c>
      <c r="X126" s="46">
        <v>8.3020999999999994</v>
      </c>
      <c r="Y126" s="46">
        <v>0</v>
      </c>
      <c r="Z126" s="46">
        <v>4.5420999999999996</v>
      </c>
      <c r="AA126" s="46">
        <v>0</v>
      </c>
      <c r="AB126" s="46">
        <v>4.5420999999999996</v>
      </c>
      <c r="AC126" s="46">
        <v>2.0114000000000001</v>
      </c>
      <c r="AD126" s="46">
        <v>4.7</v>
      </c>
      <c r="AE126" s="46">
        <v>0</v>
      </c>
    </row>
    <row r="127" spans="1:31" ht="13.8" hidden="1" outlineLevel="1" collapsed="1">
      <c r="A127" s="8">
        <v>44075</v>
      </c>
      <c r="B127" s="46">
        <v>12.882400000000001</v>
      </c>
      <c r="C127" s="46">
        <v>15.410399999999999</v>
      </c>
      <c r="D127" s="46">
        <v>11.6173</v>
      </c>
      <c r="E127" s="46">
        <v>11.301500000000001</v>
      </c>
      <c r="F127" s="46">
        <v>12.7438</v>
      </c>
      <c r="G127" s="46">
        <v>0</v>
      </c>
      <c r="H127" s="46">
        <v>13.254</v>
      </c>
      <c r="I127" s="46">
        <v>15.410399999999999</v>
      </c>
      <c r="J127" s="46">
        <v>12.0998</v>
      </c>
      <c r="K127" s="46">
        <v>11.3818</v>
      </c>
      <c r="L127" s="46">
        <v>15.548400000000001</v>
      </c>
      <c r="M127" s="46">
        <v>0</v>
      </c>
      <c r="N127" s="46">
        <v>4.6684000000000001</v>
      </c>
      <c r="O127" s="46">
        <v>0</v>
      </c>
      <c r="P127" s="46">
        <v>4.6684000000000001</v>
      </c>
      <c r="Q127" s="46">
        <v>2.6141000000000001</v>
      </c>
      <c r="R127" s="46">
        <v>4.9226000000000001</v>
      </c>
      <c r="S127" s="46" t="s">
        <v>127</v>
      </c>
      <c r="T127" s="46">
        <v>4.9527000000000001</v>
      </c>
      <c r="U127" s="46">
        <v>0</v>
      </c>
      <c r="V127" s="46">
        <v>4.9527000000000001</v>
      </c>
      <c r="W127" s="46">
        <v>2.75</v>
      </c>
      <c r="X127" s="46">
        <v>5.0766999999999998</v>
      </c>
      <c r="Y127" s="46">
        <v>0</v>
      </c>
      <c r="Z127" s="46">
        <v>4.5995999999999997</v>
      </c>
      <c r="AA127" s="46">
        <v>0</v>
      </c>
      <c r="AB127" s="46">
        <v>4.5995999999999997</v>
      </c>
      <c r="AC127" s="46">
        <v>2.6</v>
      </c>
      <c r="AD127" s="46">
        <v>4.8823999999999996</v>
      </c>
      <c r="AE127" s="46">
        <v>0</v>
      </c>
    </row>
    <row r="128" spans="1:31" ht="13.8" hidden="1" outlineLevel="1" collapsed="1">
      <c r="A128" s="8">
        <v>44105</v>
      </c>
      <c r="B128" s="46">
        <v>12.077500000000001</v>
      </c>
      <c r="C128" s="46">
        <v>14.558400000000001</v>
      </c>
      <c r="D128" s="46">
        <v>10.6228</v>
      </c>
      <c r="E128" s="46">
        <v>10.525399999999999</v>
      </c>
      <c r="F128" s="46">
        <v>10.8851</v>
      </c>
      <c r="G128" s="46">
        <v>0</v>
      </c>
      <c r="H128" s="46">
        <v>12.831799999999999</v>
      </c>
      <c r="I128" s="46">
        <v>14.558400000000001</v>
      </c>
      <c r="J128" s="46">
        <v>11.6662</v>
      </c>
      <c r="K128" s="46">
        <v>11.251099999999999</v>
      </c>
      <c r="L128" s="46">
        <v>12.961600000000001</v>
      </c>
      <c r="M128" s="46">
        <v>0</v>
      </c>
      <c r="N128" s="46">
        <v>3.7336</v>
      </c>
      <c r="O128" s="46">
        <v>0</v>
      </c>
      <c r="P128" s="46">
        <v>3.7336</v>
      </c>
      <c r="Q128" s="46">
        <v>3.8488000000000002</v>
      </c>
      <c r="R128" s="46">
        <v>3.5962999999999998</v>
      </c>
      <c r="S128" s="46" t="s">
        <v>127</v>
      </c>
      <c r="T128" s="46">
        <v>3.8769999999999998</v>
      </c>
      <c r="U128" s="46">
        <v>0</v>
      </c>
      <c r="V128" s="46">
        <v>3.8769999999999998</v>
      </c>
      <c r="W128" s="46">
        <v>3.8769999999999998</v>
      </c>
      <c r="X128" s="46">
        <v>0</v>
      </c>
      <c r="Y128" s="46">
        <v>0</v>
      </c>
      <c r="Z128" s="46">
        <v>3.5798999999999999</v>
      </c>
      <c r="AA128" s="46">
        <v>0</v>
      </c>
      <c r="AB128" s="46">
        <v>3.5798999999999999</v>
      </c>
      <c r="AC128" s="46">
        <v>3.2934999999999999</v>
      </c>
      <c r="AD128" s="46">
        <v>3.5962999999999998</v>
      </c>
      <c r="AE128" s="46">
        <v>0</v>
      </c>
    </row>
    <row r="129" spans="1:31" ht="13.8" hidden="1" outlineLevel="1" collapsed="1">
      <c r="A129" s="8">
        <v>44136</v>
      </c>
      <c r="B129" s="46">
        <v>12.2042</v>
      </c>
      <c r="C129" s="46">
        <v>14.2728</v>
      </c>
      <c r="D129" s="46">
        <v>11.4994</v>
      </c>
      <c r="E129" s="46">
        <v>10.722099999999999</v>
      </c>
      <c r="F129" s="46">
        <v>15.026199999999999</v>
      </c>
      <c r="G129" s="46">
        <v>0</v>
      </c>
      <c r="H129" s="46">
        <v>12.2552</v>
      </c>
      <c r="I129" s="46">
        <v>14.2728</v>
      </c>
      <c r="J129" s="46">
        <v>11.562099999999999</v>
      </c>
      <c r="K129" s="46">
        <v>10.759399999999999</v>
      </c>
      <c r="L129" s="46">
        <v>15.2738</v>
      </c>
      <c r="M129" s="46">
        <v>0</v>
      </c>
      <c r="N129" s="46">
        <v>3.8626999999999998</v>
      </c>
      <c r="O129" s="46">
        <v>0</v>
      </c>
      <c r="P129" s="46">
        <v>3.8626999999999998</v>
      </c>
      <c r="Q129" s="46">
        <v>2.9597000000000002</v>
      </c>
      <c r="R129" s="46">
        <v>4.7</v>
      </c>
      <c r="S129" s="46">
        <v>0</v>
      </c>
      <c r="T129" s="46">
        <v>2.8401999999999998</v>
      </c>
      <c r="U129" s="46">
        <v>0</v>
      </c>
      <c r="V129" s="46">
        <v>2.8401999999999998</v>
      </c>
      <c r="W129" s="46">
        <v>2.8401999999999998</v>
      </c>
      <c r="X129" s="46">
        <v>0</v>
      </c>
      <c r="Y129" s="46">
        <v>0</v>
      </c>
      <c r="Z129" s="46">
        <v>3.9359999999999999</v>
      </c>
      <c r="AA129" s="46">
        <v>0</v>
      </c>
      <c r="AB129" s="46">
        <v>3.9359999999999999</v>
      </c>
      <c r="AC129" s="46">
        <v>2.9790000000000001</v>
      </c>
      <c r="AD129" s="46">
        <v>4.7</v>
      </c>
      <c r="AE129" s="46">
        <v>0</v>
      </c>
    </row>
    <row r="130" spans="1:31" ht="13.8" hidden="1" outlineLevel="1" collapsed="1">
      <c r="A130" s="8">
        <v>44166</v>
      </c>
      <c r="B130" s="46">
        <v>10.280900000000001</v>
      </c>
      <c r="C130" s="46">
        <v>13.9915</v>
      </c>
      <c r="D130" s="46">
        <v>8.9047999999999998</v>
      </c>
      <c r="E130" s="46">
        <v>8.4444999999999997</v>
      </c>
      <c r="F130" s="46">
        <v>11.8992</v>
      </c>
      <c r="G130" s="46">
        <v>9</v>
      </c>
      <c r="H130" s="46">
        <v>11.0181</v>
      </c>
      <c r="I130" s="46">
        <v>13.9915</v>
      </c>
      <c r="J130" s="46">
        <v>9.7165999999999997</v>
      </c>
      <c r="K130" s="46">
        <v>9.2175999999999991</v>
      </c>
      <c r="L130" s="46">
        <v>12.7897</v>
      </c>
      <c r="M130" s="46">
        <v>0</v>
      </c>
      <c r="N130" s="46">
        <v>4.4025999999999996</v>
      </c>
      <c r="O130" s="46">
        <v>0</v>
      </c>
      <c r="P130" s="46">
        <v>4.4025999999999996</v>
      </c>
      <c r="Q130" s="46">
        <v>4.3432000000000004</v>
      </c>
      <c r="R130" s="46">
        <v>4.7808000000000002</v>
      </c>
      <c r="S130" s="46">
        <v>9</v>
      </c>
      <c r="T130" s="46">
        <v>4.5289999999999999</v>
      </c>
      <c r="U130" s="46">
        <v>0</v>
      </c>
      <c r="V130" s="46">
        <v>4.5289999999999999</v>
      </c>
      <c r="W130" s="46">
        <v>4.4752000000000001</v>
      </c>
      <c r="X130" s="46">
        <v>7.43</v>
      </c>
      <c r="Y130" s="46">
        <v>0</v>
      </c>
      <c r="Z130" s="46">
        <v>4.1557000000000004</v>
      </c>
      <c r="AA130" s="46">
        <v>0</v>
      </c>
      <c r="AB130" s="46">
        <v>4.1557000000000004</v>
      </c>
      <c r="AC130" s="46">
        <v>4.0003000000000002</v>
      </c>
      <c r="AD130" s="46">
        <v>4.4043999999999999</v>
      </c>
      <c r="AE130" s="46">
        <v>9</v>
      </c>
    </row>
    <row r="131" spans="1:31" ht="13.8" hidden="1" outlineLevel="1" collapsed="1">
      <c r="A131" s="8">
        <v>44197</v>
      </c>
      <c r="B131" s="46">
        <v>10.8507</v>
      </c>
      <c r="C131" s="46">
        <v>13.5906</v>
      </c>
      <c r="D131" s="46">
        <v>9.6936999999999998</v>
      </c>
      <c r="E131" s="46">
        <v>8.8370999999999995</v>
      </c>
      <c r="F131" s="46">
        <v>12.5419</v>
      </c>
      <c r="G131" s="46">
        <v>0</v>
      </c>
      <c r="H131" s="46">
        <v>10.935</v>
      </c>
      <c r="I131" s="46">
        <v>13.5906</v>
      </c>
      <c r="J131" s="46">
        <v>9.7947000000000006</v>
      </c>
      <c r="K131" s="46">
        <v>8.8813999999999993</v>
      </c>
      <c r="L131" s="46">
        <v>12.9375</v>
      </c>
      <c r="M131" s="46">
        <v>0</v>
      </c>
      <c r="N131" s="46">
        <v>3.6852999999999998</v>
      </c>
      <c r="O131" s="46">
        <v>0</v>
      </c>
      <c r="P131" s="46">
        <v>3.6852999999999998</v>
      </c>
      <c r="Q131" s="46">
        <v>3.8468</v>
      </c>
      <c r="R131" s="46">
        <v>3.5733999999999999</v>
      </c>
      <c r="S131" s="46" t="s">
        <v>127</v>
      </c>
      <c r="T131" s="46">
        <v>4.3494000000000002</v>
      </c>
      <c r="U131" s="46">
        <v>0</v>
      </c>
      <c r="V131" s="46">
        <v>4.3494000000000002</v>
      </c>
      <c r="W131" s="46">
        <v>4.3494000000000002</v>
      </c>
      <c r="X131" s="46">
        <v>0</v>
      </c>
      <c r="Y131" s="46">
        <v>0</v>
      </c>
      <c r="Z131" s="46">
        <v>3.4714</v>
      </c>
      <c r="AA131" s="46">
        <v>0</v>
      </c>
      <c r="AB131" s="46">
        <v>3.4714</v>
      </c>
      <c r="AC131" s="46">
        <v>3.1076999999999999</v>
      </c>
      <c r="AD131" s="46">
        <v>3.5733999999999999</v>
      </c>
      <c r="AE131" s="46">
        <v>0</v>
      </c>
    </row>
    <row r="132" spans="1:31" ht="13.8" hidden="1" outlineLevel="1" collapsed="1">
      <c r="A132" s="8">
        <v>44228</v>
      </c>
      <c r="B132" s="46">
        <v>10.363899999999999</v>
      </c>
      <c r="C132" s="46">
        <v>13.5046</v>
      </c>
      <c r="D132" s="46">
        <v>9.0229999999999997</v>
      </c>
      <c r="E132" s="46">
        <v>8.3011999999999997</v>
      </c>
      <c r="F132" s="46">
        <v>12.786</v>
      </c>
      <c r="G132" s="46">
        <v>0</v>
      </c>
      <c r="H132" s="46">
        <v>10.743499999999999</v>
      </c>
      <c r="I132" s="46">
        <v>13.5046</v>
      </c>
      <c r="J132" s="46">
        <v>9.4678000000000004</v>
      </c>
      <c r="K132" s="46">
        <v>8.7230000000000008</v>
      </c>
      <c r="L132" s="46">
        <v>13.219900000000001</v>
      </c>
      <c r="M132" s="46">
        <v>0</v>
      </c>
      <c r="N132" s="46">
        <v>3.6073</v>
      </c>
      <c r="O132" s="46">
        <v>0</v>
      </c>
      <c r="P132" s="46">
        <v>3.6073</v>
      </c>
      <c r="Q132" s="46">
        <v>3.5200999999999998</v>
      </c>
      <c r="R132" s="46">
        <v>4.3597999999999999</v>
      </c>
      <c r="S132" s="46" t="s">
        <v>127</v>
      </c>
      <c r="T132" s="46">
        <v>3.5739000000000001</v>
      </c>
      <c r="U132" s="46">
        <v>0</v>
      </c>
      <c r="V132" s="46">
        <v>3.5739000000000001</v>
      </c>
      <c r="W132" s="46">
        <v>3.5739000000000001</v>
      </c>
      <c r="X132" s="46">
        <v>0</v>
      </c>
      <c r="Y132" s="46">
        <v>0</v>
      </c>
      <c r="Z132" s="46">
        <v>3.6970000000000001</v>
      </c>
      <c r="AA132" s="46">
        <v>0</v>
      </c>
      <c r="AB132" s="46">
        <v>3.6970000000000001</v>
      </c>
      <c r="AC132" s="46">
        <v>3.2863000000000002</v>
      </c>
      <c r="AD132" s="46">
        <v>4.3597999999999999</v>
      </c>
      <c r="AE132" s="46">
        <v>0</v>
      </c>
    </row>
    <row r="133" spans="1:31" ht="13.8" hidden="1" outlineLevel="1" collapsed="1">
      <c r="A133" s="8">
        <v>44256</v>
      </c>
      <c r="B133" s="46">
        <v>10.305300000000001</v>
      </c>
      <c r="C133" s="46">
        <v>13.4015</v>
      </c>
      <c r="D133" s="46">
        <v>9.5442</v>
      </c>
      <c r="E133" s="46">
        <v>9.1568000000000005</v>
      </c>
      <c r="F133" s="46">
        <v>11.1881</v>
      </c>
      <c r="G133" s="46">
        <v>0</v>
      </c>
      <c r="H133" s="46">
        <v>10.764799999999999</v>
      </c>
      <c r="I133" s="46">
        <v>13.4015</v>
      </c>
      <c r="J133" s="46">
        <v>10.058999999999999</v>
      </c>
      <c r="K133" s="46">
        <v>9.5803999999999991</v>
      </c>
      <c r="L133" s="46">
        <v>12.2399</v>
      </c>
      <c r="M133" s="46">
        <v>0</v>
      </c>
      <c r="N133" s="46">
        <v>3.7494999999999998</v>
      </c>
      <c r="O133" s="46">
        <v>0</v>
      </c>
      <c r="P133" s="46">
        <v>3.7494999999999998</v>
      </c>
      <c r="Q133" s="46">
        <v>3.4784000000000002</v>
      </c>
      <c r="R133" s="46">
        <v>4.3487999999999998</v>
      </c>
      <c r="S133" s="46" t="s">
        <v>127</v>
      </c>
      <c r="T133" s="46">
        <v>3.4958</v>
      </c>
      <c r="U133" s="46">
        <v>0</v>
      </c>
      <c r="V133" s="46">
        <v>3.4958</v>
      </c>
      <c r="W133" s="46">
        <v>3.5015999999999998</v>
      </c>
      <c r="X133" s="46">
        <v>3.45</v>
      </c>
      <c r="Y133" s="46">
        <v>0</v>
      </c>
      <c r="Z133" s="46">
        <v>4.45</v>
      </c>
      <c r="AA133" s="46">
        <v>0</v>
      </c>
      <c r="AB133" s="46">
        <v>4.45</v>
      </c>
      <c r="AC133" s="46">
        <v>3.0663</v>
      </c>
      <c r="AD133" s="46">
        <v>4.6708999999999996</v>
      </c>
      <c r="AE133" s="46">
        <v>0</v>
      </c>
    </row>
    <row r="134" spans="1:31" ht="13.8" hidden="1" outlineLevel="1" collapsed="1">
      <c r="A134" s="8">
        <v>44287</v>
      </c>
      <c r="B134" s="46">
        <v>10.408200000000001</v>
      </c>
      <c r="C134" s="46">
        <v>13.8865</v>
      </c>
      <c r="D134" s="46">
        <v>9.4606999999999992</v>
      </c>
      <c r="E134" s="46">
        <v>8.7990999999999993</v>
      </c>
      <c r="F134" s="46">
        <v>11.5977</v>
      </c>
      <c r="G134" s="46">
        <v>0</v>
      </c>
      <c r="H134" s="46">
        <v>10.624599999999999</v>
      </c>
      <c r="I134" s="46">
        <v>13.8865</v>
      </c>
      <c r="J134" s="46">
        <v>9.6997</v>
      </c>
      <c r="K134" s="46">
        <v>9.0452999999999992</v>
      </c>
      <c r="L134" s="46">
        <v>11.769600000000001</v>
      </c>
      <c r="M134" s="46">
        <v>0</v>
      </c>
      <c r="N134" s="46">
        <v>3.6334</v>
      </c>
      <c r="O134" s="46">
        <v>0</v>
      </c>
      <c r="P134" s="46">
        <v>3.6334</v>
      </c>
      <c r="Q134" s="46">
        <v>3.4722</v>
      </c>
      <c r="R134" s="46">
        <v>4.5930999999999997</v>
      </c>
      <c r="S134" s="46" t="s">
        <v>127</v>
      </c>
      <c r="T134" s="46">
        <v>3.4927000000000001</v>
      </c>
      <c r="U134" s="46">
        <v>0</v>
      </c>
      <c r="V134" s="46">
        <v>3.4927000000000001</v>
      </c>
      <c r="W134" s="46">
        <v>3.4927000000000001</v>
      </c>
      <c r="X134" s="46">
        <v>0</v>
      </c>
      <c r="Y134" s="46">
        <v>0</v>
      </c>
      <c r="Z134" s="46">
        <v>4.0994000000000002</v>
      </c>
      <c r="AA134" s="46">
        <v>0</v>
      </c>
      <c r="AB134" s="46">
        <v>4.0994000000000002</v>
      </c>
      <c r="AC134" s="46">
        <v>3.2936000000000001</v>
      </c>
      <c r="AD134" s="46">
        <v>4.5930999999999997</v>
      </c>
      <c r="AE134" s="46">
        <v>0</v>
      </c>
    </row>
    <row r="135" spans="1:31" ht="13.8" hidden="1" outlineLevel="1" collapsed="1">
      <c r="A135" s="8">
        <v>44317</v>
      </c>
      <c r="B135" s="46">
        <v>10.2605</v>
      </c>
      <c r="C135" s="46">
        <v>13.8056</v>
      </c>
      <c r="D135" s="46">
        <v>9.2484000000000002</v>
      </c>
      <c r="E135" s="46">
        <v>9.4031000000000002</v>
      </c>
      <c r="F135" s="46">
        <v>8.4926999999999992</v>
      </c>
      <c r="G135" s="46">
        <v>0</v>
      </c>
      <c r="H135" s="46">
        <v>10.720499999999999</v>
      </c>
      <c r="I135" s="46">
        <v>13.8056</v>
      </c>
      <c r="J135" s="46">
        <v>9.7614000000000001</v>
      </c>
      <c r="K135" s="46">
        <v>9.4976000000000003</v>
      </c>
      <c r="L135" s="46">
        <v>11.980399999999999</v>
      </c>
      <c r="M135" s="46">
        <v>0</v>
      </c>
      <c r="N135" s="46">
        <v>3.4761000000000002</v>
      </c>
      <c r="O135" s="46">
        <v>0</v>
      </c>
      <c r="P135" s="46">
        <v>3.4761000000000002</v>
      </c>
      <c r="Q135" s="46">
        <v>1.0102</v>
      </c>
      <c r="R135" s="46">
        <v>3.7907999999999999</v>
      </c>
      <c r="S135" s="46" t="s">
        <v>127</v>
      </c>
      <c r="T135" s="46">
        <v>3.5352999999999999</v>
      </c>
      <c r="U135" s="46">
        <v>0</v>
      </c>
      <c r="V135" s="46">
        <v>3.5352999999999999</v>
      </c>
      <c r="W135" s="46">
        <v>3.2046000000000001</v>
      </c>
      <c r="X135" s="46">
        <v>3.5413999999999999</v>
      </c>
      <c r="Y135" s="46">
        <v>0</v>
      </c>
      <c r="Z135" s="46">
        <v>3.4459</v>
      </c>
      <c r="AA135" s="46">
        <v>0</v>
      </c>
      <c r="AB135" s="46">
        <v>3.4459</v>
      </c>
      <c r="AC135" s="46">
        <v>0.88319999999999999</v>
      </c>
      <c r="AD135" s="46">
        <v>3.9401999999999999</v>
      </c>
      <c r="AE135" s="46">
        <v>0</v>
      </c>
    </row>
    <row r="136" spans="1:31" ht="13.8" hidden="1" outlineLevel="1" collapsed="1">
      <c r="A136" s="8">
        <v>44348</v>
      </c>
      <c r="B136" s="46">
        <v>10.2805</v>
      </c>
      <c r="C136" s="46">
        <v>13.384399999999999</v>
      </c>
      <c r="D136" s="46">
        <v>9.3580000000000005</v>
      </c>
      <c r="E136" s="46">
        <v>9.1289999999999996</v>
      </c>
      <c r="F136" s="46">
        <v>10.9552</v>
      </c>
      <c r="G136" s="46">
        <v>0</v>
      </c>
      <c r="H136" s="46">
        <v>10.332800000000001</v>
      </c>
      <c r="I136" s="46">
        <v>13.384399999999999</v>
      </c>
      <c r="J136" s="46">
        <v>9.4123000000000001</v>
      </c>
      <c r="K136" s="46">
        <v>9.1435999999999993</v>
      </c>
      <c r="L136" s="46">
        <v>11.495100000000001</v>
      </c>
      <c r="M136" s="46">
        <v>0</v>
      </c>
      <c r="N136" s="46">
        <v>5.7111999999999998</v>
      </c>
      <c r="O136" s="46">
        <v>0</v>
      </c>
      <c r="P136" s="46">
        <v>5.7111999999999998</v>
      </c>
      <c r="Q136" s="46">
        <v>2.3955000000000002</v>
      </c>
      <c r="R136" s="46">
        <v>6.2019000000000002</v>
      </c>
      <c r="S136" s="46" t="s">
        <v>127</v>
      </c>
      <c r="T136" s="46">
        <v>3.33</v>
      </c>
      <c r="U136" s="46">
        <v>0</v>
      </c>
      <c r="V136" s="46">
        <v>3.33</v>
      </c>
      <c r="W136" s="46">
        <v>2.5099999999999998</v>
      </c>
      <c r="X136" s="46">
        <v>3.3353000000000002</v>
      </c>
      <c r="Y136" s="46">
        <v>0</v>
      </c>
      <c r="Z136" s="46">
        <v>7.2172000000000001</v>
      </c>
      <c r="AA136" s="46">
        <v>0</v>
      </c>
      <c r="AB136" s="46">
        <v>7.2172000000000001</v>
      </c>
      <c r="AC136" s="46">
        <v>2.3932000000000002</v>
      </c>
      <c r="AD136" s="46">
        <v>8.4718999999999998</v>
      </c>
      <c r="AE136" s="46">
        <v>0</v>
      </c>
    </row>
    <row r="137" spans="1:31" ht="13.8" hidden="1" outlineLevel="1" collapsed="1">
      <c r="A137" s="8">
        <v>44378</v>
      </c>
      <c r="B137" s="46">
        <v>10.614699999999999</v>
      </c>
      <c r="C137" s="46">
        <v>13.1114</v>
      </c>
      <c r="D137" s="46">
        <v>9.9962999999999997</v>
      </c>
      <c r="E137" s="46">
        <v>9.6190999999999995</v>
      </c>
      <c r="F137" s="46">
        <v>11.642200000000001</v>
      </c>
      <c r="G137" s="46">
        <v>0</v>
      </c>
      <c r="H137" s="46">
        <v>10.942299999999999</v>
      </c>
      <c r="I137" s="46">
        <v>13.1114</v>
      </c>
      <c r="J137" s="46">
        <v>10.366</v>
      </c>
      <c r="K137" s="46">
        <v>9.9478000000000009</v>
      </c>
      <c r="L137" s="46">
        <v>12.244899999999999</v>
      </c>
      <c r="M137" s="46">
        <v>0</v>
      </c>
      <c r="N137" s="46">
        <v>4.9203999999999999</v>
      </c>
      <c r="O137" s="46">
        <v>0</v>
      </c>
      <c r="P137" s="46">
        <v>4.9203999999999999</v>
      </c>
      <c r="Q137" s="46">
        <v>4.7140000000000004</v>
      </c>
      <c r="R137" s="46">
        <v>5.5488</v>
      </c>
      <c r="S137" s="46" t="s">
        <v>127</v>
      </c>
      <c r="T137" s="46">
        <v>4.7267000000000001</v>
      </c>
      <c r="U137" s="46">
        <v>0</v>
      </c>
      <c r="V137" s="46">
        <v>4.7267000000000001</v>
      </c>
      <c r="W137" s="46">
        <v>4.7267000000000001</v>
      </c>
      <c r="X137" s="46">
        <v>0</v>
      </c>
      <c r="Y137" s="46">
        <v>0</v>
      </c>
      <c r="Z137" s="46">
        <v>5.4888000000000003</v>
      </c>
      <c r="AA137" s="46">
        <v>0</v>
      </c>
      <c r="AB137" s="46">
        <v>5.4888000000000003</v>
      </c>
      <c r="AC137" s="46">
        <v>3.3422999999999998</v>
      </c>
      <c r="AD137" s="46">
        <v>5.5488</v>
      </c>
      <c r="AE137" s="46">
        <v>0</v>
      </c>
    </row>
    <row r="138" spans="1:31" ht="13.8" hidden="1" outlineLevel="1" collapsed="1">
      <c r="A138" s="8">
        <v>44409</v>
      </c>
      <c r="B138" s="46">
        <v>9.8506999999999998</v>
      </c>
      <c r="C138" s="46">
        <v>13.032500000000001</v>
      </c>
      <c r="D138" s="46">
        <v>8.8783999999999992</v>
      </c>
      <c r="E138" s="46">
        <v>8.8327000000000009</v>
      </c>
      <c r="F138" s="46">
        <v>9.0771999999999995</v>
      </c>
      <c r="G138" s="46">
        <v>0</v>
      </c>
      <c r="H138" s="46">
        <v>10.3058</v>
      </c>
      <c r="I138" s="46">
        <v>13.032500000000001</v>
      </c>
      <c r="J138" s="46">
        <v>9.3850999999999996</v>
      </c>
      <c r="K138" s="46">
        <v>9.0073000000000008</v>
      </c>
      <c r="L138" s="46">
        <v>11.833399999999999</v>
      </c>
      <c r="M138" s="46">
        <v>0</v>
      </c>
      <c r="N138" s="46">
        <v>4.0502000000000002</v>
      </c>
      <c r="O138" s="46">
        <v>0</v>
      </c>
      <c r="P138" s="46">
        <v>4.0502000000000002</v>
      </c>
      <c r="Q138" s="46">
        <v>4.0967000000000002</v>
      </c>
      <c r="R138" s="46">
        <v>4.0297999999999998</v>
      </c>
      <c r="S138" s="46" t="s">
        <v>127</v>
      </c>
      <c r="T138" s="46">
        <v>4.0625</v>
      </c>
      <c r="U138" s="46">
        <v>0</v>
      </c>
      <c r="V138" s="46">
        <v>4.0625</v>
      </c>
      <c r="W138" s="46">
        <v>4.1978999999999997</v>
      </c>
      <c r="X138" s="46">
        <v>3.4207999999999998</v>
      </c>
      <c r="Y138" s="46">
        <v>0</v>
      </c>
      <c r="Z138" s="46">
        <v>4.0437000000000003</v>
      </c>
      <c r="AA138" s="46">
        <v>0</v>
      </c>
      <c r="AB138" s="46">
        <v>4.0437000000000003</v>
      </c>
      <c r="AC138" s="46">
        <v>2.6086</v>
      </c>
      <c r="AD138" s="46">
        <v>4.0873999999999997</v>
      </c>
      <c r="AE138" s="46">
        <v>0</v>
      </c>
    </row>
    <row r="139" spans="1:31" ht="13.8" hidden="1" outlineLevel="1" collapsed="1">
      <c r="A139" s="8">
        <v>44440</v>
      </c>
      <c r="B139" s="46">
        <v>9.7321000000000009</v>
      </c>
      <c r="C139" s="46">
        <v>13.377800000000001</v>
      </c>
      <c r="D139" s="46">
        <v>8.9783000000000008</v>
      </c>
      <c r="E139" s="46">
        <v>8.7974999999999994</v>
      </c>
      <c r="F139" s="46">
        <v>10.325699999999999</v>
      </c>
      <c r="G139" s="46">
        <v>0</v>
      </c>
      <c r="H139" s="46">
        <v>10.1875</v>
      </c>
      <c r="I139" s="46">
        <v>13.377800000000001</v>
      </c>
      <c r="J139" s="46">
        <v>9.4633000000000003</v>
      </c>
      <c r="K139" s="46">
        <v>9.2040000000000006</v>
      </c>
      <c r="L139" s="46">
        <v>11.735099999999999</v>
      </c>
      <c r="M139" s="46">
        <v>0</v>
      </c>
      <c r="N139" s="46">
        <v>4.0269000000000004</v>
      </c>
      <c r="O139" s="46">
        <v>0</v>
      </c>
      <c r="P139" s="46">
        <v>4.0269000000000004</v>
      </c>
      <c r="Q139" s="46">
        <v>3.6208999999999998</v>
      </c>
      <c r="R139" s="46">
        <v>5.0689000000000002</v>
      </c>
      <c r="S139" s="46" t="s">
        <v>127</v>
      </c>
      <c r="T139" s="46">
        <v>3.5</v>
      </c>
      <c r="U139" s="46">
        <v>0</v>
      </c>
      <c r="V139" s="46">
        <v>3.5</v>
      </c>
      <c r="W139" s="46">
        <v>0</v>
      </c>
      <c r="X139" s="46">
        <v>3.5</v>
      </c>
      <c r="Y139" s="46">
        <v>0</v>
      </c>
      <c r="Z139" s="46">
        <v>4.0331999999999999</v>
      </c>
      <c r="AA139" s="46">
        <v>0</v>
      </c>
      <c r="AB139" s="46">
        <v>4.0331999999999999</v>
      </c>
      <c r="AC139" s="46">
        <v>3.6208999999999998</v>
      </c>
      <c r="AD139" s="46">
        <v>5.1387</v>
      </c>
      <c r="AE139" s="46">
        <v>0</v>
      </c>
    </row>
    <row r="140" spans="1:31" ht="13.8" hidden="1" outlineLevel="1" collapsed="1">
      <c r="A140" s="8">
        <v>44470</v>
      </c>
      <c r="B140" s="46">
        <v>10.425000000000001</v>
      </c>
      <c r="C140" s="46">
        <v>13.2722</v>
      </c>
      <c r="D140" s="46">
        <v>9.9049999999999994</v>
      </c>
      <c r="E140" s="46">
        <v>9.6303999999999998</v>
      </c>
      <c r="F140" s="46">
        <v>11.5527</v>
      </c>
      <c r="G140" s="46">
        <v>15.277100000000001</v>
      </c>
      <c r="H140" s="46">
        <v>10.638199999999999</v>
      </c>
      <c r="I140" s="46">
        <v>13.2722</v>
      </c>
      <c r="J140" s="46">
        <v>10.1393</v>
      </c>
      <c r="K140" s="46">
        <v>9.7591999999999999</v>
      </c>
      <c r="L140" s="46">
        <v>12.7036</v>
      </c>
      <c r="M140" s="46">
        <v>15.277100000000001</v>
      </c>
      <c r="N140" s="46">
        <v>3.5911</v>
      </c>
      <c r="O140" s="46">
        <v>0</v>
      </c>
      <c r="P140" s="46">
        <v>3.5911</v>
      </c>
      <c r="Q140" s="46">
        <v>3.7241</v>
      </c>
      <c r="R140" s="46">
        <v>3.4514</v>
      </c>
      <c r="S140" s="46">
        <v>0</v>
      </c>
      <c r="T140" s="46">
        <v>4.8205</v>
      </c>
      <c r="U140" s="46">
        <v>0</v>
      </c>
      <c r="V140" s="46">
        <v>4.8205</v>
      </c>
      <c r="W140" s="46">
        <v>4.9714</v>
      </c>
      <c r="X140" s="46">
        <v>3.4573</v>
      </c>
      <c r="Y140" s="46">
        <v>0</v>
      </c>
      <c r="Z140" s="46">
        <v>3.3365</v>
      </c>
      <c r="AA140" s="46">
        <v>0</v>
      </c>
      <c r="AB140" s="46">
        <v>3.3365</v>
      </c>
      <c r="AC140" s="46">
        <v>3.1854</v>
      </c>
      <c r="AD140" s="46">
        <v>3.4512</v>
      </c>
      <c r="AE140" s="46">
        <v>0</v>
      </c>
    </row>
    <row r="141" spans="1:31" ht="13.8" hidden="1" outlineLevel="1" collapsed="1">
      <c r="A141" s="8">
        <v>44501</v>
      </c>
      <c r="B141" s="46">
        <v>10.821</v>
      </c>
      <c r="C141" s="46">
        <v>12.792199999999999</v>
      </c>
      <c r="D141" s="46">
        <v>10.1843</v>
      </c>
      <c r="E141" s="46">
        <v>9.9467999999999996</v>
      </c>
      <c r="F141" s="46">
        <v>11.428699999999999</v>
      </c>
      <c r="G141" s="46">
        <v>0</v>
      </c>
      <c r="H141" s="46">
        <v>10.8996</v>
      </c>
      <c r="I141" s="46">
        <v>12.792199999999999</v>
      </c>
      <c r="J141" s="46">
        <v>10.279</v>
      </c>
      <c r="K141" s="46">
        <v>9.9521999999999995</v>
      </c>
      <c r="L141" s="46">
        <v>12.1569</v>
      </c>
      <c r="M141" s="46">
        <v>0</v>
      </c>
      <c r="N141" s="46">
        <v>3.8934000000000002</v>
      </c>
      <c r="O141" s="46">
        <v>0</v>
      </c>
      <c r="P141" s="46">
        <v>3.8934000000000002</v>
      </c>
      <c r="Q141" s="46">
        <v>2.9060999999999999</v>
      </c>
      <c r="R141" s="46">
        <v>3.9382000000000001</v>
      </c>
      <c r="S141" s="46">
        <v>0</v>
      </c>
      <c r="T141" s="46">
        <v>3.2989000000000002</v>
      </c>
      <c r="U141" s="46">
        <v>0</v>
      </c>
      <c r="V141" s="46">
        <v>3.2989000000000002</v>
      </c>
      <c r="W141" s="46">
        <v>2.5099999999999998</v>
      </c>
      <c r="X141" s="46">
        <v>3.3342999999999998</v>
      </c>
      <c r="Y141" s="46">
        <v>0</v>
      </c>
      <c r="Z141" s="46">
        <v>4.2976000000000001</v>
      </c>
      <c r="AA141" s="46">
        <v>0</v>
      </c>
      <c r="AB141" s="46">
        <v>4.2976000000000001</v>
      </c>
      <c r="AC141" s="46">
        <v>3.1709000000000001</v>
      </c>
      <c r="AD141" s="46">
        <v>4.3490000000000002</v>
      </c>
      <c r="AE141" s="46">
        <v>0</v>
      </c>
    </row>
    <row r="142" spans="1:31" ht="13.8" hidden="1" outlineLevel="1" collapsed="1">
      <c r="A142" s="8">
        <v>44531</v>
      </c>
      <c r="B142" s="46">
        <v>11.181800000000001</v>
      </c>
      <c r="C142" s="46">
        <v>12.992699999999999</v>
      </c>
      <c r="D142" s="46">
        <v>10.5482</v>
      </c>
      <c r="E142" s="46">
        <v>10.311</v>
      </c>
      <c r="F142" s="46">
        <v>11.8886</v>
      </c>
      <c r="G142" s="46">
        <v>0</v>
      </c>
      <c r="H142" s="46">
        <v>11.2433</v>
      </c>
      <c r="I142" s="46">
        <v>12.992699999999999</v>
      </c>
      <c r="J142" s="46">
        <v>10.6242</v>
      </c>
      <c r="K142" s="46">
        <v>10.347</v>
      </c>
      <c r="L142" s="46">
        <v>12.2608</v>
      </c>
      <c r="M142" s="46">
        <v>0</v>
      </c>
      <c r="N142" s="46">
        <v>3.9510999999999998</v>
      </c>
      <c r="O142" s="46">
        <v>0</v>
      </c>
      <c r="P142" s="46">
        <v>3.9510999999999998</v>
      </c>
      <c r="Q142" s="46">
        <v>3.1183999999999998</v>
      </c>
      <c r="R142" s="46">
        <v>4.4432</v>
      </c>
      <c r="S142" s="46" t="s">
        <v>127</v>
      </c>
      <c r="T142" s="46">
        <v>4.3696999999999999</v>
      </c>
      <c r="U142" s="46">
        <v>0</v>
      </c>
      <c r="V142" s="46">
        <v>4.3696999999999999</v>
      </c>
      <c r="W142" s="46">
        <v>0</v>
      </c>
      <c r="X142" s="46">
        <v>4.3696999999999999</v>
      </c>
      <c r="Y142" s="46">
        <v>0</v>
      </c>
      <c r="Z142" s="46">
        <v>3.7894999999999999</v>
      </c>
      <c r="AA142" s="46">
        <v>0</v>
      </c>
      <c r="AB142" s="46">
        <v>3.7894999999999999</v>
      </c>
      <c r="AC142" s="46">
        <v>3.1183999999999998</v>
      </c>
      <c r="AD142" s="46">
        <v>4.5016999999999996</v>
      </c>
      <c r="AE142" s="46">
        <v>0</v>
      </c>
    </row>
    <row r="143" spans="1:31" ht="13.8" hidden="1" outlineLevel="1" collapsed="1">
      <c r="A143" s="8">
        <v>44562</v>
      </c>
      <c r="B143" s="46">
        <v>11.1128</v>
      </c>
      <c r="C143" s="46">
        <v>12.6722</v>
      </c>
      <c r="D143" s="46">
        <v>10.5837</v>
      </c>
      <c r="E143" s="46">
        <v>10.030099999999999</v>
      </c>
      <c r="F143" s="46">
        <v>12.5528</v>
      </c>
      <c r="G143" s="46">
        <v>0</v>
      </c>
      <c r="H143" s="46">
        <v>11.432700000000001</v>
      </c>
      <c r="I143" s="46">
        <v>12.6722</v>
      </c>
      <c r="J143" s="46">
        <v>10.9876</v>
      </c>
      <c r="K143" s="46">
        <v>10.3713</v>
      </c>
      <c r="L143" s="46">
        <v>13.23</v>
      </c>
      <c r="M143" s="46">
        <v>0</v>
      </c>
      <c r="N143" s="46">
        <v>3.6286999999999998</v>
      </c>
      <c r="O143" s="46">
        <v>0</v>
      </c>
      <c r="P143" s="46">
        <v>3.6286999999999998</v>
      </c>
      <c r="Q143" s="46">
        <v>3.581</v>
      </c>
      <c r="R143" s="46">
        <v>3.7482000000000002</v>
      </c>
      <c r="S143" s="46" t="s">
        <v>127</v>
      </c>
      <c r="T143" s="46">
        <v>3.5689000000000002</v>
      </c>
      <c r="U143" s="46">
        <v>0</v>
      </c>
      <c r="V143" s="46">
        <v>3.5689000000000002</v>
      </c>
      <c r="W143" s="46">
        <v>3.6200999999999999</v>
      </c>
      <c r="X143" s="46">
        <v>2.9990000000000001</v>
      </c>
      <c r="Y143" s="46">
        <v>0</v>
      </c>
      <c r="Z143" s="46">
        <v>3.8075000000000001</v>
      </c>
      <c r="AA143" s="46">
        <v>0</v>
      </c>
      <c r="AB143" s="46">
        <v>3.8075000000000001</v>
      </c>
      <c r="AC143" s="46">
        <v>2.5825999999999998</v>
      </c>
      <c r="AD143" s="46">
        <v>3.9548000000000001</v>
      </c>
      <c r="AE143" s="46">
        <v>0</v>
      </c>
    </row>
    <row r="144" spans="1:31" ht="13.8" hidden="1" outlineLevel="1" collapsed="1">
      <c r="A144" s="8">
        <v>44593</v>
      </c>
      <c r="B144" s="46">
        <v>11.120699999999999</v>
      </c>
      <c r="C144" s="46">
        <v>13.449199999999999</v>
      </c>
      <c r="D144" s="46">
        <v>10.391299999999999</v>
      </c>
      <c r="E144" s="46">
        <v>9.9992000000000001</v>
      </c>
      <c r="F144" s="46">
        <v>12.390599999999999</v>
      </c>
      <c r="G144" s="46">
        <v>0</v>
      </c>
      <c r="H144" s="46">
        <v>11.8751</v>
      </c>
      <c r="I144" s="46">
        <v>13.449199999999999</v>
      </c>
      <c r="J144" s="46">
        <v>11.3116</v>
      </c>
      <c r="K144" s="46">
        <v>10.9252</v>
      </c>
      <c r="L144" s="46">
        <v>13.189500000000001</v>
      </c>
      <c r="M144" s="46">
        <v>0</v>
      </c>
      <c r="N144" s="46">
        <v>3.9436</v>
      </c>
      <c r="O144" s="46">
        <v>0</v>
      </c>
      <c r="P144" s="46">
        <v>3.9436</v>
      </c>
      <c r="Q144" s="46">
        <v>3.9087000000000001</v>
      </c>
      <c r="R144" s="46">
        <v>4.2077999999999998</v>
      </c>
      <c r="S144" s="46" t="s">
        <v>127</v>
      </c>
      <c r="T144" s="46">
        <v>3.9579</v>
      </c>
      <c r="U144" s="46">
        <v>0</v>
      </c>
      <c r="V144" s="46">
        <v>3.9579</v>
      </c>
      <c r="W144" s="46">
        <v>3.9579</v>
      </c>
      <c r="X144" s="46">
        <v>0</v>
      </c>
      <c r="Y144" s="46">
        <v>0</v>
      </c>
      <c r="Z144" s="46">
        <v>3.8734000000000002</v>
      </c>
      <c r="AA144" s="46">
        <v>0</v>
      </c>
      <c r="AB144" s="46">
        <v>3.8734000000000002</v>
      </c>
      <c r="AC144" s="46">
        <v>3.1383999999999999</v>
      </c>
      <c r="AD144" s="46">
        <v>4.2077999999999998</v>
      </c>
      <c r="AE144" s="46">
        <v>0</v>
      </c>
    </row>
    <row r="145" spans="1:31" ht="13.8" hidden="1" outlineLevel="1" collapsed="1">
      <c r="A145" s="8">
        <v>44621</v>
      </c>
      <c r="B145" s="46">
        <v>12.758699999999999</v>
      </c>
      <c r="C145" s="46">
        <v>12.067600000000001</v>
      </c>
      <c r="D145" s="46">
        <v>13.430899999999999</v>
      </c>
      <c r="E145" s="46">
        <v>13.6122</v>
      </c>
      <c r="F145" s="46">
        <v>10.974600000000001</v>
      </c>
      <c r="G145" s="46">
        <v>0</v>
      </c>
      <c r="H145" s="46">
        <v>12.8337</v>
      </c>
      <c r="I145" s="46">
        <v>12.067600000000001</v>
      </c>
      <c r="J145" s="46">
        <v>13.5907</v>
      </c>
      <c r="K145" s="46">
        <v>13.612299999999999</v>
      </c>
      <c r="L145" s="46">
        <v>13.2135</v>
      </c>
      <c r="M145" s="46">
        <v>0</v>
      </c>
      <c r="N145" s="46">
        <v>3.3631000000000002</v>
      </c>
      <c r="O145" s="46">
        <v>0</v>
      </c>
      <c r="P145" s="46">
        <v>3.3631000000000002</v>
      </c>
      <c r="Q145" s="46">
        <v>2.5099999999999998</v>
      </c>
      <c r="R145" s="46">
        <v>3.3632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3.3631000000000002</v>
      </c>
      <c r="AA145" s="46">
        <v>0</v>
      </c>
      <c r="AB145" s="46">
        <v>3.3631000000000002</v>
      </c>
      <c r="AC145" s="46">
        <v>2.5099999999999998</v>
      </c>
      <c r="AD145" s="46">
        <v>3.3632</v>
      </c>
      <c r="AE145" s="46">
        <v>0</v>
      </c>
    </row>
    <row r="146" spans="1:31" ht="13.8" hidden="1" outlineLevel="1" collapsed="1">
      <c r="A146" s="8">
        <v>44652</v>
      </c>
      <c r="B146" s="46">
        <v>12.9937</v>
      </c>
      <c r="C146" s="46">
        <v>12.927</v>
      </c>
      <c r="D146" s="46">
        <v>13.0105</v>
      </c>
      <c r="E146" s="46">
        <v>12.9329</v>
      </c>
      <c r="F146" s="46">
        <v>13.1905</v>
      </c>
      <c r="G146" s="46">
        <v>0</v>
      </c>
      <c r="H146" s="46">
        <v>13.0626</v>
      </c>
      <c r="I146" s="46">
        <v>12.927</v>
      </c>
      <c r="J146" s="46">
        <v>13.097200000000001</v>
      </c>
      <c r="K146" s="46">
        <v>13.0564</v>
      </c>
      <c r="L146" s="46">
        <v>13.1905</v>
      </c>
      <c r="M146" s="46">
        <v>0</v>
      </c>
      <c r="N146" s="46">
        <v>3.6034000000000002</v>
      </c>
      <c r="O146" s="46">
        <v>0</v>
      </c>
      <c r="P146" s="46">
        <v>3.6034000000000002</v>
      </c>
      <c r="Q146" s="46">
        <v>3.6034000000000002</v>
      </c>
      <c r="R146" s="46" t="s">
        <v>127</v>
      </c>
      <c r="S146" s="46" t="s">
        <v>127</v>
      </c>
      <c r="T146" s="46">
        <v>0</v>
      </c>
      <c r="U146" s="46">
        <v>0</v>
      </c>
      <c r="V146" s="46">
        <v>0</v>
      </c>
      <c r="W146" s="46">
        <v>2.5099999999999998</v>
      </c>
      <c r="X146" s="46">
        <v>0</v>
      </c>
      <c r="Y146" s="46">
        <v>2.5099999999999998</v>
      </c>
      <c r="Z146" s="46">
        <v>2.5099999999999998</v>
      </c>
      <c r="AA146" s="46">
        <v>0</v>
      </c>
      <c r="AB146" s="46">
        <v>0</v>
      </c>
      <c r="AC146" s="46">
        <v>3.6419999999999999</v>
      </c>
      <c r="AD146" s="46">
        <v>0</v>
      </c>
      <c r="AE146" s="46">
        <v>3.6419999999999999</v>
      </c>
    </row>
    <row r="147" spans="1:31" ht="13.8" hidden="1" outlineLevel="1" collapsed="1">
      <c r="A147" s="8">
        <v>44682</v>
      </c>
      <c r="B147" s="46">
        <v>12.5633</v>
      </c>
      <c r="C147" s="46">
        <v>12.9764</v>
      </c>
      <c r="D147" s="46">
        <v>12.366099999999999</v>
      </c>
      <c r="E147" s="46">
        <v>12.382099999999999</v>
      </c>
      <c r="F147" s="46">
        <v>12.3131</v>
      </c>
      <c r="G147" s="46">
        <v>0</v>
      </c>
      <c r="H147" s="46">
        <v>12.8797</v>
      </c>
      <c r="I147" s="46">
        <v>12.9764</v>
      </c>
      <c r="J147" s="46">
        <v>12.831099999999999</v>
      </c>
      <c r="K147" s="46">
        <v>12.846</v>
      </c>
      <c r="L147" s="46">
        <v>12.7811</v>
      </c>
      <c r="M147" s="46">
        <v>0</v>
      </c>
      <c r="N147" s="46">
        <v>3.6537999999999999</v>
      </c>
      <c r="O147" s="46">
        <v>0</v>
      </c>
      <c r="P147" s="46">
        <v>3.6537999999999999</v>
      </c>
      <c r="Q147" s="46">
        <v>3.3595000000000002</v>
      </c>
      <c r="R147" s="46">
        <v>4.5</v>
      </c>
      <c r="S147" s="46">
        <v>0</v>
      </c>
      <c r="T147" s="46">
        <v>2.5099999999999998</v>
      </c>
      <c r="U147" s="46">
        <v>0</v>
      </c>
      <c r="V147" s="46">
        <v>2.5099999999999998</v>
      </c>
      <c r="W147" s="46">
        <v>2.5099999999999998</v>
      </c>
      <c r="X147" s="46">
        <v>0</v>
      </c>
      <c r="Y147" s="46">
        <v>0</v>
      </c>
      <c r="Z147" s="46">
        <v>3.6554000000000002</v>
      </c>
      <c r="AA147" s="46">
        <v>0</v>
      </c>
      <c r="AB147" s="46">
        <v>3.6554000000000002</v>
      </c>
      <c r="AC147" s="46">
        <v>3.3611</v>
      </c>
      <c r="AD147" s="46">
        <v>4.5</v>
      </c>
      <c r="AE147" s="46">
        <v>0</v>
      </c>
    </row>
    <row r="148" spans="1:31" ht="13.8" hidden="1" outlineLevel="1" collapsed="1">
      <c r="A148" s="8">
        <v>44713</v>
      </c>
      <c r="B148" s="46">
        <v>13.8018</v>
      </c>
      <c r="C148" s="46">
        <v>13.3226</v>
      </c>
      <c r="D148" s="46">
        <v>14.0672</v>
      </c>
      <c r="E148" s="46">
        <v>13.873100000000001</v>
      </c>
      <c r="F148" s="46">
        <v>15.458299999999999</v>
      </c>
      <c r="G148" s="46">
        <v>9.8699999999999992</v>
      </c>
      <c r="H148" s="46">
        <v>15.0932</v>
      </c>
      <c r="I148" s="46">
        <v>13.3226</v>
      </c>
      <c r="J148" s="46">
        <v>16.350899999999999</v>
      </c>
      <c r="K148" s="46">
        <v>16.708300000000001</v>
      </c>
      <c r="L148" s="46">
        <v>15.4819</v>
      </c>
      <c r="M148" s="46">
        <v>9.8699999999999992</v>
      </c>
      <c r="N148" s="46">
        <v>5.9908000000000001</v>
      </c>
      <c r="O148" s="46">
        <v>0</v>
      </c>
      <c r="P148" s="46">
        <v>5.9908000000000001</v>
      </c>
      <c r="Q148" s="46">
        <v>5.9837999999999996</v>
      </c>
      <c r="R148" s="46">
        <v>8.8000000000000007</v>
      </c>
      <c r="S148" s="46">
        <v>0</v>
      </c>
      <c r="T148" s="46">
        <v>5.9968000000000004</v>
      </c>
      <c r="U148" s="46">
        <v>0</v>
      </c>
      <c r="V148" s="46">
        <v>5.9968000000000004</v>
      </c>
      <c r="W148" s="46">
        <v>5.9968000000000004</v>
      </c>
      <c r="X148" s="46">
        <v>0</v>
      </c>
      <c r="Y148" s="46">
        <v>0</v>
      </c>
      <c r="Z148" s="46">
        <v>5.1775000000000002</v>
      </c>
      <c r="AA148" s="46">
        <v>0</v>
      </c>
      <c r="AB148" s="46">
        <v>5.1775000000000002</v>
      </c>
      <c r="AC148" s="46">
        <v>3.3249</v>
      </c>
      <c r="AD148" s="46">
        <v>8.8000000000000007</v>
      </c>
      <c r="AE148" s="46">
        <v>0</v>
      </c>
    </row>
    <row r="149" spans="1:31" ht="13.8" hidden="1" outlineLevel="1" collapsed="1">
      <c r="A149" s="8">
        <v>44743</v>
      </c>
      <c r="B149" s="46">
        <v>15.389099999999999</v>
      </c>
      <c r="C149" s="46">
        <v>15.5197</v>
      </c>
      <c r="D149" s="46">
        <v>15.3637</v>
      </c>
      <c r="E149" s="46">
        <v>15.581899999999999</v>
      </c>
      <c r="F149" s="46">
        <v>14.959</v>
      </c>
      <c r="G149" s="46">
        <v>0</v>
      </c>
      <c r="H149" s="46">
        <v>15.6911</v>
      </c>
      <c r="I149" s="46">
        <v>15.5197</v>
      </c>
      <c r="J149" s="46">
        <v>15.7256</v>
      </c>
      <c r="K149" s="46">
        <v>16.159700000000001</v>
      </c>
      <c r="L149" s="46">
        <v>14.9625</v>
      </c>
      <c r="M149" s="46">
        <v>0</v>
      </c>
      <c r="N149" s="46">
        <v>5.2032999999999996</v>
      </c>
      <c r="O149" s="46">
        <v>0</v>
      </c>
      <c r="P149" s="46">
        <v>5.2032999999999996</v>
      </c>
      <c r="Q149" s="46">
        <v>5.1825999999999999</v>
      </c>
      <c r="R149" s="46">
        <v>8.8000000000000007</v>
      </c>
      <c r="S149" s="46" t="s">
        <v>127</v>
      </c>
      <c r="T149" s="46">
        <v>4.1909000000000001</v>
      </c>
      <c r="U149" s="46">
        <v>0</v>
      </c>
      <c r="V149" s="46">
        <v>4.1909000000000001</v>
      </c>
      <c r="W149" s="46">
        <v>4.1909000000000001</v>
      </c>
      <c r="X149" s="46">
        <v>0</v>
      </c>
      <c r="Y149" s="46">
        <v>0</v>
      </c>
      <c r="Z149" s="46">
        <v>10.396699999999999</v>
      </c>
      <c r="AA149" s="46">
        <v>0</v>
      </c>
      <c r="AB149" s="46">
        <v>10.396699999999999</v>
      </c>
      <c r="AC149" s="46">
        <v>10.454700000000001</v>
      </c>
      <c r="AD149" s="46">
        <v>8.8000000000000007</v>
      </c>
      <c r="AE149" s="46">
        <v>0</v>
      </c>
    </row>
    <row r="150" spans="1:31" ht="13.8" hidden="1" outlineLevel="1" collapsed="1">
      <c r="A150" s="8">
        <v>44774</v>
      </c>
      <c r="B150" s="46">
        <v>16.8935</v>
      </c>
      <c r="C150" s="46">
        <v>15.380800000000001</v>
      </c>
      <c r="D150" s="46">
        <v>17.3384</v>
      </c>
      <c r="E150" s="46">
        <v>17.2698</v>
      </c>
      <c r="F150" s="46">
        <v>17.501300000000001</v>
      </c>
      <c r="G150" s="46">
        <v>0</v>
      </c>
      <c r="H150" s="46">
        <v>17.571100000000001</v>
      </c>
      <c r="I150" s="46">
        <v>15.380800000000001</v>
      </c>
      <c r="J150" s="46">
        <v>18.262899999999998</v>
      </c>
      <c r="K150" s="46">
        <v>18.2788</v>
      </c>
      <c r="L150" s="46">
        <v>18.225899999999999</v>
      </c>
      <c r="M150" s="46">
        <v>0</v>
      </c>
      <c r="N150" s="46">
        <v>4.8308999999999997</v>
      </c>
      <c r="O150" s="46">
        <v>0</v>
      </c>
      <c r="P150" s="46">
        <v>4.8308999999999997</v>
      </c>
      <c r="Q150" s="46">
        <v>4.7145000000000001</v>
      </c>
      <c r="R150" s="46">
        <v>5.2</v>
      </c>
      <c r="S150" s="46">
        <v>0</v>
      </c>
      <c r="T150" s="46">
        <v>4.8028000000000004</v>
      </c>
      <c r="U150" s="46">
        <v>0</v>
      </c>
      <c r="V150" s="46">
        <v>4.8028000000000004</v>
      </c>
      <c r="W150" s="46">
        <v>4.8959000000000001</v>
      </c>
      <c r="X150" s="46">
        <v>2.96</v>
      </c>
      <c r="Y150" s="46">
        <v>0</v>
      </c>
      <c r="Z150" s="46">
        <v>4.8811999999999998</v>
      </c>
      <c r="AA150" s="46">
        <v>0</v>
      </c>
      <c r="AB150" s="46">
        <v>4.8811999999999998</v>
      </c>
      <c r="AC150" s="46">
        <v>3.9710000000000001</v>
      </c>
      <c r="AD150" s="46">
        <v>5.5315000000000003</v>
      </c>
      <c r="AE150" s="46">
        <v>0</v>
      </c>
    </row>
    <row r="151" spans="1:31" ht="13.8" hidden="1" outlineLevel="1" collapsed="1">
      <c r="A151" s="8">
        <v>44805</v>
      </c>
      <c r="B151" s="46">
        <v>18.025200000000002</v>
      </c>
      <c r="C151" s="46">
        <v>16.6173</v>
      </c>
      <c r="D151" s="46">
        <v>18.345199999999998</v>
      </c>
      <c r="E151" s="46">
        <v>18.661999999999999</v>
      </c>
      <c r="F151" s="46">
        <v>14.448499999999999</v>
      </c>
      <c r="G151" s="46">
        <v>0</v>
      </c>
      <c r="H151" s="46">
        <v>18.209299999999999</v>
      </c>
      <c r="I151" s="46">
        <v>16.6173</v>
      </c>
      <c r="J151" s="46">
        <v>18.577400000000001</v>
      </c>
      <c r="K151" s="46">
        <v>18.686</v>
      </c>
      <c r="L151" s="46">
        <v>16.8963</v>
      </c>
      <c r="M151" s="46">
        <v>0</v>
      </c>
      <c r="N151" s="46">
        <v>4.8236999999999997</v>
      </c>
      <c r="O151" s="46">
        <v>0</v>
      </c>
      <c r="P151" s="46">
        <v>4.8236999999999997</v>
      </c>
      <c r="Q151" s="46">
        <v>2.5099999999999998</v>
      </c>
      <c r="R151" s="46">
        <v>5.0286999999999997</v>
      </c>
      <c r="S151" s="46" t="s">
        <v>127</v>
      </c>
      <c r="T151" s="46">
        <v>2.9264000000000001</v>
      </c>
      <c r="U151" s="46">
        <v>0</v>
      </c>
      <c r="V151" s="46">
        <v>2.9264000000000001</v>
      </c>
      <c r="W151" s="46">
        <v>2.5099999999999998</v>
      </c>
      <c r="X151" s="46">
        <v>2.96</v>
      </c>
      <c r="Y151" s="46">
        <v>0</v>
      </c>
      <c r="Z151" s="46">
        <v>4.8869999999999996</v>
      </c>
      <c r="AA151" s="46">
        <v>0</v>
      </c>
      <c r="AB151" s="46">
        <v>4.8869999999999996</v>
      </c>
      <c r="AC151" s="46">
        <v>2.5099999999999998</v>
      </c>
      <c r="AD151" s="46">
        <v>5.0982000000000003</v>
      </c>
      <c r="AE151" s="46">
        <v>0</v>
      </c>
    </row>
    <row r="152" spans="1:31" ht="13.8" hidden="1" outlineLevel="1" collapsed="1">
      <c r="A152" s="8">
        <v>44835</v>
      </c>
      <c r="B152" s="46">
        <v>17.663900000000002</v>
      </c>
      <c r="C152" s="46">
        <v>17.030999999999999</v>
      </c>
      <c r="D152" s="46">
        <v>17.790299999999998</v>
      </c>
      <c r="E152" s="46">
        <v>18.160799999999998</v>
      </c>
      <c r="F152" s="46">
        <v>17.515799999999999</v>
      </c>
      <c r="G152" s="46">
        <v>2.75</v>
      </c>
      <c r="H152" s="46">
        <v>17.914100000000001</v>
      </c>
      <c r="I152" s="46">
        <v>17.030999999999999</v>
      </c>
      <c r="J152" s="46">
        <v>18.094200000000001</v>
      </c>
      <c r="K152" s="46">
        <v>18.183</v>
      </c>
      <c r="L152" s="46">
        <v>17.8325</v>
      </c>
      <c r="M152" s="46">
        <v>0</v>
      </c>
      <c r="N152" s="46">
        <v>3.42</v>
      </c>
      <c r="O152" s="46">
        <v>0</v>
      </c>
      <c r="P152" s="46">
        <v>3.42</v>
      </c>
      <c r="Q152" s="46">
        <v>2.5099999999999998</v>
      </c>
      <c r="R152" s="46">
        <v>5</v>
      </c>
      <c r="S152" s="46">
        <v>2.75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3.42</v>
      </c>
      <c r="AA152" s="46">
        <v>0</v>
      </c>
      <c r="AB152" s="46">
        <v>3.42</v>
      </c>
      <c r="AC152" s="46">
        <v>2.5099999999999998</v>
      </c>
      <c r="AD152" s="46">
        <v>5</v>
      </c>
      <c r="AE152" s="46">
        <v>2.75</v>
      </c>
    </row>
    <row r="153" spans="1:31" ht="13.8" hidden="1" outlineLevel="1" collapsed="1">
      <c r="A153" s="8">
        <v>44866</v>
      </c>
      <c r="B153" s="46">
        <v>17.831099999999999</v>
      </c>
      <c r="C153" s="46">
        <v>16.264800000000001</v>
      </c>
      <c r="D153" s="46">
        <v>18.198</v>
      </c>
      <c r="E153" s="46">
        <v>18.161799999999999</v>
      </c>
      <c r="F153" s="46">
        <v>18.583500000000001</v>
      </c>
      <c r="G153" s="46">
        <v>0</v>
      </c>
      <c r="H153" s="46">
        <v>18.528700000000001</v>
      </c>
      <c r="I153" s="46">
        <v>16.264800000000001</v>
      </c>
      <c r="J153" s="46">
        <v>19.093399999999999</v>
      </c>
      <c r="K153" s="46">
        <v>19.1447</v>
      </c>
      <c r="L153" s="46">
        <v>18.583500000000001</v>
      </c>
      <c r="M153" s="46">
        <v>0</v>
      </c>
      <c r="N153" s="46">
        <v>4.3433000000000002</v>
      </c>
      <c r="O153" s="46">
        <v>0</v>
      </c>
      <c r="P153" s="46">
        <v>4.3433000000000002</v>
      </c>
      <c r="Q153" s="46">
        <v>4.3433000000000002</v>
      </c>
      <c r="R153" s="46" t="s">
        <v>127</v>
      </c>
      <c r="S153" s="46" t="s">
        <v>127</v>
      </c>
      <c r="T153" s="46">
        <v>6.2</v>
      </c>
      <c r="U153" s="46">
        <v>0</v>
      </c>
      <c r="V153" s="46">
        <v>6.2</v>
      </c>
      <c r="W153" s="46">
        <v>6.2</v>
      </c>
      <c r="X153" s="46">
        <v>0</v>
      </c>
      <c r="Y153" s="46">
        <v>0</v>
      </c>
      <c r="Z153" s="46">
        <v>3.6</v>
      </c>
      <c r="AA153" s="46">
        <v>0</v>
      </c>
      <c r="AB153" s="46">
        <v>3.6</v>
      </c>
      <c r="AC153" s="46">
        <v>3.6</v>
      </c>
      <c r="AD153" s="46">
        <v>0</v>
      </c>
      <c r="AE153" s="46">
        <v>0</v>
      </c>
    </row>
    <row r="154" spans="1:31" ht="13.8" hidden="1" outlineLevel="1" collapsed="1">
      <c r="A154" s="8">
        <v>44896</v>
      </c>
      <c r="B154" s="46">
        <v>16.6203</v>
      </c>
      <c r="C154" s="46">
        <v>16.069700000000001</v>
      </c>
      <c r="D154" s="46">
        <v>16.775700000000001</v>
      </c>
      <c r="E154" s="46">
        <v>16.392399999999999</v>
      </c>
      <c r="F154" s="46">
        <v>18.331900000000001</v>
      </c>
      <c r="G154" s="46">
        <v>0</v>
      </c>
      <c r="H154" s="46">
        <v>17.917899999999999</v>
      </c>
      <c r="I154" s="46">
        <v>16.069700000000001</v>
      </c>
      <c r="J154" s="46">
        <v>18.513999999999999</v>
      </c>
      <c r="K154" s="46">
        <v>18.4117</v>
      </c>
      <c r="L154" s="46">
        <v>18.885000000000002</v>
      </c>
      <c r="M154" s="46">
        <v>0</v>
      </c>
      <c r="N154" s="46">
        <v>4.6496000000000004</v>
      </c>
      <c r="O154" s="46">
        <v>0</v>
      </c>
      <c r="P154" s="46">
        <v>4.6496000000000004</v>
      </c>
      <c r="Q154" s="46">
        <v>4.5454999999999997</v>
      </c>
      <c r="R154" s="46">
        <v>6.0755999999999997</v>
      </c>
      <c r="S154" s="46" t="s">
        <v>127</v>
      </c>
      <c r="T154" s="46">
        <v>5.9663000000000004</v>
      </c>
      <c r="U154" s="46">
        <v>0</v>
      </c>
      <c r="V154" s="46">
        <v>5.9663000000000004</v>
      </c>
      <c r="W154" s="46">
        <v>6</v>
      </c>
      <c r="X154" s="46">
        <v>4.6246999999999998</v>
      </c>
      <c r="Y154" s="46">
        <v>0</v>
      </c>
      <c r="Z154" s="46">
        <v>3.855</v>
      </c>
      <c r="AA154" s="46">
        <v>0</v>
      </c>
      <c r="AB154" s="46">
        <v>3.855</v>
      </c>
      <c r="AC154" s="46">
        <v>3.6</v>
      </c>
      <c r="AD154" s="46">
        <v>6.3033000000000001</v>
      </c>
      <c r="AE154" s="46">
        <v>0</v>
      </c>
    </row>
    <row r="155" spans="1:31" ht="13.8" hidden="1" outlineLevel="1" collapsed="1">
      <c r="A155" s="8">
        <v>44927</v>
      </c>
      <c r="B155" s="46">
        <v>17.682600000000001</v>
      </c>
      <c r="C155" s="46">
        <v>17.969899999999999</v>
      </c>
      <c r="D155" s="46">
        <v>17.6008</v>
      </c>
      <c r="E155" s="46">
        <v>16.797799999999999</v>
      </c>
      <c r="F155" s="46">
        <v>18.289300000000001</v>
      </c>
      <c r="G155" s="46">
        <v>0</v>
      </c>
      <c r="H155" s="46">
        <v>18.381699999999999</v>
      </c>
      <c r="I155" s="46">
        <v>17.969899999999999</v>
      </c>
      <c r="J155" s="46">
        <v>18.508800000000001</v>
      </c>
      <c r="K155" s="46">
        <v>18.816500000000001</v>
      </c>
      <c r="L155" s="46">
        <v>18.289300000000001</v>
      </c>
      <c r="M155" s="46">
        <v>0</v>
      </c>
      <c r="N155" s="46">
        <v>6.8209999999999997</v>
      </c>
      <c r="O155" s="46">
        <v>0</v>
      </c>
      <c r="P155" s="46">
        <v>6.8209999999999997</v>
      </c>
      <c r="Q155" s="46">
        <v>6.8209999999999997</v>
      </c>
      <c r="R155" s="46" t="s">
        <v>127</v>
      </c>
      <c r="S155" s="46" t="s">
        <v>127</v>
      </c>
      <c r="T155" s="46">
        <v>6.95</v>
      </c>
      <c r="U155" s="46">
        <v>0</v>
      </c>
      <c r="V155" s="46">
        <v>6.95</v>
      </c>
      <c r="W155" s="46">
        <v>6.95</v>
      </c>
      <c r="X155" s="46">
        <v>0</v>
      </c>
      <c r="Y155" s="46">
        <v>0</v>
      </c>
      <c r="Z155" s="46">
        <v>2.5099999999999998</v>
      </c>
      <c r="AA155" s="46">
        <v>0</v>
      </c>
      <c r="AB155" s="46">
        <v>2.5099999999999998</v>
      </c>
      <c r="AC155" s="46">
        <v>2.5099999999999998</v>
      </c>
      <c r="AD155" s="46">
        <v>0</v>
      </c>
      <c r="AE155" s="46">
        <v>0</v>
      </c>
    </row>
    <row r="156" spans="1:31" ht="13.8" hidden="1" outlineLevel="1" collapsed="1">
      <c r="A156" s="8">
        <v>44958</v>
      </c>
      <c r="B156" s="46">
        <v>19.1797</v>
      </c>
      <c r="C156" s="46">
        <v>18.591699999999999</v>
      </c>
      <c r="D156" s="46">
        <v>19.306999999999999</v>
      </c>
      <c r="E156" s="46">
        <v>19.065000000000001</v>
      </c>
      <c r="F156" s="46">
        <v>20.011399999999998</v>
      </c>
      <c r="G156" s="46">
        <v>0</v>
      </c>
      <c r="H156" s="46">
        <v>19.706499999999998</v>
      </c>
      <c r="I156" s="46">
        <v>18.591699999999999</v>
      </c>
      <c r="J156" s="46">
        <v>19.961300000000001</v>
      </c>
      <c r="K156" s="46">
        <v>19.920500000000001</v>
      </c>
      <c r="L156" s="46">
        <v>20.072700000000001</v>
      </c>
      <c r="M156" s="46">
        <v>0</v>
      </c>
      <c r="N156" s="46">
        <v>7.6319999999999997</v>
      </c>
      <c r="O156" s="46">
        <v>0</v>
      </c>
      <c r="P156" s="46">
        <v>7.6319999999999997</v>
      </c>
      <c r="Q156" s="46">
        <v>7.4901</v>
      </c>
      <c r="R156" s="46">
        <v>11.575699999999999</v>
      </c>
      <c r="S156" s="46" t="s">
        <v>127</v>
      </c>
      <c r="T156" s="46">
        <v>7.9741</v>
      </c>
      <c r="U156" s="46">
        <v>0</v>
      </c>
      <c r="V156" s="46">
        <v>7.9741</v>
      </c>
      <c r="W156" s="46">
        <v>7.9741</v>
      </c>
      <c r="X156" s="46">
        <v>0</v>
      </c>
      <c r="Y156" s="46">
        <v>0</v>
      </c>
      <c r="Z156" s="46">
        <v>5.2435</v>
      </c>
      <c r="AA156" s="46">
        <v>0</v>
      </c>
      <c r="AB156" s="46">
        <v>5.2435</v>
      </c>
      <c r="AC156" s="46">
        <v>2.8127</v>
      </c>
      <c r="AD156" s="46">
        <v>11.575699999999999</v>
      </c>
      <c r="AE156" s="46">
        <v>0</v>
      </c>
    </row>
    <row r="157" spans="1:31" ht="13.8" hidden="1" outlineLevel="1" collapsed="1">
      <c r="A157" s="8">
        <v>44986</v>
      </c>
      <c r="B157" s="46">
        <v>19.152899999999999</v>
      </c>
      <c r="C157" s="46">
        <v>21.6663</v>
      </c>
      <c r="D157" s="46">
        <v>18.082599999999999</v>
      </c>
      <c r="E157" s="46">
        <v>17.3065</v>
      </c>
      <c r="F157" s="46">
        <v>19.958400000000001</v>
      </c>
      <c r="G157" s="46">
        <v>0</v>
      </c>
      <c r="H157" s="46">
        <v>20.525099999999998</v>
      </c>
      <c r="I157" s="46">
        <v>21.6663</v>
      </c>
      <c r="J157" s="46">
        <v>19.953900000000001</v>
      </c>
      <c r="K157" s="46">
        <v>19.8706</v>
      </c>
      <c r="L157" s="46">
        <v>20.1158</v>
      </c>
      <c r="M157" s="46">
        <v>0</v>
      </c>
      <c r="N157" s="46">
        <v>7.4169</v>
      </c>
      <c r="O157" s="46">
        <v>0</v>
      </c>
      <c r="P157" s="46">
        <v>7.4169</v>
      </c>
      <c r="Q157" s="46">
        <v>7.4382000000000001</v>
      </c>
      <c r="R157" s="46">
        <v>6.5</v>
      </c>
      <c r="S157" s="46" t="s">
        <v>127</v>
      </c>
      <c r="T157" s="46">
        <v>7.5255999999999998</v>
      </c>
      <c r="U157" s="46">
        <v>0</v>
      </c>
      <c r="V157" s="46">
        <v>7.5255999999999998</v>
      </c>
      <c r="W157" s="46">
        <v>7.5255999999999998</v>
      </c>
      <c r="X157" s="46">
        <v>0</v>
      </c>
      <c r="Y157" s="46">
        <v>0</v>
      </c>
      <c r="Z157" s="46">
        <v>4.7888999999999999</v>
      </c>
      <c r="AA157" s="46">
        <v>0</v>
      </c>
      <c r="AB157" s="46">
        <v>4.7888999999999999</v>
      </c>
      <c r="AC157" s="46">
        <v>2.5099999999999998</v>
      </c>
      <c r="AD157" s="46">
        <v>6.5</v>
      </c>
      <c r="AE157" s="46">
        <v>0</v>
      </c>
    </row>
    <row r="158" spans="1:31" ht="13.8" hidden="1" outlineLevel="1" collapsed="1">
      <c r="A158" s="8">
        <v>45017</v>
      </c>
      <c r="B158" s="46">
        <v>19.1099</v>
      </c>
      <c r="C158" s="46">
        <v>23.734300000000001</v>
      </c>
      <c r="D158" s="46">
        <v>17.513100000000001</v>
      </c>
      <c r="E158" s="46">
        <v>15.504300000000001</v>
      </c>
      <c r="F158" s="46">
        <v>19.437799999999999</v>
      </c>
      <c r="G158" s="46">
        <v>0</v>
      </c>
      <c r="H158" s="46">
        <v>20.674700000000001</v>
      </c>
      <c r="I158" s="46">
        <v>23.734300000000001</v>
      </c>
      <c r="J158" s="46">
        <v>19.412400000000002</v>
      </c>
      <c r="K158" s="46">
        <v>19.1952</v>
      </c>
      <c r="L158" s="46">
        <v>19.5535</v>
      </c>
      <c r="M158" s="46">
        <v>0</v>
      </c>
      <c r="N158" s="46">
        <v>7.7634999999999996</v>
      </c>
      <c r="O158" s="46">
        <v>0</v>
      </c>
      <c r="P158" s="46">
        <v>7.7634999999999996</v>
      </c>
      <c r="Q158" s="46">
        <v>7.8776999999999999</v>
      </c>
      <c r="R158" s="46">
        <v>2.5099999999999998</v>
      </c>
      <c r="S158" s="46">
        <v>0</v>
      </c>
      <c r="T158" s="46">
        <v>7.7634999999999996</v>
      </c>
      <c r="U158" s="46">
        <v>0</v>
      </c>
      <c r="V158" s="46">
        <v>7.7634999999999996</v>
      </c>
      <c r="W158" s="46">
        <v>7.8776999999999999</v>
      </c>
      <c r="X158" s="46">
        <v>2.5099999999999998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</row>
    <row r="159" spans="1:31" ht="13.8" hidden="1" outlineLevel="1" collapsed="1">
      <c r="A159" s="8">
        <v>45047</v>
      </c>
      <c r="B159" s="46">
        <v>17.784199999999998</v>
      </c>
      <c r="C159" s="46">
        <v>22.297000000000001</v>
      </c>
      <c r="D159" s="46">
        <v>16.424099999999999</v>
      </c>
      <c r="E159" s="46">
        <v>15.4268</v>
      </c>
      <c r="F159" s="46">
        <v>21.1008</v>
      </c>
      <c r="G159" s="46">
        <v>0</v>
      </c>
      <c r="H159" s="46">
        <v>21.283100000000001</v>
      </c>
      <c r="I159" s="46">
        <v>22.297000000000001</v>
      </c>
      <c r="J159" s="46">
        <v>20.825700000000001</v>
      </c>
      <c r="K159" s="46">
        <v>20.430099999999999</v>
      </c>
      <c r="L159" s="46">
        <v>22.047499999999999</v>
      </c>
      <c r="M159" s="46">
        <v>0</v>
      </c>
      <c r="N159" s="46">
        <v>7.5655000000000001</v>
      </c>
      <c r="O159" s="46">
        <v>0</v>
      </c>
      <c r="P159" s="46">
        <v>7.5655000000000001</v>
      </c>
      <c r="Q159" s="46">
        <v>7.5250000000000004</v>
      </c>
      <c r="R159" s="46">
        <v>8.6105</v>
      </c>
      <c r="S159" s="46" t="s">
        <v>127</v>
      </c>
      <c r="T159" s="46">
        <v>7.5637999999999996</v>
      </c>
      <c r="U159" s="46">
        <v>0</v>
      </c>
      <c r="V159" s="46">
        <v>7.5637999999999996</v>
      </c>
      <c r="W159" s="46">
        <v>7.5250000000000004</v>
      </c>
      <c r="X159" s="46">
        <v>8.6790000000000003</v>
      </c>
      <c r="Y159" s="46">
        <v>0</v>
      </c>
      <c r="Z159" s="46">
        <v>8.0022000000000002</v>
      </c>
      <c r="AA159" s="46">
        <v>0</v>
      </c>
      <c r="AB159" s="46">
        <v>8.0022000000000002</v>
      </c>
      <c r="AC159" s="46">
        <v>0</v>
      </c>
      <c r="AD159" s="46">
        <v>8.0022000000000002</v>
      </c>
      <c r="AE159" s="46">
        <v>0</v>
      </c>
    </row>
    <row r="160" spans="1:31" ht="13.8" hidden="1" outlineLevel="1" collapsed="1">
      <c r="A160" s="8">
        <v>45078</v>
      </c>
      <c r="B160" s="46">
        <v>21.853000000000002</v>
      </c>
      <c r="C160" s="46">
        <v>24.295000000000002</v>
      </c>
      <c r="D160" s="46">
        <v>19.796299999999999</v>
      </c>
      <c r="E160" s="46">
        <v>19.1143</v>
      </c>
      <c r="F160" s="46">
        <v>20.985800000000001</v>
      </c>
      <c r="G160" s="46">
        <v>0</v>
      </c>
      <c r="H160" s="46">
        <v>22.5642</v>
      </c>
      <c r="I160" s="46">
        <v>24.295000000000002</v>
      </c>
      <c r="J160" s="46">
        <v>20.965699999999998</v>
      </c>
      <c r="K160" s="46">
        <v>20.230899999999998</v>
      </c>
      <c r="L160" s="46">
        <v>22.257000000000001</v>
      </c>
      <c r="M160" s="46">
        <v>0</v>
      </c>
      <c r="N160" s="46">
        <v>7.6989000000000001</v>
      </c>
      <c r="O160" s="46">
        <v>0</v>
      </c>
      <c r="P160" s="46">
        <v>7.6989000000000001</v>
      </c>
      <c r="Q160" s="46">
        <v>7.1932</v>
      </c>
      <c r="R160" s="46">
        <v>8.5153999999999996</v>
      </c>
      <c r="S160" s="46" t="s">
        <v>127</v>
      </c>
      <c r="T160" s="46">
        <v>6.5742000000000003</v>
      </c>
      <c r="U160" s="46">
        <v>0</v>
      </c>
      <c r="V160" s="46">
        <v>6.5742000000000003</v>
      </c>
      <c r="W160" s="46">
        <v>7.1932</v>
      </c>
      <c r="X160" s="46">
        <v>2.5099999999999998</v>
      </c>
      <c r="Y160" s="46">
        <v>0</v>
      </c>
      <c r="Z160" s="46">
        <v>10.4741</v>
      </c>
      <c r="AA160" s="46">
        <v>0</v>
      </c>
      <c r="AB160" s="46">
        <v>10.4741</v>
      </c>
      <c r="AC160" s="46">
        <v>0</v>
      </c>
      <c r="AD160" s="46">
        <v>10.4741</v>
      </c>
      <c r="AE160" s="46">
        <v>0</v>
      </c>
    </row>
    <row r="161" spans="1:31" ht="13.8" hidden="1" outlineLevel="1" collapsed="1">
      <c r="A161" s="8">
        <v>45108</v>
      </c>
      <c r="B161" s="46">
        <v>18.5777</v>
      </c>
      <c r="C161" s="46">
        <v>23.9435</v>
      </c>
      <c r="D161" s="46">
        <v>16.648700000000002</v>
      </c>
      <c r="E161" s="46">
        <v>12.6752</v>
      </c>
      <c r="F161" s="46">
        <v>19.176200000000001</v>
      </c>
      <c r="G161" s="46">
        <v>0</v>
      </c>
      <c r="H161" s="46">
        <v>22.061900000000001</v>
      </c>
      <c r="I161" s="46">
        <v>23.9435</v>
      </c>
      <c r="J161" s="46">
        <v>21.082799999999999</v>
      </c>
      <c r="K161" s="46">
        <v>20.328600000000002</v>
      </c>
      <c r="L161" s="46">
        <v>21.321899999999999</v>
      </c>
      <c r="M161" s="46">
        <v>0</v>
      </c>
      <c r="N161" s="46">
        <v>6.7390999999999996</v>
      </c>
      <c r="O161" s="46">
        <v>0</v>
      </c>
      <c r="P161" s="46">
        <v>6.7390999999999996</v>
      </c>
      <c r="Q161" s="46">
        <v>6.9554999999999998</v>
      </c>
      <c r="R161" s="46">
        <v>6.1833</v>
      </c>
      <c r="S161" s="46" t="s">
        <v>127</v>
      </c>
      <c r="T161" s="46">
        <v>6.6252000000000004</v>
      </c>
      <c r="U161" s="46">
        <v>0</v>
      </c>
      <c r="V161" s="46">
        <v>6.6252000000000004</v>
      </c>
      <c r="W161" s="46">
        <v>6.9789000000000003</v>
      </c>
      <c r="X161" s="46">
        <v>5.6632999999999996</v>
      </c>
      <c r="Y161" s="46">
        <v>0</v>
      </c>
      <c r="Z161" s="46">
        <v>7.9029999999999996</v>
      </c>
      <c r="AA161" s="46">
        <v>0</v>
      </c>
      <c r="AB161" s="46">
        <v>7.9029999999999996</v>
      </c>
      <c r="AC161" s="46">
        <v>6.6662999999999997</v>
      </c>
      <c r="AD161" s="46">
        <v>9.7858999999999998</v>
      </c>
      <c r="AE161" s="46">
        <v>0</v>
      </c>
    </row>
    <row r="162" spans="1:31" ht="13.8" hidden="1" outlineLevel="1" collapsed="1">
      <c r="A162" s="8">
        <v>45139</v>
      </c>
      <c r="B162" s="46">
        <v>20.654399999999999</v>
      </c>
      <c r="C162" s="46">
        <v>23.0046</v>
      </c>
      <c r="D162" s="46">
        <v>19.054099999999998</v>
      </c>
      <c r="E162" s="46">
        <v>19.050599999999999</v>
      </c>
      <c r="F162" s="46">
        <v>19.081299999999999</v>
      </c>
      <c r="G162" s="46">
        <v>11</v>
      </c>
      <c r="H162" s="46">
        <v>21.753499999999999</v>
      </c>
      <c r="I162" s="46">
        <v>23.0046</v>
      </c>
      <c r="J162" s="46">
        <v>20.787500000000001</v>
      </c>
      <c r="K162" s="46">
        <v>19.614000000000001</v>
      </c>
      <c r="L162" s="46">
        <v>23.218399999999999</v>
      </c>
      <c r="M162" s="46">
        <v>0</v>
      </c>
      <c r="N162" s="46">
        <v>6.1001000000000003</v>
      </c>
      <c r="O162" s="46">
        <v>0</v>
      </c>
      <c r="P162" s="46">
        <v>6.1001000000000003</v>
      </c>
      <c r="Q162" s="46">
        <v>6.7435999999999998</v>
      </c>
      <c r="R162" s="46">
        <v>5.85</v>
      </c>
      <c r="S162" s="46">
        <v>11</v>
      </c>
      <c r="T162" s="46">
        <v>6.0903999999999998</v>
      </c>
      <c r="U162" s="46">
        <v>0</v>
      </c>
      <c r="V162" s="46">
        <v>6.0903999999999998</v>
      </c>
      <c r="W162" s="46">
        <v>7.25</v>
      </c>
      <c r="X162" s="46">
        <v>5.85</v>
      </c>
      <c r="Y162" s="46">
        <v>0</v>
      </c>
      <c r="Z162" s="46">
        <v>6.2092999999999998</v>
      </c>
      <c r="AA162" s="46">
        <v>0</v>
      </c>
      <c r="AB162" s="46">
        <v>6.2092999999999998</v>
      </c>
      <c r="AC162" s="46">
        <v>5.65</v>
      </c>
      <c r="AD162" s="46">
        <v>0</v>
      </c>
      <c r="AE162" s="46">
        <v>11</v>
      </c>
    </row>
    <row r="163" spans="1:31" ht="13.8" hidden="1" outlineLevel="1" collapsed="1">
      <c r="A163" s="8">
        <v>45170</v>
      </c>
      <c r="B163" s="46">
        <v>19.793600000000001</v>
      </c>
      <c r="C163" s="46">
        <v>23.867999999999999</v>
      </c>
      <c r="D163" s="46">
        <v>17.713200000000001</v>
      </c>
      <c r="E163" s="46">
        <v>16.574000000000002</v>
      </c>
      <c r="F163" s="46">
        <v>18.8919</v>
      </c>
      <c r="G163" s="46">
        <v>25.598500000000001</v>
      </c>
      <c r="H163" s="46">
        <v>21.943999999999999</v>
      </c>
      <c r="I163" s="46">
        <v>23.867999999999999</v>
      </c>
      <c r="J163" s="46">
        <v>20.702100000000002</v>
      </c>
      <c r="K163" s="46">
        <v>19.369499999999999</v>
      </c>
      <c r="L163" s="46">
        <v>22.0703</v>
      </c>
      <c r="M163" s="46">
        <v>25.598500000000001</v>
      </c>
      <c r="N163" s="46">
        <v>6.4001999999999999</v>
      </c>
      <c r="O163" s="46">
        <v>0</v>
      </c>
      <c r="P163" s="46">
        <v>6.4001999999999999</v>
      </c>
      <c r="Q163" s="46">
        <v>6.2655000000000003</v>
      </c>
      <c r="R163" s="46">
        <v>6.5468999999999999</v>
      </c>
      <c r="S163" s="46" t="s">
        <v>127</v>
      </c>
      <c r="T163" s="46">
        <v>6.4949000000000003</v>
      </c>
      <c r="U163" s="46">
        <v>0</v>
      </c>
      <c r="V163" s="46">
        <v>6.4949000000000003</v>
      </c>
      <c r="W163" s="46">
        <v>6.3521999999999998</v>
      </c>
      <c r="X163" s="46">
        <v>6.8029999999999999</v>
      </c>
      <c r="Y163" s="46">
        <v>0</v>
      </c>
      <c r="Z163" s="46">
        <v>6.1228999999999996</v>
      </c>
      <c r="AA163" s="46">
        <v>0</v>
      </c>
      <c r="AB163" s="46">
        <v>6.1228999999999996</v>
      </c>
      <c r="AC163" s="46">
        <v>2.5099999999999998</v>
      </c>
      <c r="AD163" s="46">
        <v>6.2979000000000003</v>
      </c>
      <c r="AE163" s="46">
        <v>0</v>
      </c>
    </row>
    <row r="164" spans="1:31" ht="13.8" hidden="1" outlineLevel="1" collapsed="1">
      <c r="A164" s="8">
        <v>45200</v>
      </c>
      <c r="B164" s="46">
        <v>20.909700000000001</v>
      </c>
      <c r="C164" s="46">
        <v>23.412500000000001</v>
      </c>
      <c r="D164" s="46">
        <v>20.2698</v>
      </c>
      <c r="E164" s="46">
        <v>19.866800000000001</v>
      </c>
      <c r="F164" s="46">
        <v>20.6296</v>
      </c>
      <c r="G164" s="46">
        <v>25.598500000000001</v>
      </c>
      <c r="H164" s="46">
        <v>21.4101</v>
      </c>
      <c r="I164" s="46">
        <v>23.412500000000001</v>
      </c>
      <c r="J164" s="46">
        <v>20.877400000000002</v>
      </c>
      <c r="K164" s="46">
        <v>19.866800000000001</v>
      </c>
      <c r="L164" s="46">
        <v>21.859300000000001</v>
      </c>
      <c r="M164" s="46">
        <v>25.598500000000001</v>
      </c>
      <c r="N164" s="46">
        <v>5.3144999999999998</v>
      </c>
      <c r="O164" s="46">
        <v>0</v>
      </c>
      <c r="P164" s="46">
        <v>5.3144999999999998</v>
      </c>
      <c r="Q164" s="46" t="s">
        <v>127</v>
      </c>
      <c r="R164" s="46">
        <v>5.3144999999999998</v>
      </c>
      <c r="S164" s="46" t="s">
        <v>127</v>
      </c>
      <c r="T164" s="46">
        <v>5.4737999999999998</v>
      </c>
      <c r="U164" s="46">
        <v>0</v>
      </c>
      <c r="V164" s="46">
        <v>5.4737999999999998</v>
      </c>
      <c r="W164" s="46">
        <v>0</v>
      </c>
      <c r="X164" s="46">
        <v>5.4737999999999998</v>
      </c>
      <c r="Y164" s="46">
        <v>0</v>
      </c>
      <c r="Z164" s="46">
        <v>4.45</v>
      </c>
      <c r="AA164" s="46">
        <v>0</v>
      </c>
      <c r="AB164" s="46">
        <v>4.45</v>
      </c>
      <c r="AC164" s="46">
        <v>0</v>
      </c>
      <c r="AD164" s="46">
        <v>4.45</v>
      </c>
      <c r="AE164" s="46">
        <v>0</v>
      </c>
    </row>
    <row r="165" spans="1:31" ht="13.8" collapsed="1">
      <c r="A165" s="8">
        <v>45231</v>
      </c>
      <c r="B165" s="46">
        <v>20.97</v>
      </c>
      <c r="C165" s="46">
        <v>23.805900000000001</v>
      </c>
      <c r="D165" s="46">
        <v>19.2255</v>
      </c>
      <c r="E165" s="46">
        <v>18.8278</v>
      </c>
      <c r="F165" s="46">
        <v>19.732199999999999</v>
      </c>
      <c r="G165" s="46">
        <v>19.722000000000001</v>
      </c>
      <c r="H165" s="46">
        <v>21.927399999999999</v>
      </c>
      <c r="I165" s="46">
        <v>23.805900000000001</v>
      </c>
      <c r="J165" s="46">
        <v>20.6508</v>
      </c>
      <c r="K165" s="46">
        <v>19.056799999999999</v>
      </c>
      <c r="L165" s="46">
        <v>23.3704</v>
      </c>
      <c r="M165" s="46">
        <v>19.722000000000001</v>
      </c>
      <c r="N165" s="46">
        <v>5.6058000000000003</v>
      </c>
      <c r="O165" s="46">
        <v>0</v>
      </c>
      <c r="P165" s="46">
        <v>5.6058000000000003</v>
      </c>
      <c r="Q165" s="46">
        <v>5.55</v>
      </c>
      <c r="R165" s="46">
        <v>5.6120000000000001</v>
      </c>
      <c r="S165" s="46" t="s">
        <v>127</v>
      </c>
      <c r="T165" s="46">
        <v>5.6460999999999997</v>
      </c>
      <c r="U165" s="46">
        <v>0</v>
      </c>
      <c r="V165" s="46">
        <v>5.6460999999999997</v>
      </c>
      <c r="W165" s="46">
        <v>0</v>
      </c>
      <c r="X165" s="46">
        <v>5.6460999999999997</v>
      </c>
      <c r="Y165" s="46">
        <v>0</v>
      </c>
      <c r="Z165" s="46">
        <v>5.4558</v>
      </c>
      <c r="AA165" s="46">
        <v>0</v>
      </c>
      <c r="AB165" s="46">
        <v>5.4558</v>
      </c>
      <c r="AC165" s="46">
        <v>5.55</v>
      </c>
      <c r="AD165" s="46">
        <v>5.4385000000000003</v>
      </c>
      <c r="AE165" s="46">
        <v>0</v>
      </c>
    </row>
    <row r="166" spans="1:31" ht="13.8">
      <c r="A166" s="8">
        <v>45261</v>
      </c>
      <c r="B166" s="46">
        <v>20.396999999999998</v>
      </c>
      <c r="C166" s="46">
        <v>24.470600000000001</v>
      </c>
      <c r="D166" s="46">
        <v>18.905799999999999</v>
      </c>
      <c r="E166" s="46">
        <v>16.8461</v>
      </c>
      <c r="F166" s="46">
        <v>20.846</v>
      </c>
      <c r="G166" s="46">
        <v>11</v>
      </c>
      <c r="H166" s="46">
        <v>20.663900000000002</v>
      </c>
      <c r="I166" s="46">
        <v>24.470600000000001</v>
      </c>
      <c r="J166" s="46">
        <v>19.2346</v>
      </c>
      <c r="K166" s="46">
        <v>16.8461</v>
      </c>
      <c r="L166" s="46">
        <v>21.586600000000001</v>
      </c>
      <c r="M166" s="46">
        <v>0</v>
      </c>
      <c r="N166" s="46">
        <v>6.1340000000000003</v>
      </c>
      <c r="O166" s="46">
        <v>0</v>
      </c>
      <c r="P166" s="46">
        <v>6.1340000000000003</v>
      </c>
      <c r="Q166" s="46" t="s">
        <v>127</v>
      </c>
      <c r="R166" s="46">
        <v>6.0244999999999997</v>
      </c>
      <c r="S166" s="46">
        <v>11</v>
      </c>
      <c r="T166" s="46">
        <v>2.5099999999999998</v>
      </c>
      <c r="U166" s="46">
        <v>0</v>
      </c>
      <c r="V166" s="46">
        <v>2.5099999999999998</v>
      </c>
      <c r="W166" s="46">
        <v>0</v>
      </c>
      <c r="X166" s="46">
        <v>2.5099999999999998</v>
      </c>
      <c r="Y166" s="46">
        <v>0</v>
      </c>
      <c r="Z166" s="46">
        <v>6.1402999999999999</v>
      </c>
      <c r="AA166" s="46">
        <v>0</v>
      </c>
      <c r="AB166" s="46">
        <v>6.1402999999999999</v>
      </c>
      <c r="AC166" s="46">
        <v>0</v>
      </c>
      <c r="AD166" s="46">
        <v>6.0308000000000002</v>
      </c>
      <c r="AE166" s="46">
        <v>11</v>
      </c>
    </row>
    <row r="167" spans="1:31" ht="13.8">
      <c r="A167" s="8">
        <v>45292</v>
      </c>
      <c r="B167" s="46">
        <v>22.078900000000001</v>
      </c>
      <c r="C167" s="46">
        <v>26.056699999999999</v>
      </c>
      <c r="D167" s="46">
        <v>20.712900000000001</v>
      </c>
      <c r="E167" s="46">
        <v>19.967300000000002</v>
      </c>
      <c r="F167" s="46">
        <v>21.3583</v>
      </c>
      <c r="G167" s="46">
        <v>27.7652</v>
      </c>
      <c r="H167" s="46">
        <v>22.273099999999999</v>
      </c>
      <c r="I167" s="46">
        <v>26.056699999999999</v>
      </c>
      <c r="J167" s="46">
        <v>20.9528</v>
      </c>
      <c r="K167" s="46">
        <v>19.967300000000002</v>
      </c>
      <c r="L167" s="46">
        <v>21.854099999999999</v>
      </c>
      <c r="M167" s="46">
        <v>27.7652</v>
      </c>
      <c r="N167" s="46">
        <v>5.8352000000000004</v>
      </c>
      <c r="O167" s="46">
        <v>0</v>
      </c>
      <c r="P167" s="46">
        <v>5.8352000000000004</v>
      </c>
      <c r="Q167" s="46" t="s">
        <v>127</v>
      </c>
      <c r="R167" s="46">
        <v>5.8352000000000004</v>
      </c>
      <c r="S167" s="46" t="s">
        <v>127</v>
      </c>
      <c r="T167" s="46">
        <v>5.5</v>
      </c>
      <c r="U167" s="46">
        <v>0</v>
      </c>
      <c r="V167" s="46">
        <v>5.5</v>
      </c>
      <c r="W167" s="46">
        <v>0</v>
      </c>
      <c r="X167" s="46">
        <v>5.5</v>
      </c>
      <c r="Y167" s="46">
        <v>0</v>
      </c>
      <c r="Z167" s="46">
        <v>5.8562000000000003</v>
      </c>
      <c r="AA167" s="46">
        <v>0</v>
      </c>
      <c r="AB167" s="46">
        <v>5.8562000000000003</v>
      </c>
      <c r="AC167" s="46">
        <v>0</v>
      </c>
      <c r="AD167" s="46">
        <v>5.8562000000000003</v>
      </c>
      <c r="AE167" s="46">
        <v>0</v>
      </c>
    </row>
    <row r="168" spans="1:31" ht="13.8">
      <c r="A168" s="8">
        <v>45323</v>
      </c>
      <c r="B168" s="46">
        <v>21.138300000000001</v>
      </c>
      <c r="C168" s="46">
        <v>26.778400000000001</v>
      </c>
      <c r="D168" s="46">
        <v>18.4373</v>
      </c>
      <c r="E168" s="46">
        <v>17.360700000000001</v>
      </c>
      <c r="F168" s="46">
        <v>20.003900000000002</v>
      </c>
      <c r="G168" s="46">
        <v>20.14</v>
      </c>
      <c r="H168" s="46">
        <v>21.701699999999999</v>
      </c>
      <c r="I168" s="46">
        <v>26.778400000000001</v>
      </c>
      <c r="J168" s="46">
        <v>19.138500000000001</v>
      </c>
      <c r="K168" s="46">
        <v>17.537099999999999</v>
      </c>
      <c r="L168" s="46">
        <v>21.7897</v>
      </c>
      <c r="M168" s="46">
        <v>20.14</v>
      </c>
      <c r="N168" s="46">
        <v>5.5217000000000001</v>
      </c>
      <c r="O168" s="46">
        <v>0</v>
      </c>
      <c r="P168" s="46">
        <v>5.5217000000000001</v>
      </c>
      <c r="Q168" s="46">
        <v>5.55</v>
      </c>
      <c r="R168" s="46">
        <v>5.516</v>
      </c>
      <c r="S168" s="46" t="s">
        <v>127</v>
      </c>
      <c r="T168" s="46">
        <v>5.6010999999999997</v>
      </c>
      <c r="U168" s="46">
        <v>0</v>
      </c>
      <c r="V168" s="46">
        <v>5.6010999999999997</v>
      </c>
      <c r="W168" s="46">
        <v>0</v>
      </c>
      <c r="X168" s="46">
        <v>5.6010999999999997</v>
      </c>
      <c r="Y168" s="46">
        <v>0</v>
      </c>
      <c r="Z168" s="46">
        <v>5.5125999999999999</v>
      </c>
      <c r="AA168" s="46">
        <v>0</v>
      </c>
      <c r="AB168" s="46">
        <v>5.5125999999999999</v>
      </c>
      <c r="AC168" s="46">
        <v>5.55</v>
      </c>
      <c r="AD168" s="46">
        <v>5.5038999999999998</v>
      </c>
      <c r="AE168" s="46">
        <v>0</v>
      </c>
    </row>
    <row r="169" spans="1:31" ht="13.8">
      <c r="A169" s="8">
        <v>45352</v>
      </c>
      <c r="B169" s="46">
        <v>18.149699999999999</v>
      </c>
      <c r="C169" s="46">
        <v>23.671700000000001</v>
      </c>
      <c r="D169" s="46">
        <v>16.717500000000001</v>
      </c>
      <c r="E169" s="46">
        <v>16.2453</v>
      </c>
      <c r="F169" s="46">
        <v>17.9452</v>
      </c>
      <c r="G169" s="46">
        <v>0</v>
      </c>
      <c r="H169" s="46">
        <v>18.730499999999999</v>
      </c>
      <c r="I169" s="46">
        <v>23.671700000000001</v>
      </c>
      <c r="J169" s="46">
        <v>17.3718</v>
      </c>
      <c r="K169" s="46">
        <v>16.2453</v>
      </c>
      <c r="L169" s="46">
        <v>21.052</v>
      </c>
      <c r="M169" s="46">
        <v>0</v>
      </c>
      <c r="N169" s="46">
        <v>5.8421000000000003</v>
      </c>
      <c r="O169" s="46">
        <v>0</v>
      </c>
      <c r="P169" s="46">
        <v>5.8421000000000003</v>
      </c>
      <c r="Q169" s="46" t="s">
        <v>127</v>
      </c>
      <c r="R169" s="46">
        <v>5.8421000000000003</v>
      </c>
      <c r="S169" s="46" t="s">
        <v>127</v>
      </c>
      <c r="T169" s="46">
        <v>5.6032000000000002</v>
      </c>
      <c r="U169" s="46">
        <v>0</v>
      </c>
      <c r="V169" s="46">
        <v>5.6032000000000002</v>
      </c>
      <c r="W169" s="46">
        <v>0</v>
      </c>
      <c r="X169" s="46">
        <v>5.6032000000000002</v>
      </c>
      <c r="Y169" s="46">
        <v>0</v>
      </c>
      <c r="Z169" s="46">
        <v>5.8445999999999998</v>
      </c>
      <c r="AA169" s="46">
        <v>0</v>
      </c>
      <c r="AB169" s="46">
        <v>5.8445999999999998</v>
      </c>
      <c r="AC169" s="46">
        <v>0</v>
      </c>
      <c r="AD169" s="46">
        <v>5.8445999999999998</v>
      </c>
      <c r="AE169" s="46">
        <v>0</v>
      </c>
    </row>
    <row r="170" spans="1:31" ht="13.8">
      <c r="A170" s="8">
        <v>45383</v>
      </c>
      <c r="B170" s="46">
        <v>18.1738</v>
      </c>
      <c r="C170" s="46">
        <v>22.596800000000002</v>
      </c>
      <c r="D170" s="46">
        <v>17.4391</v>
      </c>
      <c r="E170" s="46">
        <v>15.190099999999999</v>
      </c>
      <c r="F170" s="46">
        <v>19.369599999999998</v>
      </c>
      <c r="G170" s="46">
        <v>27.814299999999999</v>
      </c>
      <c r="H170" s="46">
        <v>20.475899999999999</v>
      </c>
      <c r="I170" s="46">
        <v>22.596800000000002</v>
      </c>
      <c r="J170" s="46">
        <v>20.0472</v>
      </c>
      <c r="K170" s="46">
        <v>17.572500000000002</v>
      </c>
      <c r="L170" s="46">
        <v>22.102699999999999</v>
      </c>
      <c r="M170" s="46">
        <v>27.814299999999999</v>
      </c>
      <c r="N170" s="46">
        <v>5.4124999999999996</v>
      </c>
      <c r="O170" s="46">
        <v>0</v>
      </c>
      <c r="P170" s="46">
        <v>5.4124999999999996</v>
      </c>
      <c r="Q170" s="46">
        <v>5.3296000000000001</v>
      </c>
      <c r="R170" s="46">
        <v>5.4985999999999997</v>
      </c>
      <c r="S170" s="46" t="s">
        <v>127</v>
      </c>
      <c r="T170" s="46">
        <v>5.4402999999999997</v>
      </c>
      <c r="U170" s="46">
        <v>0</v>
      </c>
      <c r="V170" s="46">
        <v>5.4402999999999997</v>
      </c>
      <c r="W170" s="46">
        <v>5.4241999999999999</v>
      </c>
      <c r="X170" s="46">
        <v>5.4576000000000002</v>
      </c>
      <c r="Y170" s="46">
        <v>0</v>
      </c>
      <c r="Z170" s="46">
        <v>5.2545000000000002</v>
      </c>
      <c r="AA170" s="46">
        <v>0</v>
      </c>
      <c r="AB170" s="46">
        <v>5.2545000000000002</v>
      </c>
      <c r="AC170" s="46">
        <v>4.7268999999999997</v>
      </c>
      <c r="AD170" s="46">
        <v>5.7076000000000002</v>
      </c>
      <c r="AE170" s="46">
        <v>0</v>
      </c>
    </row>
    <row r="171" spans="1:31" ht="13.8">
      <c r="A171" s="8">
        <v>45413</v>
      </c>
      <c r="B171" s="46">
        <v>16.833600000000001</v>
      </c>
      <c r="C171" s="46">
        <v>22.7807</v>
      </c>
      <c r="D171" s="46">
        <v>14.478199999999999</v>
      </c>
      <c r="E171" s="46">
        <v>12.8142</v>
      </c>
      <c r="F171" s="46">
        <v>19.363199999999999</v>
      </c>
      <c r="G171" s="46">
        <v>17.658300000000001</v>
      </c>
      <c r="H171" s="46">
        <v>20.059799999999999</v>
      </c>
      <c r="I171" s="46">
        <v>22.7807</v>
      </c>
      <c r="J171" s="46">
        <v>18.451699999999999</v>
      </c>
      <c r="K171" s="46">
        <v>16.893899999999999</v>
      </c>
      <c r="L171" s="46">
        <v>21.976800000000001</v>
      </c>
      <c r="M171" s="46">
        <v>18.05</v>
      </c>
      <c r="N171" s="46">
        <v>6.4035000000000002</v>
      </c>
      <c r="O171" s="46">
        <v>0</v>
      </c>
      <c r="P171" s="46">
        <v>6.4035000000000002</v>
      </c>
      <c r="Q171" s="46">
        <v>6.3211000000000004</v>
      </c>
      <c r="R171" s="46">
        <v>6.9272</v>
      </c>
      <c r="S171" s="46">
        <v>9</v>
      </c>
      <c r="T171" s="46">
        <v>7.1520000000000001</v>
      </c>
      <c r="U171" s="46">
        <v>0</v>
      </c>
      <c r="V171" s="46">
        <v>7.1520000000000001</v>
      </c>
      <c r="W171" s="46">
        <v>7.0713999999999997</v>
      </c>
      <c r="X171" s="46">
        <v>7.9615999999999998</v>
      </c>
      <c r="Y171" s="46">
        <v>0</v>
      </c>
      <c r="Z171" s="46">
        <v>5.2355</v>
      </c>
      <c r="AA171" s="46">
        <v>0</v>
      </c>
      <c r="AB171" s="46">
        <v>5.2355</v>
      </c>
      <c r="AC171" s="46">
        <v>5</v>
      </c>
      <c r="AD171" s="46">
        <v>6.1582999999999997</v>
      </c>
      <c r="AE171" s="46">
        <v>9</v>
      </c>
    </row>
    <row r="172" spans="1:31" ht="13.8">
      <c r="A172" s="8">
        <v>45444</v>
      </c>
      <c r="B172" s="46">
        <v>17.836300000000001</v>
      </c>
      <c r="C172" s="46">
        <v>21.8537</v>
      </c>
      <c r="D172" s="46">
        <v>16.1496</v>
      </c>
      <c r="E172" s="46">
        <v>14.715299999999999</v>
      </c>
      <c r="F172" s="46">
        <v>19.556000000000001</v>
      </c>
      <c r="G172" s="46">
        <v>0</v>
      </c>
      <c r="H172" s="46">
        <v>18.203800000000001</v>
      </c>
      <c r="I172" s="46">
        <v>21.8537</v>
      </c>
      <c r="J172" s="46">
        <v>16.597300000000001</v>
      </c>
      <c r="K172" s="46">
        <v>15.0708</v>
      </c>
      <c r="L172" s="46">
        <v>20.365500000000001</v>
      </c>
      <c r="M172" s="46">
        <v>0</v>
      </c>
      <c r="N172" s="46">
        <v>6.8930999999999996</v>
      </c>
      <c r="O172" s="46">
        <v>0</v>
      </c>
      <c r="P172" s="46">
        <v>6.8930999999999996</v>
      </c>
      <c r="Q172" s="46">
        <v>5</v>
      </c>
      <c r="R172" s="46">
        <v>9.1019000000000005</v>
      </c>
      <c r="S172" s="46" t="s">
        <v>127</v>
      </c>
      <c r="T172" s="46">
        <v>5.4122000000000003</v>
      </c>
      <c r="U172" s="46">
        <v>0</v>
      </c>
      <c r="V172" s="46">
        <v>5.4122000000000003</v>
      </c>
      <c r="W172" s="46">
        <v>0</v>
      </c>
      <c r="X172" s="46">
        <v>5.4122000000000003</v>
      </c>
      <c r="Y172" s="46">
        <v>0</v>
      </c>
      <c r="Z172" s="46">
        <v>7.0324999999999998</v>
      </c>
      <c r="AA172" s="46">
        <v>0</v>
      </c>
      <c r="AB172" s="46">
        <v>7.0324999999999998</v>
      </c>
      <c r="AC172" s="46">
        <v>5</v>
      </c>
      <c r="AD172" s="46">
        <v>9.9472000000000005</v>
      </c>
      <c r="AE172" s="46">
        <v>0</v>
      </c>
    </row>
    <row r="173" spans="1:31" ht="13.8">
      <c r="A173" s="8">
        <v>45474</v>
      </c>
      <c r="B173" s="46">
        <v>17.504300000000001</v>
      </c>
      <c r="C173" s="46">
        <v>18.511399999999998</v>
      </c>
      <c r="D173" s="46">
        <v>17.266100000000002</v>
      </c>
      <c r="E173" s="46">
        <v>12.777200000000001</v>
      </c>
      <c r="F173" s="46">
        <v>20.784600000000001</v>
      </c>
      <c r="G173" s="46">
        <v>12.883599999999999</v>
      </c>
      <c r="H173" s="46">
        <v>19.056999999999999</v>
      </c>
      <c r="I173" s="46">
        <v>18.511399999999998</v>
      </c>
      <c r="J173" s="46">
        <v>19.206499999999998</v>
      </c>
      <c r="K173" s="46">
        <v>15.9527</v>
      </c>
      <c r="L173" s="46">
        <v>21.153600000000001</v>
      </c>
      <c r="M173" s="46">
        <v>12.883599999999999</v>
      </c>
      <c r="N173" s="46">
        <v>5.0038999999999998</v>
      </c>
      <c r="O173" s="46">
        <v>0</v>
      </c>
      <c r="P173" s="46">
        <v>5.0038999999999998</v>
      </c>
      <c r="Q173" s="46">
        <v>4.8808999999999996</v>
      </c>
      <c r="R173" s="46">
        <v>6.1036000000000001</v>
      </c>
      <c r="S173" s="46" t="s">
        <v>127</v>
      </c>
      <c r="T173" s="46">
        <v>5.6108000000000002</v>
      </c>
      <c r="U173" s="46">
        <v>0</v>
      </c>
      <c r="V173" s="46">
        <v>5.6108000000000002</v>
      </c>
      <c r="W173" s="46">
        <v>0</v>
      </c>
      <c r="X173" s="46">
        <v>5.6108000000000002</v>
      </c>
      <c r="Y173" s="46">
        <v>0</v>
      </c>
      <c r="Z173" s="46">
        <v>5.0027999999999997</v>
      </c>
      <c r="AA173" s="46">
        <v>0</v>
      </c>
      <c r="AB173" s="46">
        <v>5.0027999999999997</v>
      </c>
      <c r="AC173" s="46">
        <v>4.8808999999999996</v>
      </c>
      <c r="AD173" s="46">
        <v>6.1120999999999999</v>
      </c>
      <c r="AE173" s="46">
        <v>0</v>
      </c>
    </row>
    <row r="174" spans="1:31" ht="13.8">
      <c r="A174" s="8">
        <v>45505</v>
      </c>
      <c r="B174" s="46">
        <v>16.3264</v>
      </c>
      <c r="C174" s="46">
        <v>21.9741</v>
      </c>
      <c r="D174" s="46">
        <v>14.6317</v>
      </c>
      <c r="E174" s="46">
        <v>13.6424</v>
      </c>
      <c r="F174" s="46">
        <v>16.980699999999999</v>
      </c>
      <c r="G174" s="46">
        <v>18.12</v>
      </c>
      <c r="H174" s="46">
        <v>17.591100000000001</v>
      </c>
      <c r="I174" s="46">
        <v>21.9741</v>
      </c>
      <c r="J174" s="46">
        <v>16.075399999999998</v>
      </c>
      <c r="K174" s="46">
        <v>14.873100000000001</v>
      </c>
      <c r="L174" s="46">
        <v>19.098500000000001</v>
      </c>
      <c r="M174" s="46">
        <v>18.12</v>
      </c>
      <c r="N174" s="46">
        <v>5.1597</v>
      </c>
      <c r="O174" s="46">
        <v>0</v>
      </c>
      <c r="P174" s="46">
        <v>5.1597</v>
      </c>
      <c r="Q174" s="46">
        <v>4.8247</v>
      </c>
      <c r="R174" s="46">
        <v>5.7918000000000003</v>
      </c>
      <c r="S174" s="46" t="s">
        <v>127</v>
      </c>
      <c r="T174" s="46">
        <v>7.21</v>
      </c>
      <c r="U174" s="46">
        <v>0</v>
      </c>
      <c r="V174" s="46">
        <v>7.21</v>
      </c>
      <c r="W174" s="46">
        <v>0</v>
      </c>
      <c r="X174" s="46">
        <v>7.21</v>
      </c>
      <c r="Y174" s="46">
        <v>0</v>
      </c>
      <c r="Z174" s="46">
        <v>5.0651000000000002</v>
      </c>
      <c r="AA174" s="46">
        <v>0</v>
      </c>
      <c r="AB174" s="46">
        <v>5.0651000000000002</v>
      </c>
      <c r="AC174" s="46">
        <v>4.8247</v>
      </c>
      <c r="AD174" s="46">
        <v>5.5848000000000004</v>
      </c>
      <c r="AE174" s="46">
        <v>0</v>
      </c>
    </row>
    <row r="175" spans="1:31" ht="13.8">
      <c r="A175" s="8">
        <v>45536</v>
      </c>
      <c r="B175" s="46">
        <v>18.5398</v>
      </c>
      <c r="C175" s="46">
        <v>23.493500000000001</v>
      </c>
      <c r="D175" s="46">
        <v>16.448899999999998</v>
      </c>
      <c r="E175" s="46">
        <v>15.235799999999999</v>
      </c>
      <c r="F175" s="46">
        <v>17.422499999999999</v>
      </c>
      <c r="G175" s="46">
        <v>17.170000000000002</v>
      </c>
      <c r="H175" s="46">
        <v>19.643599999999999</v>
      </c>
      <c r="I175" s="46">
        <v>23.493500000000001</v>
      </c>
      <c r="J175" s="46">
        <v>17.8262</v>
      </c>
      <c r="K175" s="46">
        <v>16.280799999999999</v>
      </c>
      <c r="L175" s="46">
        <v>19.1052</v>
      </c>
      <c r="M175" s="46">
        <v>17.170000000000002</v>
      </c>
      <c r="N175" s="46">
        <v>4.8202999999999996</v>
      </c>
      <c r="O175" s="46">
        <v>0</v>
      </c>
      <c r="P175" s="46">
        <v>4.8202999999999996</v>
      </c>
      <c r="Q175" s="46">
        <v>4.8884999999999996</v>
      </c>
      <c r="R175" s="46">
        <v>4.7774999999999999</v>
      </c>
      <c r="S175" s="46" t="s">
        <v>127</v>
      </c>
      <c r="T175" s="46">
        <v>4.7755000000000001</v>
      </c>
      <c r="U175" s="46">
        <v>0</v>
      </c>
      <c r="V175" s="46">
        <v>4.7755000000000001</v>
      </c>
      <c r="W175" s="46">
        <v>2.5099999999999998</v>
      </c>
      <c r="X175" s="46">
        <v>4.7801</v>
      </c>
      <c r="Y175" s="46">
        <v>0</v>
      </c>
      <c r="Z175" s="46">
        <v>4.8918999999999997</v>
      </c>
      <c r="AA175" s="46">
        <v>0</v>
      </c>
      <c r="AB175" s="46">
        <v>4.8918999999999997</v>
      </c>
      <c r="AC175" s="46">
        <v>4.8963000000000001</v>
      </c>
      <c r="AD175" s="46">
        <v>2.5099999999999998</v>
      </c>
      <c r="AE175" s="46">
        <v>0</v>
      </c>
    </row>
    <row r="176" spans="1:31" ht="13.8">
      <c r="A176" s="8">
        <v>45566</v>
      </c>
      <c r="B176" s="46">
        <v>18.558800000000002</v>
      </c>
      <c r="C176" s="46">
        <v>21.865300000000001</v>
      </c>
      <c r="D176" s="46">
        <v>17.833100000000002</v>
      </c>
      <c r="E176" s="46">
        <v>15.7507</v>
      </c>
      <c r="F176" s="46">
        <v>19.560400000000001</v>
      </c>
      <c r="G176" s="46">
        <v>17.666799999999999</v>
      </c>
      <c r="H176" s="46">
        <v>18.963200000000001</v>
      </c>
      <c r="I176" s="46">
        <v>21.865300000000001</v>
      </c>
      <c r="J176" s="46">
        <v>18.265699999999999</v>
      </c>
      <c r="K176" s="46">
        <v>15.696300000000001</v>
      </c>
      <c r="L176" s="46">
        <v>20.322199999999999</v>
      </c>
      <c r="M176" s="46">
        <v>17.666799999999999</v>
      </c>
      <c r="N176" s="46">
        <v>13.2745</v>
      </c>
      <c r="O176" s="46">
        <v>0</v>
      </c>
      <c r="P176" s="46">
        <v>13.2745</v>
      </c>
      <c r="Q176" s="46">
        <v>16.201599999999999</v>
      </c>
      <c r="R176" s="46">
        <v>9.6030999999999995</v>
      </c>
      <c r="S176" s="46" t="s">
        <v>127</v>
      </c>
      <c r="T176" s="46">
        <v>5.31</v>
      </c>
      <c r="U176" s="46">
        <v>0</v>
      </c>
      <c r="V176" s="46">
        <v>5.31</v>
      </c>
      <c r="W176" s="46">
        <v>0</v>
      </c>
      <c r="X176" s="46">
        <v>5.31</v>
      </c>
      <c r="Y176" s="46">
        <v>0</v>
      </c>
      <c r="Z176" s="46">
        <v>14.3049</v>
      </c>
      <c r="AA176" s="46">
        <v>0</v>
      </c>
      <c r="AB176" s="46">
        <v>14.3049</v>
      </c>
      <c r="AC176" s="46">
        <v>16.201599999999999</v>
      </c>
      <c r="AD176" s="46">
        <v>11.0977</v>
      </c>
      <c r="AE176" s="46">
        <v>0</v>
      </c>
    </row>
    <row r="177" spans="1:31" ht="13.8">
      <c r="A177" s="8">
        <v>45597</v>
      </c>
      <c r="B177" s="46">
        <v>15.8208</v>
      </c>
      <c r="C177" s="46">
        <v>21.486999999999998</v>
      </c>
      <c r="D177" s="46">
        <v>14.4146</v>
      </c>
      <c r="E177" s="46">
        <v>12.9861</v>
      </c>
      <c r="F177" s="46">
        <v>18.0184</v>
      </c>
      <c r="G177" s="46">
        <v>10.7029</v>
      </c>
      <c r="H177" s="46">
        <v>17.292899999999999</v>
      </c>
      <c r="I177" s="46">
        <v>21.486999999999998</v>
      </c>
      <c r="J177" s="46">
        <v>16.065300000000001</v>
      </c>
      <c r="K177" s="46">
        <v>14.930199999999999</v>
      </c>
      <c r="L177" s="46">
        <v>18.5412</v>
      </c>
      <c r="M177" s="46">
        <v>10.7029</v>
      </c>
      <c r="N177" s="46">
        <v>5.2145999999999999</v>
      </c>
      <c r="O177" s="46">
        <v>0</v>
      </c>
      <c r="P177" s="46">
        <v>5.2145999999999999</v>
      </c>
      <c r="Q177" s="46">
        <v>5.2554999999999996</v>
      </c>
      <c r="R177" s="46">
        <v>4.6830999999999996</v>
      </c>
      <c r="S177" s="46" t="s">
        <v>127</v>
      </c>
      <c r="T177" s="46">
        <v>6.7028999999999996</v>
      </c>
      <c r="U177" s="46">
        <v>0</v>
      </c>
      <c r="V177" s="46">
        <v>6.7028999999999996</v>
      </c>
      <c r="W177" s="46">
        <v>6.7028999999999996</v>
      </c>
      <c r="X177" s="46">
        <v>0</v>
      </c>
      <c r="Y177" s="46">
        <v>0</v>
      </c>
      <c r="Z177" s="46">
        <v>4.7068000000000003</v>
      </c>
      <c r="AA177" s="46">
        <v>0</v>
      </c>
      <c r="AB177" s="46">
        <v>4.7068000000000003</v>
      </c>
      <c r="AC177" s="46">
        <v>4.7092999999999998</v>
      </c>
      <c r="AD177" s="46">
        <v>4.6830999999999996</v>
      </c>
      <c r="AE177" s="46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332031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16384" width="9.109375" style="21"/>
  </cols>
  <sheetData>
    <row r="1" spans="1:19">
      <c r="A1" s="10" t="s">
        <v>148</v>
      </c>
    </row>
    <row r="2" spans="1:19" ht="5.25" customHeight="1"/>
    <row r="3" spans="1:19" ht="28.5" customHeight="1">
      <c r="A3" s="213" t="s">
        <v>109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19" ht="12.75" customHeight="1">
      <c r="A4" s="13" t="s">
        <v>132</v>
      </c>
    </row>
    <row r="5" spans="1:19" ht="12.75" customHeight="1">
      <c r="A5" s="14" t="s">
        <v>54</v>
      </c>
    </row>
    <row r="6" spans="1:19" s="20" customFormat="1" ht="12.75" customHeight="1">
      <c r="A6" s="190" t="s">
        <v>0</v>
      </c>
      <c r="B6" s="243" t="s">
        <v>16</v>
      </c>
      <c r="C6" s="193" t="s">
        <v>2</v>
      </c>
      <c r="D6" s="193"/>
      <c r="E6" s="193"/>
      <c r="F6" s="193"/>
      <c r="G6" s="193"/>
      <c r="H6" s="195" t="s">
        <v>3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19" s="20" customFormat="1" ht="12.75" customHeight="1">
      <c r="A7" s="191"/>
      <c r="B7" s="244"/>
      <c r="C7" s="242" t="s">
        <v>70</v>
      </c>
      <c r="D7" s="242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</row>
    <row r="8" spans="1:19" s="20" customFormat="1" ht="88.5" customHeight="1">
      <c r="A8" s="192"/>
      <c r="B8" s="245"/>
      <c r="C8" s="242"/>
      <c r="D8" s="242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70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70</v>
      </c>
      <c r="P8" s="22" t="s">
        <v>6</v>
      </c>
      <c r="Q8" s="22" t="s">
        <v>10</v>
      </c>
      <c r="R8" s="22" t="s">
        <v>11</v>
      </c>
      <c r="S8" s="22" t="s">
        <v>12</v>
      </c>
    </row>
    <row r="9" spans="1:19" s="20" customFormat="1" hidden="1">
      <c r="A9" s="115"/>
      <c r="B9" s="123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</row>
    <row r="10" spans="1:19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19" ht="15" hidden="1" customHeight="1" outlineLevel="1">
      <c r="A11" s="8">
        <v>40544</v>
      </c>
      <c r="B11" s="46">
        <v>28.666</v>
      </c>
      <c r="C11" s="46">
        <v>33.5657</v>
      </c>
      <c r="D11" s="46">
        <v>15.738799999999999</v>
      </c>
      <c r="E11" s="46">
        <v>13.849</v>
      </c>
      <c r="F11" s="46">
        <v>17.582000000000001</v>
      </c>
      <c r="G11" s="46">
        <v>15.739599999999999</v>
      </c>
      <c r="H11" s="46">
        <v>28.8886</v>
      </c>
      <c r="I11" s="46">
        <v>33.647399999999998</v>
      </c>
      <c r="J11" s="46">
        <v>15.950699999999999</v>
      </c>
      <c r="K11" s="46">
        <v>13.849</v>
      </c>
      <c r="L11" s="46">
        <v>17.647600000000001</v>
      </c>
      <c r="M11" s="46">
        <v>16.7605</v>
      </c>
      <c r="N11" s="46">
        <v>13.0541</v>
      </c>
      <c r="O11" s="46">
        <v>19.994399999999999</v>
      </c>
      <c r="P11" s="46">
        <v>9.9524000000000008</v>
      </c>
      <c r="Q11" s="46">
        <v>0</v>
      </c>
      <c r="R11" s="46">
        <v>11.846</v>
      </c>
      <c r="S11" s="46">
        <v>9.6758000000000006</v>
      </c>
    </row>
    <row r="12" spans="1:19" ht="15" hidden="1" customHeight="1" outlineLevel="1">
      <c r="A12" s="8">
        <v>40575</v>
      </c>
      <c r="B12" s="46">
        <v>28.990400000000001</v>
      </c>
      <c r="C12" s="46">
        <v>34.420200000000001</v>
      </c>
      <c r="D12" s="46">
        <v>14.8125</v>
      </c>
      <c r="E12" s="46">
        <v>13.829499999999999</v>
      </c>
      <c r="F12" s="46">
        <v>16.912299999999998</v>
      </c>
      <c r="G12" s="46">
        <v>10.2418</v>
      </c>
      <c r="H12" s="46">
        <v>29.38</v>
      </c>
      <c r="I12" s="46">
        <v>34.454599999999999</v>
      </c>
      <c r="J12" s="46">
        <v>15.088200000000001</v>
      </c>
      <c r="K12" s="46">
        <v>13.829499999999999</v>
      </c>
      <c r="L12" s="46">
        <v>16.9434</v>
      </c>
      <c r="M12" s="46">
        <v>9.0995000000000008</v>
      </c>
      <c r="N12" s="46">
        <v>12.115</v>
      </c>
      <c r="O12" s="46">
        <v>20.322700000000001</v>
      </c>
      <c r="P12" s="46">
        <v>11.418900000000001</v>
      </c>
      <c r="Q12" s="46">
        <v>0</v>
      </c>
      <c r="R12" s="46">
        <v>10.587199999999999</v>
      </c>
      <c r="S12" s="46">
        <v>11.4465</v>
      </c>
    </row>
    <row r="13" spans="1:19" ht="15" hidden="1" customHeight="1" outlineLevel="1">
      <c r="A13" s="8">
        <v>40603</v>
      </c>
      <c r="B13" s="46">
        <v>30.917300000000001</v>
      </c>
      <c r="C13" s="46">
        <v>33.509399999999999</v>
      </c>
      <c r="D13" s="46">
        <v>20.604299999999999</v>
      </c>
      <c r="E13" s="46">
        <v>20.228999999999999</v>
      </c>
      <c r="F13" s="46">
        <v>22.5853</v>
      </c>
      <c r="G13" s="46">
        <v>15.846299999999999</v>
      </c>
      <c r="H13" s="46">
        <v>31.2</v>
      </c>
      <c r="I13" s="46">
        <v>33.540199999999999</v>
      </c>
      <c r="J13" s="46">
        <v>21.430599999999998</v>
      </c>
      <c r="K13" s="46">
        <v>20.228999999999999</v>
      </c>
      <c r="L13" s="46">
        <v>22.735099999999999</v>
      </c>
      <c r="M13" s="46">
        <v>18.958300000000001</v>
      </c>
      <c r="N13" s="46">
        <v>8.5973000000000006</v>
      </c>
      <c r="O13" s="46">
        <v>23.632400000000001</v>
      </c>
      <c r="P13" s="46">
        <v>4.8655999999999997</v>
      </c>
      <c r="Q13" s="46">
        <v>0</v>
      </c>
      <c r="R13" s="46">
        <v>12.627700000000001</v>
      </c>
      <c r="S13" s="46">
        <v>3.3527999999999998</v>
      </c>
    </row>
    <row r="14" spans="1:19" ht="15" hidden="1" customHeight="1" outlineLevel="1">
      <c r="A14" s="8">
        <v>40634</v>
      </c>
      <c r="B14" s="46">
        <v>31.717500000000001</v>
      </c>
      <c r="C14" s="46">
        <v>34.189300000000003</v>
      </c>
      <c r="D14" s="46">
        <v>19.450299999999999</v>
      </c>
      <c r="E14" s="46">
        <v>22.260200000000001</v>
      </c>
      <c r="F14" s="46">
        <v>22.4</v>
      </c>
      <c r="G14" s="46">
        <v>10.7843</v>
      </c>
      <c r="H14" s="46">
        <v>32.142000000000003</v>
      </c>
      <c r="I14" s="46">
        <v>34.219299999999997</v>
      </c>
      <c r="J14" s="46">
        <v>20.7362</v>
      </c>
      <c r="K14" s="46">
        <v>22.260200000000001</v>
      </c>
      <c r="L14" s="46">
        <v>22.5213</v>
      </c>
      <c r="M14" s="46">
        <v>12.7562</v>
      </c>
      <c r="N14" s="46">
        <v>8.8712999999999997</v>
      </c>
      <c r="O14" s="46">
        <v>20.282399999999999</v>
      </c>
      <c r="P14" s="46">
        <v>7.6257999999999999</v>
      </c>
      <c r="Q14" s="46">
        <v>0</v>
      </c>
      <c r="R14" s="46">
        <v>11.5014</v>
      </c>
      <c r="S14" s="46">
        <v>7.3769</v>
      </c>
    </row>
    <row r="15" spans="1:19" ht="15" hidden="1" customHeight="1" outlineLevel="1">
      <c r="A15" s="8">
        <v>40664</v>
      </c>
      <c r="B15" s="46">
        <v>32.204999999999998</v>
      </c>
      <c r="C15" s="46">
        <v>34.331299999999999</v>
      </c>
      <c r="D15" s="46">
        <v>21.450399999999998</v>
      </c>
      <c r="E15" s="46">
        <v>19.537600000000001</v>
      </c>
      <c r="F15" s="46">
        <v>23.3447</v>
      </c>
      <c r="G15" s="46">
        <v>19.0214</v>
      </c>
      <c r="H15" s="46">
        <v>32.257800000000003</v>
      </c>
      <c r="I15" s="46">
        <v>34.346299999999999</v>
      </c>
      <c r="J15" s="46">
        <v>21.587299999999999</v>
      </c>
      <c r="K15" s="46">
        <v>19.537600000000001</v>
      </c>
      <c r="L15" s="46">
        <v>23.381</v>
      </c>
      <c r="M15" s="46">
        <v>19.8447</v>
      </c>
      <c r="N15" s="46">
        <v>12.6205</v>
      </c>
      <c r="O15" s="46">
        <v>19.856999999999999</v>
      </c>
      <c r="P15" s="46">
        <v>9.1767000000000003</v>
      </c>
      <c r="Q15" s="46">
        <v>0</v>
      </c>
      <c r="R15" s="46">
        <v>14.8802</v>
      </c>
      <c r="S15" s="46">
        <v>7.7432999999999996</v>
      </c>
    </row>
    <row r="16" spans="1:19" ht="15" hidden="1" customHeight="1" outlineLevel="1">
      <c r="A16" s="8">
        <v>40695</v>
      </c>
      <c r="B16" s="46">
        <v>31.5852</v>
      </c>
      <c r="C16" s="46">
        <v>34.283299999999997</v>
      </c>
      <c r="D16" s="46">
        <v>21.281600000000001</v>
      </c>
      <c r="E16" s="46">
        <v>19.709599999999998</v>
      </c>
      <c r="F16" s="46">
        <v>23.0566</v>
      </c>
      <c r="G16" s="46">
        <v>19.9315</v>
      </c>
      <c r="H16" s="46">
        <v>31.673100000000002</v>
      </c>
      <c r="I16" s="46">
        <v>34.377200000000002</v>
      </c>
      <c r="J16" s="46">
        <v>21.347999999999999</v>
      </c>
      <c r="K16" s="46">
        <v>19.709599999999998</v>
      </c>
      <c r="L16" s="46">
        <v>23.090499999999999</v>
      </c>
      <c r="M16" s="46">
        <v>20.101600000000001</v>
      </c>
      <c r="N16" s="46">
        <v>18.1282</v>
      </c>
      <c r="O16" s="46">
        <v>19.968399999999999</v>
      </c>
      <c r="P16" s="46">
        <v>10.9474</v>
      </c>
      <c r="Q16" s="46">
        <v>0</v>
      </c>
      <c r="R16" s="46">
        <v>15.538399999999999</v>
      </c>
      <c r="S16" s="46">
        <v>8.8140999999999998</v>
      </c>
    </row>
    <row r="17" spans="1:19" ht="15" hidden="1" customHeight="1" outlineLevel="1">
      <c r="A17" s="8">
        <v>40725</v>
      </c>
      <c r="B17" s="46">
        <v>28.177700000000002</v>
      </c>
      <c r="C17" s="46">
        <v>32.563299999999998</v>
      </c>
      <c r="D17" s="46">
        <v>19.846800000000002</v>
      </c>
      <c r="E17" s="46">
        <v>20.702500000000001</v>
      </c>
      <c r="F17" s="46">
        <v>20.7087</v>
      </c>
      <c r="G17" s="46">
        <v>17.594000000000001</v>
      </c>
      <c r="H17" s="46">
        <v>28.357299999999999</v>
      </c>
      <c r="I17" s="46">
        <v>32.596699999999998</v>
      </c>
      <c r="J17" s="46">
        <v>20.095700000000001</v>
      </c>
      <c r="K17" s="46">
        <v>20.702500000000001</v>
      </c>
      <c r="L17" s="46">
        <v>21.042200000000001</v>
      </c>
      <c r="M17" s="46">
        <v>17.8612</v>
      </c>
      <c r="N17" s="46">
        <v>12.5025</v>
      </c>
      <c r="O17" s="46">
        <v>19.9833</v>
      </c>
      <c r="P17" s="46">
        <v>11.15</v>
      </c>
      <c r="Q17" s="46">
        <v>0</v>
      </c>
      <c r="R17" s="46">
        <v>11.388299999999999</v>
      </c>
      <c r="S17" s="46">
        <v>10.749599999999999</v>
      </c>
    </row>
    <row r="18" spans="1:19" ht="15" hidden="1" customHeight="1" outlineLevel="1">
      <c r="A18" s="8">
        <v>40756</v>
      </c>
      <c r="B18" s="46">
        <v>24.869299999999999</v>
      </c>
      <c r="C18" s="46">
        <v>30.992699999999999</v>
      </c>
      <c r="D18" s="46">
        <v>18.875699999999998</v>
      </c>
      <c r="E18" s="46">
        <v>17.6144</v>
      </c>
      <c r="F18" s="46">
        <v>22.626200000000001</v>
      </c>
      <c r="G18" s="46">
        <v>16.4359</v>
      </c>
      <c r="H18" s="46">
        <v>25.0563</v>
      </c>
      <c r="I18" s="46">
        <v>31.000299999999999</v>
      </c>
      <c r="J18" s="46">
        <v>19.057400000000001</v>
      </c>
      <c r="K18" s="46">
        <v>17.6144</v>
      </c>
      <c r="L18" s="46">
        <v>22.652699999999999</v>
      </c>
      <c r="M18" s="46">
        <v>16.797899999999998</v>
      </c>
      <c r="N18" s="46">
        <v>13.3241</v>
      </c>
      <c r="O18" s="46">
        <v>20.307400000000001</v>
      </c>
      <c r="P18" s="46">
        <v>13.166700000000001</v>
      </c>
      <c r="Q18" s="46">
        <v>0</v>
      </c>
      <c r="R18" s="46">
        <v>13.408899999999999</v>
      </c>
      <c r="S18" s="46">
        <v>13.1593</v>
      </c>
    </row>
    <row r="19" spans="1:19" ht="15" hidden="1" customHeight="1" outlineLevel="1">
      <c r="A19" s="8">
        <v>40787</v>
      </c>
      <c r="B19" s="46">
        <v>26.531099999999999</v>
      </c>
      <c r="C19" s="46">
        <v>30.1584</v>
      </c>
      <c r="D19" s="46">
        <v>22.389600000000002</v>
      </c>
      <c r="E19" s="46">
        <v>22.340199999999999</v>
      </c>
      <c r="F19" s="46">
        <v>26.366800000000001</v>
      </c>
      <c r="G19" s="46">
        <v>17.249700000000001</v>
      </c>
      <c r="H19" s="46">
        <v>27.183700000000002</v>
      </c>
      <c r="I19" s="46">
        <v>30.171900000000001</v>
      </c>
      <c r="J19" s="46">
        <v>23.450099999999999</v>
      </c>
      <c r="K19" s="46">
        <v>22.638300000000001</v>
      </c>
      <c r="L19" s="46">
        <v>27.434000000000001</v>
      </c>
      <c r="M19" s="46">
        <v>18.263999999999999</v>
      </c>
      <c r="N19" s="46">
        <v>11.466900000000001</v>
      </c>
      <c r="O19" s="46">
        <v>20.018000000000001</v>
      </c>
      <c r="P19" s="46">
        <v>11.3177</v>
      </c>
      <c r="Q19" s="46">
        <v>6.3094999999999999</v>
      </c>
      <c r="R19" s="46">
        <v>11.979799999999999</v>
      </c>
      <c r="S19" s="46">
        <v>11.2026</v>
      </c>
    </row>
    <row r="20" spans="1:19" ht="15" hidden="1" customHeight="1" outlineLevel="1">
      <c r="A20" s="8">
        <v>40817</v>
      </c>
      <c r="B20" s="46">
        <v>25.9053</v>
      </c>
      <c r="C20" s="46">
        <v>29.805700000000002</v>
      </c>
      <c r="D20" s="46">
        <v>21.0701</v>
      </c>
      <c r="E20" s="46">
        <v>20.177600000000002</v>
      </c>
      <c r="F20" s="46">
        <v>23.804600000000001</v>
      </c>
      <c r="G20" s="46">
        <v>17.4968</v>
      </c>
      <c r="H20" s="46">
        <v>26.3537</v>
      </c>
      <c r="I20" s="46">
        <v>29.8187</v>
      </c>
      <c r="J20" s="46">
        <v>21.738</v>
      </c>
      <c r="K20" s="46">
        <v>20.177600000000002</v>
      </c>
      <c r="L20" s="46">
        <v>23.8279</v>
      </c>
      <c r="M20" s="46">
        <v>18.988700000000001</v>
      </c>
      <c r="N20" s="46">
        <v>12.4566</v>
      </c>
      <c r="O20" s="46">
        <v>19.979500000000002</v>
      </c>
      <c r="P20" s="46">
        <v>12.2822</v>
      </c>
      <c r="Q20" s="46">
        <v>0</v>
      </c>
      <c r="R20" s="46">
        <v>11.388299999999999</v>
      </c>
      <c r="S20" s="46">
        <v>12.2936</v>
      </c>
    </row>
    <row r="21" spans="1:19" ht="15" hidden="1" customHeight="1" outlineLevel="1">
      <c r="A21" s="8">
        <v>40848</v>
      </c>
      <c r="B21" s="46">
        <v>25.771599999999999</v>
      </c>
      <c r="C21" s="46">
        <v>30.022099999999998</v>
      </c>
      <c r="D21" s="46">
        <v>20.2319</v>
      </c>
      <c r="E21" s="46">
        <v>19.225100000000001</v>
      </c>
      <c r="F21" s="46">
        <v>23.007000000000001</v>
      </c>
      <c r="G21" s="46">
        <v>16.593800000000002</v>
      </c>
      <c r="H21" s="46">
        <v>25.7972</v>
      </c>
      <c r="I21" s="46">
        <v>30.0472</v>
      </c>
      <c r="J21" s="46">
        <v>20.254300000000001</v>
      </c>
      <c r="K21" s="46">
        <v>19.225100000000001</v>
      </c>
      <c r="L21" s="46">
        <v>23.016100000000002</v>
      </c>
      <c r="M21" s="46">
        <v>16.632300000000001</v>
      </c>
      <c r="N21" s="46">
        <v>16.661799999999999</v>
      </c>
      <c r="O21" s="46">
        <v>20.0169</v>
      </c>
      <c r="P21" s="46">
        <v>13.2538</v>
      </c>
      <c r="Q21" s="46">
        <v>0</v>
      </c>
      <c r="R21" s="46">
        <v>13.5555</v>
      </c>
      <c r="S21" s="46">
        <v>13.208500000000001</v>
      </c>
    </row>
    <row r="22" spans="1:19" ht="15" hidden="1" customHeight="1" outlineLevel="1">
      <c r="A22" s="8">
        <v>40878</v>
      </c>
      <c r="B22" s="46">
        <v>25.484100000000002</v>
      </c>
      <c r="C22" s="46">
        <v>30.467099999999999</v>
      </c>
      <c r="D22" s="46">
        <v>19.5307</v>
      </c>
      <c r="E22" s="46">
        <v>22.467099999999999</v>
      </c>
      <c r="F22" s="46">
        <v>23.0199</v>
      </c>
      <c r="G22" s="46">
        <v>15.1515</v>
      </c>
      <c r="H22" s="46">
        <v>25.759</v>
      </c>
      <c r="I22" s="46">
        <v>30.4756</v>
      </c>
      <c r="J22" s="46">
        <v>19.870899999999999</v>
      </c>
      <c r="K22" s="46">
        <v>22.467099999999999</v>
      </c>
      <c r="L22" s="46">
        <v>24.337700000000002</v>
      </c>
      <c r="M22" s="46">
        <v>15.1515</v>
      </c>
      <c r="N22" s="46">
        <v>12.265000000000001</v>
      </c>
      <c r="O22" s="46">
        <v>20.002199999999998</v>
      </c>
      <c r="P22" s="46">
        <v>12.0928</v>
      </c>
      <c r="Q22" s="46">
        <v>0</v>
      </c>
      <c r="R22" s="46">
        <v>11.8004</v>
      </c>
      <c r="S22" s="46">
        <v>15.1562</v>
      </c>
    </row>
    <row r="23" spans="1:19" ht="15" hidden="1" customHeight="1" outlineLevel="1">
      <c r="A23" s="8">
        <v>40909</v>
      </c>
      <c r="B23" s="46">
        <v>26.6417</v>
      </c>
      <c r="C23" s="46">
        <v>30.715</v>
      </c>
      <c r="D23" s="46">
        <v>22.240300000000001</v>
      </c>
      <c r="E23" s="46">
        <v>20.8215</v>
      </c>
      <c r="F23" s="46">
        <v>27.530799999999999</v>
      </c>
      <c r="G23" s="46">
        <v>19.21</v>
      </c>
      <c r="H23" s="46">
        <v>26.6662</v>
      </c>
      <c r="I23" s="46">
        <v>30.7272</v>
      </c>
      <c r="J23" s="46">
        <v>22.2666</v>
      </c>
      <c r="K23" s="46">
        <v>20.8215</v>
      </c>
      <c r="L23" s="46">
        <v>27.575800000000001</v>
      </c>
      <c r="M23" s="46">
        <v>19.562899999999999</v>
      </c>
      <c r="N23" s="46">
        <v>16.471900000000002</v>
      </c>
      <c r="O23" s="46">
        <v>20.0185</v>
      </c>
      <c r="P23" s="46">
        <v>15.3064</v>
      </c>
      <c r="Q23" s="46">
        <v>0</v>
      </c>
      <c r="R23" s="46">
        <v>11.9772</v>
      </c>
      <c r="S23" s="46">
        <v>15.975099999999999</v>
      </c>
    </row>
    <row r="24" spans="1:19" ht="15" hidden="1" customHeight="1" outlineLevel="1">
      <c r="A24" s="8">
        <v>40940</v>
      </c>
      <c r="B24" s="46">
        <v>25.202200000000001</v>
      </c>
      <c r="C24" s="46">
        <v>27.384799999999998</v>
      </c>
      <c r="D24" s="46">
        <v>22.816600000000001</v>
      </c>
      <c r="E24" s="46">
        <v>21.315000000000001</v>
      </c>
      <c r="F24" s="46">
        <v>26.5017</v>
      </c>
      <c r="G24" s="46">
        <v>18.248699999999999</v>
      </c>
      <c r="H24" s="46">
        <v>26.002500000000001</v>
      </c>
      <c r="I24" s="46">
        <v>27.388200000000001</v>
      </c>
      <c r="J24" s="46">
        <v>24.267199999999999</v>
      </c>
      <c r="K24" s="46">
        <v>21.315000000000001</v>
      </c>
      <c r="L24" s="46">
        <v>27.629100000000001</v>
      </c>
      <c r="M24" s="46">
        <v>21.103400000000001</v>
      </c>
      <c r="N24" s="46">
        <v>12.952500000000001</v>
      </c>
      <c r="O24" s="46">
        <v>21.215499999999999</v>
      </c>
      <c r="P24" s="46">
        <v>12.914400000000001</v>
      </c>
      <c r="Q24" s="46">
        <v>0</v>
      </c>
      <c r="R24" s="46">
        <v>12.4717</v>
      </c>
      <c r="S24" s="46">
        <v>13.0701</v>
      </c>
    </row>
    <row r="25" spans="1:19" ht="15" hidden="1" customHeight="1" outlineLevel="1">
      <c r="A25" s="8">
        <v>40969</v>
      </c>
      <c r="B25" s="46">
        <v>24.996099999999998</v>
      </c>
      <c r="C25" s="46">
        <v>28.291599999999999</v>
      </c>
      <c r="D25" s="46">
        <v>21.118500000000001</v>
      </c>
      <c r="E25" s="46">
        <v>22.401499999999999</v>
      </c>
      <c r="F25" s="46">
        <v>24.308199999999999</v>
      </c>
      <c r="G25" s="46">
        <v>17.394400000000001</v>
      </c>
      <c r="H25" s="46">
        <v>25.210999999999999</v>
      </c>
      <c r="I25" s="46">
        <v>28.308599999999998</v>
      </c>
      <c r="J25" s="46">
        <v>21.459099999999999</v>
      </c>
      <c r="K25" s="46">
        <v>22.401499999999999</v>
      </c>
      <c r="L25" s="46">
        <v>24.8674</v>
      </c>
      <c r="M25" s="46">
        <v>17.694299999999998</v>
      </c>
      <c r="N25" s="46">
        <v>11.0236</v>
      </c>
      <c r="O25" s="46">
        <v>19.982299999999999</v>
      </c>
      <c r="P25" s="46">
        <v>10.318099999999999</v>
      </c>
      <c r="Q25" s="46">
        <v>0</v>
      </c>
      <c r="R25" s="46">
        <v>12.2477</v>
      </c>
      <c r="S25" s="46">
        <v>7.3503999999999996</v>
      </c>
    </row>
    <row r="26" spans="1:19" ht="15" hidden="1" customHeight="1" outlineLevel="1">
      <c r="A26" s="8">
        <v>41000</v>
      </c>
      <c r="B26" s="46">
        <v>27.905999999999999</v>
      </c>
      <c r="C26" s="46">
        <v>29.9712</v>
      </c>
      <c r="D26" s="46">
        <v>23.279399999999999</v>
      </c>
      <c r="E26" s="46">
        <v>21.545200000000001</v>
      </c>
      <c r="F26" s="46">
        <v>25.380600000000001</v>
      </c>
      <c r="G26" s="46">
        <v>18.690799999999999</v>
      </c>
      <c r="H26" s="46">
        <v>28.003799999999998</v>
      </c>
      <c r="I26" s="46">
        <v>29.984400000000001</v>
      </c>
      <c r="J26" s="46">
        <v>23.503799999999998</v>
      </c>
      <c r="K26" s="46">
        <v>21.545200000000001</v>
      </c>
      <c r="L26" s="46">
        <v>25.474299999999999</v>
      </c>
      <c r="M26" s="46">
        <v>19.422000000000001</v>
      </c>
      <c r="N26" s="46">
        <v>11.193899999999999</v>
      </c>
      <c r="O26" s="46">
        <v>21.258299999999998</v>
      </c>
      <c r="P26" s="46">
        <v>8.9803999999999995</v>
      </c>
      <c r="Q26" s="46">
        <v>0</v>
      </c>
      <c r="R26" s="46">
        <v>9.6379000000000001</v>
      </c>
      <c r="S26" s="46">
        <v>8.7919</v>
      </c>
    </row>
    <row r="27" spans="1:19" ht="15" hidden="1" customHeight="1" outlineLevel="1">
      <c r="A27" s="8">
        <v>41030</v>
      </c>
      <c r="B27" s="46">
        <v>27.468599999999999</v>
      </c>
      <c r="C27" s="46">
        <v>29.979299999999999</v>
      </c>
      <c r="D27" s="46">
        <v>22.6599</v>
      </c>
      <c r="E27" s="46">
        <v>20.7422</v>
      </c>
      <c r="F27" s="46">
        <v>25.918299999999999</v>
      </c>
      <c r="G27" s="46">
        <v>18.6052</v>
      </c>
      <c r="H27" s="46">
        <v>27.802199999999999</v>
      </c>
      <c r="I27" s="46">
        <v>29.988</v>
      </c>
      <c r="J27" s="46">
        <v>23.417300000000001</v>
      </c>
      <c r="K27" s="46">
        <v>20.7422</v>
      </c>
      <c r="L27" s="46">
        <v>25.935300000000002</v>
      </c>
      <c r="M27" s="46">
        <v>20.979199999999999</v>
      </c>
      <c r="N27" s="46">
        <v>7.4512</v>
      </c>
      <c r="O27" s="46">
        <v>20.027100000000001</v>
      </c>
      <c r="P27" s="46">
        <v>6.9987000000000004</v>
      </c>
      <c r="Q27" s="46" t="s">
        <v>127</v>
      </c>
      <c r="R27" s="46">
        <v>15.0282</v>
      </c>
      <c r="S27" s="46">
        <v>6.8655999999999997</v>
      </c>
    </row>
    <row r="28" spans="1:19" ht="15" hidden="1" customHeight="1" outlineLevel="1">
      <c r="A28" s="8">
        <v>41061</v>
      </c>
      <c r="B28" s="46">
        <v>25.331700000000001</v>
      </c>
      <c r="C28" s="46">
        <v>28.149100000000001</v>
      </c>
      <c r="D28" s="46">
        <v>21.985199999999999</v>
      </c>
      <c r="E28" s="46">
        <v>22.111699999999999</v>
      </c>
      <c r="F28" s="46">
        <v>25.490500000000001</v>
      </c>
      <c r="G28" s="46">
        <v>17.091100000000001</v>
      </c>
      <c r="H28" s="46">
        <v>25.3565</v>
      </c>
      <c r="I28" s="46">
        <v>28.169599999999999</v>
      </c>
      <c r="J28" s="46">
        <v>22.011399999999998</v>
      </c>
      <c r="K28" s="46">
        <v>22.111699999999999</v>
      </c>
      <c r="L28" s="46">
        <v>25.519400000000001</v>
      </c>
      <c r="M28" s="46">
        <v>17.1159</v>
      </c>
      <c r="N28" s="46">
        <v>17.117999999999999</v>
      </c>
      <c r="O28" s="46">
        <v>19.998200000000001</v>
      </c>
      <c r="P28" s="46">
        <v>14.741300000000001</v>
      </c>
      <c r="Q28" s="46" t="s">
        <v>127</v>
      </c>
      <c r="R28" s="46">
        <v>17.0944</v>
      </c>
      <c r="S28" s="46">
        <v>12.8253</v>
      </c>
    </row>
    <row r="29" spans="1:19" ht="15" hidden="1" customHeight="1" outlineLevel="1">
      <c r="A29" s="8">
        <v>41091</v>
      </c>
      <c r="B29" s="46">
        <v>25.628399999999999</v>
      </c>
      <c r="C29" s="46">
        <v>28.427099999999999</v>
      </c>
      <c r="D29" s="46">
        <v>22.464700000000001</v>
      </c>
      <c r="E29" s="46">
        <v>21.810300000000002</v>
      </c>
      <c r="F29" s="46">
        <v>24.735700000000001</v>
      </c>
      <c r="G29" s="46">
        <v>18.569400000000002</v>
      </c>
      <c r="H29" s="46">
        <v>26.440300000000001</v>
      </c>
      <c r="I29" s="46">
        <v>28.441600000000001</v>
      </c>
      <c r="J29" s="46">
        <v>23.785</v>
      </c>
      <c r="K29" s="46">
        <v>21.810300000000002</v>
      </c>
      <c r="L29" s="46">
        <v>25.822099999999999</v>
      </c>
      <c r="M29" s="46">
        <v>20.3675</v>
      </c>
      <c r="N29" s="46">
        <v>15.0189</v>
      </c>
      <c r="O29" s="46">
        <v>20.1189</v>
      </c>
      <c r="P29" s="46">
        <v>14.951700000000001</v>
      </c>
      <c r="Q29" s="46">
        <v>0</v>
      </c>
      <c r="R29" s="46">
        <v>6.6463999999999999</v>
      </c>
      <c r="S29" s="46">
        <v>16.838999999999999</v>
      </c>
    </row>
    <row r="30" spans="1:19" ht="15" hidden="1" customHeight="1" outlineLevel="1">
      <c r="A30" s="8">
        <v>41122</v>
      </c>
      <c r="B30" s="46">
        <v>26.225999999999999</v>
      </c>
      <c r="C30" s="46">
        <v>28.829899999999999</v>
      </c>
      <c r="D30" s="46">
        <v>22.371300000000002</v>
      </c>
      <c r="E30" s="46">
        <v>21.708400000000001</v>
      </c>
      <c r="F30" s="46">
        <v>25.792300000000001</v>
      </c>
      <c r="G30" s="46">
        <v>16.4148</v>
      </c>
      <c r="H30" s="46">
        <v>26.2727</v>
      </c>
      <c r="I30" s="46">
        <v>28.838799999999999</v>
      </c>
      <c r="J30" s="46">
        <v>22.439800000000002</v>
      </c>
      <c r="K30" s="46">
        <v>21.708400000000001</v>
      </c>
      <c r="L30" s="46">
        <v>25.8064</v>
      </c>
      <c r="M30" s="46">
        <v>16.445499999999999</v>
      </c>
      <c r="N30" s="46">
        <v>16.118400000000001</v>
      </c>
      <c r="O30" s="46">
        <v>20.008400000000002</v>
      </c>
      <c r="P30" s="46">
        <v>15.5341</v>
      </c>
      <c r="Q30" s="46">
        <v>0</v>
      </c>
      <c r="R30" s="46">
        <v>14.621700000000001</v>
      </c>
      <c r="S30" s="46">
        <v>15.5952</v>
      </c>
    </row>
    <row r="31" spans="1:19" ht="15" hidden="1" customHeight="1" outlineLevel="1">
      <c r="A31" s="8">
        <v>41153</v>
      </c>
      <c r="B31" s="46">
        <v>26.3583</v>
      </c>
      <c r="C31" s="46">
        <v>29.181100000000001</v>
      </c>
      <c r="D31" s="46">
        <v>22.251000000000001</v>
      </c>
      <c r="E31" s="46">
        <v>22.181799999999999</v>
      </c>
      <c r="F31" s="46">
        <v>25.736999999999998</v>
      </c>
      <c r="G31" s="46">
        <v>14.177099999999999</v>
      </c>
      <c r="H31" s="46">
        <v>26.978200000000001</v>
      </c>
      <c r="I31" s="46">
        <v>29.190999999999999</v>
      </c>
      <c r="J31" s="46">
        <v>23.4404</v>
      </c>
      <c r="K31" s="46">
        <v>22.181799999999999</v>
      </c>
      <c r="L31" s="46">
        <v>25.738199999999999</v>
      </c>
      <c r="M31" s="46">
        <v>16.696100000000001</v>
      </c>
      <c r="N31" s="46">
        <v>10.5924</v>
      </c>
      <c r="O31" s="46">
        <v>21.284300000000002</v>
      </c>
      <c r="P31" s="46">
        <v>10.378500000000001</v>
      </c>
      <c r="Q31" s="46">
        <v>0</v>
      </c>
      <c r="R31" s="46">
        <v>15.4389</v>
      </c>
      <c r="S31" s="46">
        <v>10.3749</v>
      </c>
    </row>
    <row r="32" spans="1:19" ht="15" hidden="1" customHeight="1" outlineLevel="1">
      <c r="A32" s="8">
        <v>41183</v>
      </c>
      <c r="B32" s="46">
        <v>25.061199999999999</v>
      </c>
      <c r="C32" s="46">
        <v>29.221599999999999</v>
      </c>
      <c r="D32" s="46">
        <v>20.555199999999999</v>
      </c>
      <c r="E32" s="46">
        <v>21.322600000000001</v>
      </c>
      <c r="F32" s="46">
        <v>25.821899999999999</v>
      </c>
      <c r="G32" s="46">
        <v>15.140499999999999</v>
      </c>
      <c r="H32" s="46">
        <v>26.186499999999999</v>
      </c>
      <c r="I32" s="46">
        <v>29.222000000000001</v>
      </c>
      <c r="J32" s="46">
        <v>22.1326</v>
      </c>
      <c r="K32" s="46">
        <v>21.322600000000001</v>
      </c>
      <c r="L32" s="46">
        <v>25.8245</v>
      </c>
      <c r="M32" s="46">
        <v>16.3386</v>
      </c>
      <c r="N32" s="46">
        <v>13.792</v>
      </c>
      <c r="O32" s="46">
        <v>21.011900000000001</v>
      </c>
      <c r="P32" s="46">
        <v>13.7902</v>
      </c>
      <c r="Q32" s="46">
        <v>0</v>
      </c>
      <c r="R32" s="46">
        <v>13.449</v>
      </c>
      <c r="S32" s="46">
        <v>13.7903</v>
      </c>
    </row>
    <row r="33" spans="1:19" ht="15" hidden="1" customHeight="1" outlineLevel="1">
      <c r="A33" s="8">
        <v>41214</v>
      </c>
      <c r="B33" s="46">
        <v>27.085999999999999</v>
      </c>
      <c r="C33" s="46">
        <v>29.013400000000001</v>
      </c>
      <c r="D33" s="46">
        <v>24.018999999999998</v>
      </c>
      <c r="E33" s="46">
        <v>22.2807</v>
      </c>
      <c r="F33" s="46">
        <v>27.7407</v>
      </c>
      <c r="G33" s="46">
        <v>17.415600000000001</v>
      </c>
      <c r="H33" s="46">
        <v>27.447199999999999</v>
      </c>
      <c r="I33" s="46">
        <v>29.0138</v>
      </c>
      <c r="J33" s="46">
        <v>24.804300000000001</v>
      </c>
      <c r="K33" s="46">
        <v>22.2807</v>
      </c>
      <c r="L33" s="46">
        <v>29.471800000000002</v>
      </c>
      <c r="M33" s="46">
        <v>17.559200000000001</v>
      </c>
      <c r="N33" s="46">
        <v>10.9907</v>
      </c>
      <c r="O33" s="46">
        <v>21.8322</v>
      </c>
      <c r="P33" s="46">
        <v>10.975</v>
      </c>
      <c r="Q33" s="46">
        <v>0</v>
      </c>
      <c r="R33" s="46">
        <v>10</v>
      </c>
      <c r="S33" s="46">
        <v>14.85</v>
      </c>
    </row>
    <row r="34" spans="1:19" ht="15" hidden="1" customHeight="1" outlineLevel="1">
      <c r="A34" s="8">
        <v>41244</v>
      </c>
      <c r="B34" s="46">
        <v>28.225899999999999</v>
      </c>
      <c r="C34" s="46">
        <v>29.7944</v>
      </c>
      <c r="D34" s="46">
        <v>25.516999999999999</v>
      </c>
      <c r="E34" s="46">
        <v>24.010200000000001</v>
      </c>
      <c r="F34" s="46">
        <v>29.1495</v>
      </c>
      <c r="G34" s="46">
        <v>18.058</v>
      </c>
      <c r="H34" s="46">
        <v>28.226400000000002</v>
      </c>
      <c r="I34" s="46">
        <v>29.795000000000002</v>
      </c>
      <c r="J34" s="46">
        <v>25.517600000000002</v>
      </c>
      <c r="K34" s="46">
        <v>24.010200000000001</v>
      </c>
      <c r="L34" s="46">
        <v>29.151</v>
      </c>
      <c r="M34" s="46">
        <v>18.058</v>
      </c>
      <c r="N34" s="46">
        <v>10.723100000000001</v>
      </c>
      <c r="O34" s="46">
        <v>15.114599999999999</v>
      </c>
      <c r="P34" s="46">
        <v>0</v>
      </c>
      <c r="Q34" s="46">
        <v>0</v>
      </c>
      <c r="R34" s="46">
        <v>0</v>
      </c>
      <c r="S34" s="46" t="s">
        <v>127</v>
      </c>
    </row>
    <row r="35" spans="1:19" ht="15" hidden="1" customHeight="1" outlineLevel="1">
      <c r="A35" s="8">
        <v>41275</v>
      </c>
      <c r="B35" s="46">
        <v>28.450800000000001</v>
      </c>
      <c r="C35" s="46">
        <v>30.162099999999999</v>
      </c>
      <c r="D35" s="46">
        <v>26.404800000000002</v>
      </c>
      <c r="E35" s="46">
        <v>25.122699999999998</v>
      </c>
      <c r="F35" s="46">
        <v>30.0687</v>
      </c>
      <c r="G35" s="46">
        <v>27.945399999999999</v>
      </c>
      <c r="H35" s="46">
        <v>28.4512</v>
      </c>
      <c r="I35" s="46">
        <v>30.162800000000001</v>
      </c>
      <c r="J35" s="46">
        <v>26.404800000000002</v>
      </c>
      <c r="K35" s="46">
        <v>25.122699999999998</v>
      </c>
      <c r="L35" s="46">
        <v>30.0687</v>
      </c>
      <c r="M35" s="46">
        <v>27.945399999999999</v>
      </c>
      <c r="N35" s="46">
        <v>6.2316000000000003</v>
      </c>
      <c r="O35" s="46">
        <v>6.2316000000000003</v>
      </c>
      <c r="P35" s="46">
        <v>0</v>
      </c>
      <c r="Q35" s="46">
        <v>0</v>
      </c>
      <c r="R35" s="46">
        <v>0</v>
      </c>
      <c r="S35" s="46" t="s">
        <v>127</v>
      </c>
    </row>
    <row r="36" spans="1:19" ht="15" hidden="1" customHeight="1" outlineLevel="1">
      <c r="A36" s="8">
        <v>41306</v>
      </c>
      <c r="B36" s="46">
        <v>28.217700000000001</v>
      </c>
      <c r="C36" s="46">
        <v>28.539200000000001</v>
      </c>
      <c r="D36" s="46">
        <v>27.589400000000001</v>
      </c>
      <c r="E36" s="46">
        <v>23.307300000000001</v>
      </c>
      <c r="F36" s="46">
        <v>29.193000000000001</v>
      </c>
      <c r="G36" s="46">
        <v>29.8566</v>
      </c>
      <c r="H36" s="46">
        <v>28.2182</v>
      </c>
      <c r="I36" s="46">
        <v>28.54</v>
      </c>
      <c r="J36" s="46">
        <v>27.589400000000001</v>
      </c>
      <c r="K36" s="46">
        <v>23.307300000000001</v>
      </c>
      <c r="L36" s="46">
        <v>29.193000000000001</v>
      </c>
      <c r="M36" s="46">
        <v>29.8566</v>
      </c>
      <c r="N36" s="46">
        <v>10.536899999999999</v>
      </c>
      <c r="O36" s="46">
        <v>10.536899999999999</v>
      </c>
      <c r="P36" s="46">
        <v>0</v>
      </c>
      <c r="Q36" s="46">
        <v>0</v>
      </c>
      <c r="R36" s="46">
        <v>0</v>
      </c>
      <c r="S36" s="46" t="s">
        <v>127</v>
      </c>
    </row>
    <row r="37" spans="1:19" ht="15" hidden="1" customHeight="1" outlineLevel="1">
      <c r="A37" s="8">
        <v>41334</v>
      </c>
      <c r="B37" s="46">
        <v>28.605</v>
      </c>
      <c r="C37" s="46">
        <v>28.9297</v>
      </c>
      <c r="D37" s="46">
        <v>27.928599999999999</v>
      </c>
      <c r="E37" s="46">
        <v>23.746600000000001</v>
      </c>
      <c r="F37" s="46">
        <v>30.5686</v>
      </c>
      <c r="G37" s="46">
        <v>23.511700000000001</v>
      </c>
      <c r="H37" s="46">
        <v>28.6098</v>
      </c>
      <c r="I37" s="46">
        <v>28.929200000000002</v>
      </c>
      <c r="J37" s="46">
        <v>27.9438</v>
      </c>
      <c r="K37" s="46">
        <v>23.746600000000001</v>
      </c>
      <c r="L37" s="46">
        <v>30.5686</v>
      </c>
      <c r="M37" s="46">
        <v>23.606400000000001</v>
      </c>
      <c r="N37" s="46">
        <v>17.9254</v>
      </c>
      <c r="O37" s="46">
        <v>31.684899999999999</v>
      </c>
      <c r="P37" s="46">
        <v>13.49</v>
      </c>
      <c r="Q37" s="46">
        <v>0</v>
      </c>
      <c r="R37" s="46">
        <v>0</v>
      </c>
      <c r="S37" s="46">
        <v>13.49</v>
      </c>
    </row>
    <row r="38" spans="1:19" ht="15" hidden="1" customHeight="1" outlineLevel="1">
      <c r="A38" s="8">
        <v>41365</v>
      </c>
      <c r="B38" s="46">
        <v>33.584299999999999</v>
      </c>
      <c r="C38" s="46">
        <v>34.673099999999998</v>
      </c>
      <c r="D38" s="46">
        <v>26.838899999999999</v>
      </c>
      <c r="E38" s="46">
        <v>25.321100000000001</v>
      </c>
      <c r="F38" s="46">
        <v>31.09</v>
      </c>
      <c r="G38" s="46">
        <v>20.231999999999999</v>
      </c>
      <c r="H38" s="46">
        <v>33.588299999999997</v>
      </c>
      <c r="I38" s="46">
        <v>34.673200000000001</v>
      </c>
      <c r="J38" s="46">
        <v>26.8569</v>
      </c>
      <c r="K38" s="46">
        <v>25.321100000000001</v>
      </c>
      <c r="L38" s="46">
        <v>31.09</v>
      </c>
      <c r="M38" s="46">
        <v>20.328199999999999</v>
      </c>
      <c r="N38" s="46">
        <v>14.8553</v>
      </c>
      <c r="O38" s="46">
        <v>7.4448999999999996</v>
      </c>
      <c r="P38" s="46">
        <v>15</v>
      </c>
      <c r="Q38" s="46">
        <v>0</v>
      </c>
      <c r="R38" s="46">
        <v>0</v>
      </c>
      <c r="S38" s="46">
        <v>15</v>
      </c>
    </row>
    <row r="39" spans="1:19" ht="15" hidden="1" customHeight="1" outlineLevel="1">
      <c r="A39" s="8">
        <v>41395</v>
      </c>
      <c r="B39" s="46">
        <v>27.6005</v>
      </c>
      <c r="C39" s="46">
        <v>28.428799999999999</v>
      </c>
      <c r="D39" s="46">
        <v>26.661999999999999</v>
      </c>
      <c r="E39" s="46">
        <v>25.5213</v>
      </c>
      <c r="F39" s="46">
        <v>29.959800000000001</v>
      </c>
      <c r="G39" s="46">
        <v>17.6995</v>
      </c>
      <c r="H39" s="46">
        <v>27.6008</v>
      </c>
      <c r="I39" s="46">
        <v>28.429400000000001</v>
      </c>
      <c r="J39" s="46">
        <v>26.661999999999999</v>
      </c>
      <c r="K39" s="46">
        <v>25.5213</v>
      </c>
      <c r="L39" s="46">
        <v>29.959800000000001</v>
      </c>
      <c r="M39" s="46">
        <v>17.6995</v>
      </c>
      <c r="N39" s="46">
        <v>7.7899999999999997E-2</v>
      </c>
      <c r="O39" s="46">
        <v>7.7899999999999997E-2</v>
      </c>
      <c r="P39" s="46">
        <v>0</v>
      </c>
      <c r="Q39" s="46">
        <v>0</v>
      </c>
      <c r="R39" s="46">
        <v>0</v>
      </c>
      <c r="S39" s="46">
        <v>0</v>
      </c>
    </row>
    <row r="40" spans="1:19" ht="15" hidden="1" customHeight="1" outlineLevel="1">
      <c r="A40" s="8">
        <v>41426</v>
      </c>
      <c r="B40" s="46">
        <v>24.478899999999999</v>
      </c>
      <c r="C40" s="46">
        <v>27.5352</v>
      </c>
      <c r="D40" s="46">
        <v>21.915600000000001</v>
      </c>
      <c r="E40" s="46">
        <v>18.113700000000001</v>
      </c>
      <c r="F40" s="46">
        <v>30.058199999999999</v>
      </c>
      <c r="G40" s="46">
        <v>19.438700000000001</v>
      </c>
      <c r="H40" s="46">
        <v>24.5825</v>
      </c>
      <c r="I40" s="46">
        <v>27.536100000000001</v>
      </c>
      <c r="J40" s="46">
        <v>22.065999999999999</v>
      </c>
      <c r="K40" s="46">
        <v>18.113700000000001</v>
      </c>
      <c r="L40" s="46">
        <v>30.2149</v>
      </c>
      <c r="M40" s="46">
        <v>20.138400000000001</v>
      </c>
      <c r="N40" s="46">
        <v>12.426500000000001</v>
      </c>
      <c r="O40" s="46">
        <v>0.73780000000000001</v>
      </c>
      <c r="P40" s="46">
        <v>12.4476</v>
      </c>
      <c r="Q40" s="46">
        <v>0</v>
      </c>
      <c r="R40" s="46">
        <v>7.6539000000000001</v>
      </c>
      <c r="S40" s="46">
        <v>13.194000000000001</v>
      </c>
    </row>
    <row r="41" spans="1:19" ht="15" hidden="1" customHeight="1" outlineLevel="1">
      <c r="A41" s="8">
        <v>41456</v>
      </c>
      <c r="B41" s="46">
        <v>26.698</v>
      </c>
      <c r="C41" s="46">
        <v>27.478899999999999</v>
      </c>
      <c r="D41" s="46">
        <v>25.585999999999999</v>
      </c>
      <c r="E41" s="46">
        <v>23.933800000000002</v>
      </c>
      <c r="F41" s="46">
        <v>28.459800000000001</v>
      </c>
      <c r="G41" s="46">
        <v>19.8157</v>
      </c>
      <c r="H41" s="46">
        <v>26.7468</v>
      </c>
      <c r="I41" s="46">
        <v>27.483699999999999</v>
      </c>
      <c r="J41" s="46">
        <v>25.6891</v>
      </c>
      <c r="K41" s="46">
        <v>23.933800000000002</v>
      </c>
      <c r="L41" s="46">
        <v>28.459800000000001</v>
      </c>
      <c r="M41" s="46">
        <v>20.116700000000002</v>
      </c>
      <c r="N41" s="46">
        <v>13.0709</v>
      </c>
      <c r="O41" s="46">
        <v>5.3841000000000001</v>
      </c>
      <c r="P41" s="46">
        <v>13.35</v>
      </c>
      <c r="Q41" s="46">
        <v>0</v>
      </c>
      <c r="R41" s="46">
        <v>0</v>
      </c>
      <c r="S41" s="46">
        <v>13.35</v>
      </c>
    </row>
    <row r="42" spans="1:19" ht="15" hidden="1" customHeight="1" outlineLevel="1">
      <c r="A42" s="8">
        <v>41487</v>
      </c>
      <c r="B42" s="46">
        <v>25.0563</v>
      </c>
      <c r="C42" s="46">
        <v>26.023299999999999</v>
      </c>
      <c r="D42" s="46">
        <v>24.012699999999999</v>
      </c>
      <c r="E42" s="46">
        <v>22.200199999999999</v>
      </c>
      <c r="F42" s="46">
        <v>26.280799999999999</v>
      </c>
      <c r="G42" s="46">
        <v>18.887499999999999</v>
      </c>
      <c r="H42" s="46">
        <v>25.056799999999999</v>
      </c>
      <c r="I42" s="46">
        <v>26.0243</v>
      </c>
      <c r="J42" s="46">
        <v>24.012699999999999</v>
      </c>
      <c r="K42" s="46">
        <v>22.200199999999999</v>
      </c>
      <c r="L42" s="46">
        <v>26.280799999999999</v>
      </c>
      <c r="M42" s="46">
        <v>18.887499999999999</v>
      </c>
      <c r="N42" s="46">
        <v>0.98909999999999998</v>
      </c>
      <c r="O42" s="46">
        <v>0.98909999999999998</v>
      </c>
      <c r="P42" s="46">
        <v>0</v>
      </c>
      <c r="Q42" s="46">
        <v>0</v>
      </c>
      <c r="R42" s="46">
        <v>0</v>
      </c>
      <c r="S42" s="46" t="s">
        <v>127</v>
      </c>
    </row>
    <row r="43" spans="1:19" ht="15" hidden="1" customHeight="1" outlineLevel="1">
      <c r="A43" s="8">
        <v>41518</v>
      </c>
      <c r="B43" s="46">
        <v>25.305</v>
      </c>
      <c r="C43" s="46">
        <v>25.044</v>
      </c>
      <c r="D43" s="46">
        <v>25.638500000000001</v>
      </c>
      <c r="E43" s="46">
        <v>22.012499999999999</v>
      </c>
      <c r="F43" s="46">
        <v>29.668600000000001</v>
      </c>
      <c r="G43" s="46">
        <v>18.400500000000001</v>
      </c>
      <c r="H43" s="46">
        <v>25.370699999999999</v>
      </c>
      <c r="I43" s="46">
        <v>25.044799999999999</v>
      </c>
      <c r="J43" s="46">
        <v>25.793500000000002</v>
      </c>
      <c r="K43" s="46">
        <v>22.012499999999999</v>
      </c>
      <c r="L43" s="46">
        <v>29.668600000000001</v>
      </c>
      <c r="M43" s="46">
        <v>18.651199999999999</v>
      </c>
      <c r="N43" s="46">
        <v>15.669</v>
      </c>
      <c r="O43" s="46">
        <v>0.2949</v>
      </c>
      <c r="P43" s="46">
        <v>15.7113</v>
      </c>
      <c r="Q43" s="46">
        <v>0</v>
      </c>
      <c r="R43" s="46">
        <v>0</v>
      </c>
      <c r="S43" s="46">
        <v>15.7113</v>
      </c>
    </row>
    <row r="44" spans="1:19" ht="15" hidden="1" customHeight="1" outlineLevel="1">
      <c r="A44" s="8">
        <v>41548</v>
      </c>
      <c r="B44" s="46">
        <v>25.863299999999999</v>
      </c>
      <c r="C44" s="46">
        <v>25.518699999999999</v>
      </c>
      <c r="D44" s="46">
        <v>26.379200000000001</v>
      </c>
      <c r="E44" s="46">
        <v>23.7163</v>
      </c>
      <c r="F44" s="46">
        <v>30.3886</v>
      </c>
      <c r="G44" s="46">
        <v>19.203900000000001</v>
      </c>
      <c r="H44" s="46">
        <v>25.866599999999998</v>
      </c>
      <c r="I44" s="46">
        <v>25.519500000000001</v>
      </c>
      <c r="J44" s="46">
        <v>26.386199999999999</v>
      </c>
      <c r="K44" s="46">
        <v>23.7163</v>
      </c>
      <c r="L44" s="46">
        <v>30.3886</v>
      </c>
      <c r="M44" s="46">
        <v>19.222999999999999</v>
      </c>
      <c r="N44" s="46">
        <v>12.4473</v>
      </c>
      <c r="O44" s="46">
        <v>1.5680000000000001</v>
      </c>
      <c r="P44" s="46">
        <v>13.49</v>
      </c>
      <c r="Q44" s="46">
        <v>0</v>
      </c>
      <c r="R44" s="46">
        <v>0</v>
      </c>
      <c r="S44" s="46">
        <v>13.49</v>
      </c>
    </row>
    <row r="45" spans="1:19" ht="15" hidden="1" customHeight="1" outlineLevel="1">
      <c r="A45" s="8">
        <v>41579</v>
      </c>
      <c r="B45" s="46">
        <v>25.631699999999999</v>
      </c>
      <c r="C45" s="46">
        <v>25.839300000000001</v>
      </c>
      <c r="D45" s="46">
        <v>25.328299999999999</v>
      </c>
      <c r="E45" s="46">
        <v>24.433299999999999</v>
      </c>
      <c r="F45" s="46">
        <v>28.132300000000001</v>
      </c>
      <c r="G45" s="46">
        <v>18.151</v>
      </c>
      <c r="H45" s="46">
        <v>25.665500000000002</v>
      </c>
      <c r="I45" s="46">
        <v>25.8401</v>
      </c>
      <c r="J45" s="46">
        <v>25.409500000000001</v>
      </c>
      <c r="K45" s="46">
        <v>24.433299999999999</v>
      </c>
      <c r="L45" s="46">
        <v>28.264700000000001</v>
      </c>
      <c r="M45" s="46">
        <v>18.195499999999999</v>
      </c>
      <c r="N45" s="46">
        <v>1.7992999999999999</v>
      </c>
      <c r="O45" s="46">
        <v>0.32890000000000003</v>
      </c>
      <c r="P45" s="46">
        <v>1.8184</v>
      </c>
      <c r="Q45" s="46">
        <v>0</v>
      </c>
      <c r="R45" s="46">
        <v>0</v>
      </c>
      <c r="S45" s="46">
        <v>7.77</v>
      </c>
    </row>
    <row r="46" spans="1:19" ht="15" hidden="1" customHeight="1" outlineLevel="1">
      <c r="A46" s="8">
        <v>41609</v>
      </c>
      <c r="B46" s="46">
        <v>25.8522</v>
      </c>
      <c r="C46" s="46">
        <v>25.847300000000001</v>
      </c>
      <c r="D46" s="46">
        <v>25.859200000000001</v>
      </c>
      <c r="E46" s="46">
        <v>24.147400000000001</v>
      </c>
      <c r="F46" s="46">
        <v>28.297599999999999</v>
      </c>
      <c r="G46" s="46">
        <v>20.546900000000001</v>
      </c>
      <c r="H46" s="46">
        <v>25.8535</v>
      </c>
      <c r="I46" s="46">
        <v>25.8475</v>
      </c>
      <c r="J46" s="46">
        <v>25.862200000000001</v>
      </c>
      <c r="K46" s="46">
        <v>24.147400000000001</v>
      </c>
      <c r="L46" s="46">
        <v>28.297599999999999</v>
      </c>
      <c r="M46" s="46">
        <v>20.553100000000001</v>
      </c>
      <c r="N46" s="46">
        <v>18.6508</v>
      </c>
      <c r="O46" s="46">
        <v>21.436499999999999</v>
      </c>
      <c r="P46" s="46">
        <v>18</v>
      </c>
      <c r="Q46" s="46">
        <v>0</v>
      </c>
      <c r="R46" s="46">
        <v>0</v>
      </c>
      <c r="S46" s="46">
        <v>18</v>
      </c>
    </row>
    <row r="47" spans="1:19" ht="15" hidden="1" customHeight="1" outlineLevel="1">
      <c r="A47" s="8">
        <v>41640</v>
      </c>
      <c r="B47" s="46">
        <v>25.823799999999999</v>
      </c>
      <c r="C47" s="46">
        <v>25.9497</v>
      </c>
      <c r="D47" s="46">
        <v>25.6266</v>
      </c>
      <c r="E47" s="46">
        <v>24.823699999999999</v>
      </c>
      <c r="F47" s="46">
        <v>26.6431</v>
      </c>
      <c r="G47" s="46">
        <v>22.529800000000002</v>
      </c>
      <c r="H47" s="46">
        <v>25.826899999999998</v>
      </c>
      <c r="I47" s="46">
        <v>25.9511</v>
      </c>
      <c r="J47" s="46">
        <v>25.632300000000001</v>
      </c>
      <c r="K47" s="46">
        <v>24.823699999999999</v>
      </c>
      <c r="L47" s="46">
        <v>26.6431</v>
      </c>
      <c r="M47" s="46">
        <v>22.5715</v>
      </c>
      <c r="N47" s="46">
        <v>12.535</v>
      </c>
      <c r="O47" s="46">
        <v>0.219</v>
      </c>
      <c r="P47" s="46">
        <v>14.532299999999999</v>
      </c>
      <c r="Q47" s="46">
        <v>0</v>
      </c>
      <c r="R47" s="46">
        <v>0</v>
      </c>
      <c r="S47" s="46">
        <v>14.532299999999999</v>
      </c>
    </row>
    <row r="48" spans="1:19" ht="15" hidden="1" customHeight="1" outlineLevel="1">
      <c r="A48" s="8">
        <v>41671</v>
      </c>
      <c r="B48" s="46">
        <v>25.955100000000002</v>
      </c>
      <c r="C48" s="46">
        <v>27.407599999999999</v>
      </c>
      <c r="D48" s="46">
        <v>25.272200000000002</v>
      </c>
      <c r="E48" s="46">
        <v>24.996500000000001</v>
      </c>
      <c r="F48" s="46">
        <v>26.881900000000002</v>
      </c>
      <c r="G48" s="46">
        <v>20.328199999999999</v>
      </c>
      <c r="H48" s="46">
        <v>26.033899999999999</v>
      </c>
      <c r="I48" s="46">
        <v>27.409400000000002</v>
      </c>
      <c r="J48" s="46">
        <v>25.382400000000001</v>
      </c>
      <c r="K48" s="46">
        <v>24.996500000000001</v>
      </c>
      <c r="L48" s="46">
        <v>26.988800000000001</v>
      </c>
      <c r="M48" s="46">
        <v>21.5138</v>
      </c>
      <c r="N48" s="46">
        <v>10.166</v>
      </c>
      <c r="O48" s="46">
        <v>0.65590000000000004</v>
      </c>
      <c r="P48" s="46">
        <v>10.2079</v>
      </c>
      <c r="Q48" s="46">
        <v>0</v>
      </c>
      <c r="R48" s="46">
        <v>10.751200000000001</v>
      </c>
      <c r="S48" s="46">
        <v>10.026</v>
      </c>
    </row>
    <row r="49" spans="1:19" ht="15" hidden="1" customHeight="1" outlineLevel="1">
      <c r="A49" s="8">
        <v>41699</v>
      </c>
      <c r="B49" s="46">
        <v>26.089600000000001</v>
      </c>
      <c r="C49" s="46">
        <v>26.097999999999999</v>
      </c>
      <c r="D49" s="46">
        <v>26.067699999999999</v>
      </c>
      <c r="E49" s="46">
        <v>24.652799999999999</v>
      </c>
      <c r="F49" s="46">
        <v>26.800899999999999</v>
      </c>
      <c r="G49" s="46">
        <v>25.573699999999999</v>
      </c>
      <c r="H49" s="46">
        <v>26.132200000000001</v>
      </c>
      <c r="I49" s="46">
        <v>26.099</v>
      </c>
      <c r="J49" s="46">
        <v>26.2197</v>
      </c>
      <c r="K49" s="46">
        <v>24.652799999999999</v>
      </c>
      <c r="L49" s="46">
        <v>27.051400000000001</v>
      </c>
      <c r="M49" s="46">
        <v>25.573699999999999</v>
      </c>
      <c r="N49" s="46">
        <v>10.396599999999999</v>
      </c>
      <c r="O49" s="46">
        <v>0.21679999999999999</v>
      </c>
      <c r="P49" s="46">
        <v>10.500500000000001</v>
      </c>
      <c r="Q49" s="46">
        <v>0</v>
      </c>
      <c r="R49" s="46">
        <v>10.500500000000001</v>
      </c>
      <c r="S49" s="46" t="s">
        <v>127</v>
      </c>
    </row>
    <row r="50" spans="1:19" ht="15" hidden="1" customHeight="1" outlineLevel="1">
      <c r="A50" s="8">
        <v>41730</v>
      </c>
      <c r="B50" s="46">
        <v>26.351900000000001</v>
      </c>
      <c r="C50" s="46">
        <v>25.9908</v>
      </c>
      <c r="D50" s="46">
        <v>26.992000000000001</v>
      </c>
      <c r="E50" s="46">
        <v>25.335000000000001</v>
      </c>
      <c r="F50" s="46">
        <v>27.569800000000001</v>
      </c>
      <c r="G50" s="46">
        <v>28.1065</v>
      </c>
      <c r="H50" s="46">
        <v>26.353200000000001</v>
      </c>
      <c r="I50" s="46">
        <v>25.992699999999999</v>
      </c>
      <c r="J50" s="46">
        <v>26.992000000000001</v>
      </c>
      <c r="K50" s="46">
        <v>25.335000000000001</v>
      </c>
      <c r="L50" s="46">
        <v>27.569800000000001</v>
      </c>
      <c r="M50" s="46">
        <v>28.1065</v>
      </c>
      <c r="N50" s="46">
        <v>8.4107000000000003</v>
      </c>
      <c r="O50" s="46">
        <v>8.4107000000000003</v>
      </c>
      <c r="P50" s="46">
        <v>0</v>
      </c>
      <c r="Q50" s="46">
        <v>0</v>
      </c>
      <c r="R50" s="46">
        <v>0</v>
      </c>
      <c r="S50" s="46" t="s">
        <v>127</v>
      </c>
    </row>
    <row r="51" spans="1:19" ht="15" hidden="1" customHeight="1" outlineLevel="1">
      <c r="A51" s="8">
        <v>41760</v>
      </c>
      <c r="B51" s="46">
        <v>26.674700000000001</v>
      </c>
      <c r="C51" s="46">
        <v>26.018999999999998</v>
      </c>
      <c r="D51" s="46">
        <v>27.9239</v>
      </c>
      <c r="E51" s="46">
        <v>26.117799999999999</v>
      </c>
      <c r="F51" s="46">
        <v>28.78</v>
      </c>
      <c r="G51" s="46">
        <v>24.5992</v>
      </c>
      <c r="H51" s="46">
        <v>26.676200000000001</v>
      </c>
      <c r="I51" s="46">
        <v>26.0212</v>
      </c>
      <c r="J51" s="46">
        <v>27.9239</v>
      </c>
      <c r="K51" s="46">
        <v>26.117799999999999</v>
      </c>
      <c r="L51" s="46">
        <v>28.78</v>
      </c>
      <c r="M51" s="46">
        <v>24.5992</v>
      </c>
      <c r="N51" s="46">
        <v>0.66669999999999996</v>
      </c>
      <c r="O51" s="46">
        <v>0.66669999999999996</v>
      </c>
      <c r="P51" s="46">
        <v>0</v>
      </c>
      <c r="Q51" s="46" t="s">
        <v>127</v>
      </c>
      <c r="R51" s="46">
        <v>0</v>
      </c>
      <c r="S51" s="46">
        <v>0</v>
      </c>
    </row>
    <row r="52" spans="1:19" ht="15" hidden="1" customHeight="1" outlineLevel="1">
      <c r="A52" s="8">
        <v>41791</v>
      </c>
      <c r="B52" s="46">
        <v>26.784800000000001</v>
      </c>
      <c r="C52" s="46">
        <v>26.272200000000002</v>
      </c>
      <c r="D52" s="46">
        <v>27.772500000000001</v>
      </c>
      <c r="E52" s="46">
        <v>25.163699999999999</v>
      </c>
      <c r="F52" s="46">
        <v>28.758600000000001</v>
      </c>
      <c r="G52" s="46">
        <v>27.745699999999999</v>
      </c>
      <c r="H52" s="46">
        <v>26.786200000000001</v>
      </c>
      <c r="I52" s="46">
        <v>26.2742</v>
      </c>
      <c r="J52" s="46">
        <v>27.772500000000001</v>
      </c>
      <c r="K52" s="46">
        <v>25.163699999999999</v>
      </c>
      <c r="L52" s="46">
        <v>28.758600000000001</v>
      </c>
      <c r="M52" s="46">
        <v>27.745699999999999</v>
      </c>
      <c r="N52" s="46">
        <v>1.9380999999999999</v>
      </c>
      <c r="O52" s="46">
        <v>1.9380999999999999</v>
      </c>
      <c r="P52" s="46">
        <v>0</v>
      </c>
      <c r="Q52" s="46">
        <v>0</v>
      </c>
      <c r="R52" s="46">
        <v>0</v>
      </c>
      <c r="S52" s="46">
        <v>0</v>
      </c>
    </row>
    <row r="53" spans="1:19" ht="15" hidden="1" customHeight="1" outlineLevel="1">
      <c r="A53" s="8">
        <v>41821</v>
      </c>
      <c r="B53" s="46">
        <v>27.2272</v>
      </c>
      <c r="C53" s="46">
        <v>26.351600000000001</v>
      </c>
      <c r="D53" s="46">
        <v>29.120799999999999</v>
      </c>
      <c r="E53" s="46">
        <v>27.2393</v>
      </c>
      <c r="F53" s="46">
        <v>30.555499999999999</v>
      </c>
      <c r="G53" s="46">
        <v>21.7669</v>
      </c>
      <c r="H53" s="46">
        <v>27.325700000000001</v>
      </c>
      <c r="I53" s="46">
        <v>26.353000000000002</v>
      </c>
      <c r="J53" s="46">
        <v>29.4648</v>
      </c>
      <c r="K53" s="46">
        <v>27.2393</v>
      </c>
      <c r="L53" s="46">
        <v>30.555499999999999</v>
      </c>
      <c r="M53" s="46">
        <v>25.232600000000001</v>
      </c>
      <c r="N53" s="46">
        <v>8.7650000000000006</v>
      </c>
      <c r="O53" s="46">
        <v>0.86650000000000005</v>
      </c>
      <c r="P53" s="46">
        <v>8.8230000000000004</v>
      </c>
      <c r="Q53" s="46">
        <v>0</v>
      </c>
      <c r="R53" s="46">
        <v>0</v>
      </c>
      <c r="S53" s="46">
        <v>8.8230000000000004</v>
      </c>
    </row>
    <row r="54" spans="1:19" hidden="1" outlineLevel="1" collapsed="1">
      <c r="A54" s="8">
        <v>41852</v>
      </c>
      <c r="B54" s="46">
        <v>26.3551</v>
      </c>
      <c r="C54" s="46">
        <v>24.7865</v>
      </c>
      <c r="D54" s="46">
        <v>29.409300000000002</v>
      </c>
      <c r="E54" s="46">
        <v>28.2455</v>
      </c>
      <c r="F54" s="46">
        <v>30.511500000000002</v>
      </c>
      <c r="G54" s="46">
        <v>24.484400000000001</v>
      </c>
      <c r="H54" s="46">
        <v>26.356400000000001</v>
      </c>
      <c r="I54" s="46">
        <v>24.7883</v>
      </c>
      <c r="J54" s="46">
        <v>29.409300000000002</v>
      </c>
      <c r="K54" s="46">
        <v>28.2455</v>
      </c>
      <c r="L54" s="46">
        <v>30.511500000000002</v>
      </c>
      <c r="M54" s="46">
        <v>24.484400000000001</v>
      </c>
      <c r="N54" s="46">
        <v>0.36840000000000001</v>
      </c>
      <c r="O54" s="46">
        <v>0.36840000000000001</v>
      </c>
      <c r="P54" s="46">
        <v>0</v>
      </c>
      <c r="Q54" s="46" t="s">
        <v>127</v>
      </c>
      <c r="R54" s="46">
        <v>0</v>
      </c>
      <c r="S54" s="46" t="s">
        <v>127</v>
      </c>
    </row>
    <row r="55" spans="1:19" hidden="1" outlineLevel="1" collapsed="1">
      <c r="A55" s="8">
        <v>41883</v>
      </c>
      <c r="B55" s="46">
        <v>25.470800000000001</v>
      </c>
      <c r="C55" s="46">
        <v>24.246600000000001</v>
      </c>
      <c r="D55" s="46">
        <v>27.539200000000001</v>
      </c>
      <c r="E55" s="46">
        <v>25.886800000000001</v>
      </c>
      <c r="F55" s="46">
        <v>28.105599999999999</v>
      </c>
      <c r="G55" s="46">
        <v>28.277999999999999</v>
      </c>
      <c r="H55" s="46">
        <v>25.471900000000002</v>
      </c>
      <c r="I55" s="46">
        <v>24.2484</v>
      </c>
      <c r="J55" s="46">
        <v>27.539200000000001</v>
      </c>
      <c r="K55" s="46">
        <v>25.886800000000001</v>
      </c>
      <c r="L55" s="46">
        <v>28.105599999999999</v>
      </c>
      <c r="M55" s="46">
        <v>28.277999999999999</v>
      </c>
      <c r="N55" s="46">
        <v>0.33029999999999998</v>
      </c>
      <c r="O55" s="46">
        <v>0.33029999999999998</v>
      </c>
      <c r="P55" s="46">
        <v>0</v>
      </c>
      <c r="Q55" s="46">
        <v>0</v>
      </c>
      <c r="R55" s="46">
        <v>0</v>
      </c>
      <c r="S55" s="46" t="s">
        <v>127</v>
      </c>
    </row>
    <row r="56" spans="1:19" hidden="1" outlineLevel="1" collapsed="1">
      <c r="A56" s="8">
        <v>41913</v>
      </c>
      <c r="B56" s="46">
        <v>25.248899999999999</v>
      </c>
      <c r="C56" s="46">
        <v>24.079899999999999</v>
      </c>
      <c r="D56" s="46">
        <v>27.187200000000001</v>
      </c>
      <c r="E56" s="46">
        <v>24.700199999999999</v>
      </c>
      <c r="F56" s="46">
        <v>28.205200000000001</v>
      </c>
      <c r="G56" s="46">
        <v>29.251000000000001</v>
      </c>
      <c r="H56" s="46">
        <v>25.2501</v>
      </c>
      <c r="I56" s="46">
        <v>24.081700000000001</v>
      </c>
      <c r="J56" s="46">
        <v>27.187200000000001</v>
      </c>
      <c r="K56" s="46">
        <v>24.700199999999999</v>
      </c>
      <c r="L56" s="46">
        <v>28.205200000000001</v>
      </c>
      <c r="M56" s="46">
        <v>29.251000000000001</v>
      </c>
      <c r="N56" s="46">
        <v>6.7439</v>
      </c>
      <c r="O56" s="46">
        <v>6.7439</v>
      </c>
      <c r="P56" s="46">
        <v>0</v>
      </c>
      <c r="Q56" s="46">
        <v>0</v>
      </c>
      <c r="R56" s="46">
        <v>0</v>
      </c>
      <c r="S56" s="46" t="s">
        <v>127</v>
      </c>
    </row>
    <row r="57" spans="1:19" hidden="1" outlineLevel="1" collapsed="1">
      <c r="A57" s="8">
        <v>41944</v>
      </c>
      <c r="B57" s="46">
        <v>25.368600000000001</v>
      </c>
      <c r="C57" s="46">
        <v>24.5093</v>
      </c>
      <c r="D57" s="46">
        <v>26.599499999999999</v>
      </c>
      <c r="E57" s="46">
        <v>27.076899999999998</v>
      </c>
      <c r="F57" s="46">
        <v>27.331</v>
      </c>
      <c r="G57" s="46">
        <v>20.818000000000001</v>
      </c>
      <c r="H57" s="46">
        <v>25.367799999999999</v>
      </c>
      <c r="I57" s="46">
        <v>24.5078</v>
      </c>
      <c r="J57" s="46">
        <v>26.599499999999999</v>
      </c>
      <c r="K57" s="46">
        <v>27.076899999999998</v>
      </c>
      <c r="L57" s="46">
        <v>27.331</v>
      </c>
      <c r="M57" s="46">
        <v>20.818000000000001</v>
      </c>
      <c r="N57" s="46">
        <v>37.243899999999996</v>
      </c>
      <c r="O57" s="46">
        <v>37.243899999999996</v>
      </c>
      <c r="P57" s="46">
        <v>0</v>
      </c>
      <c r="Q57" s="46">
        <v>0</v>
      </c>
      <c r="R57" s="46">
        <v>0</v>
      </c>
      <c r="S57" s="46" t="s">
        <v>127</v>
      </c>
    </row>
    <row r="58" spans="1:19" hidden="1" outlineLevel="1" collapsed="1">
      <c r="A58" s="8">
        <v>41974</v>
      </c>
      <c r="B58" s="46">
        <v>21.5944</v>
      </c>
      <c r="C58" s="46">
        <v>24.489000000000001</v>
      </c>
      <c r="D58" s="46">
        <v>17.421500000000002</v>
      </c>
      <c r="E58" s="46">
        <v>25.607800000000001</v>
      </c>
      <c r="F58" s="46">
        <v>16.4346</v>
      </c>
      <c r="G58" s="46">
        <v>15.0238</v>
      </c>
      <c r="H58" s="46">
        <v>21.597200000000001</v>
      </c>
      <c r="I58" s="46">
        <v>24.488399999999999</v>
      </c>
      <c r="J58" s="46">
        <v>17.4255</v>
      </c>
      <c r="K58" s="46">
        <v>25.607800000000001</v>
      </c>
      <c r="L58" s="46">
        <v>16.4346</v>
      </c>
      <c r="M58" s="46">
        <v>15.032999999999999</v>
      </c>
      <c r="N58" s="46">
        <v>16.195799999999998</v>
      </c>
      <c r="O58" s="46">
        <v>28.627600000000001</v>
      </c>
      <c r="P58" s="46">
        <v>13.601000000000001</v>
      </c>
      <c r="Q58" s="46">
        <v>0</v>
      </c>
      <c r="R58" s="46">
        <v>0</v>
      </c>
      <c r="S58" s="46">
        <v>13.601000000000001</v>
      </c>
    </row>
    <row r="59" spans="1:19" hidden="1" outlineLevel="1" collapsed="1">
      <c r="A59" s="8">
        <v>42005</v>
      </c>
      <c r="B59" s="46">
        <v>22.1509</v>
      </c>
      <c r="C59" s="46">
        <v>25.192699999999999</v>
      </c>
      <c r="D59" s="46">
        <v>19.396599999999999</v>
      </c>
      <c r="E59" s="46">
        <v>23.857700000000001</v>
      </c>
      <c r="F59" s="46">
        <v>26.354900000000001</v>
      </c>
      <c r="G59" s="46">
        <v>7.5792000000000002</v>
      </c>
      <c r="H59" s="46">
        <v>22.392199999999999</v>
      </c>
      <c r="I59" s="46">
        <v>25.191099999999999</v>
      </c>
      <c r="J59" s="46">
        <v>19.790299999999998</v>
      </c>
      <c r="K59" s="46">
        <v>23.857700000000001</v>
      </c>
      <c r="L59" s="46">
        <v>26.354900000000001</v>
      </c>
      <c r="M59" s="46">
        <v>7.8220999999999998</v>
      </c>
      <c r="N59" s="46">
        <v>4.8613999999999997</v>
      </c>
      <c r="O59" s="46">
        <v>38</v>
      </c>
      <c r="P59" s="46">
        <v>4.7142999999999997</v>
      </c>
      <c r="Q59" s="46" t="s">
        <v>127</v>
      </c>
      <c r="R59" s="46">
        <v>0</v>
      </c>
      <c r="S59" s="46">
        <v>4.7142999999999997</v>
      </c>
    </row>
    <row r="60" spans="1:19" hidden="1" outlineLevel="1" collapsed="1">
      <c r="A60" s="8">
        <v>42036</v>
      </c>
      <c r="B60" s="46">
        <v>24.090199999999999</v>
      </c>
      <c r="C60" s="46">
        <v>26.7438</v>
      </c>
      <c r="D60" s="46">
        <v>21.8354</v>
      </c>
      <c r="E60" s="46">
        <v>24.7134</v>
      </c>
      <c r="F60" s="46">
        <v>26.337900000000001</v>
      </c>
      <c r="G60" s="46">
        <v>15.7798</v>
      </c>
      <c r="H60" s="46">
        <v>24.096599999999999</v>
      </c>
      <c r="I60" s="46">
        <v>26.7394</v>
      </c>
      <c r="J60" s="46">
        <v>21.850300000000001</v>
      </c>
      <c r="K60" s="46">
        <v>24.7134</v>
      </c>
      <c r="L60" s="46">
        <v>26.337900000000001</v>
      </c>
      <c r="M60" s="46">
        <v>15.8066</v>
      </c>
      <c r="N60" s="46">
        <v>12.9611</v>
      </c>
      <c r="O60" s="46">
        <v>36.682099999999998</v>
      </c>
      <c r="P60" s="46">
        <v>0</v>
      </c>
      <c r="Q60" s="46">
        <v>0</v>
      </c>
      <c r="R60" s="46">
        <v>0</v>
      </c>
      <c r="S60" s="46">
        <v>0</v>
      </c>
    </row>
    <row r="61" spans="1:19" hidden="1" outlineLevel="1" collapsed="1">
      <c r="A61" s="8">
        <v>42064</v>
      </c>
      <c r="B61" s="46">
        <v>25.525200000000002</v>
      </c>
      <c r="C61" s="46">
        <v>28.8995</v>
      </c>
      <c r="D61" s="46">
        <v>22.762</v>
      </c>
      <c r="E61" s="46">
        <v>30.9</v>
      </c>
      <c r="F61" s="46">
        <v>27.137499999999999</v>
      </c>
      <c r="G61" s="46">
        <v>12.7818</v>
      </c>
      <c r="H61" s="46">
        <v>25.4832</v>
      </c>
      <c r="I61" s="46">
        <v>28.820399999999999</v>
      </c>
      <c r="J61" s="46">
        <v>22.762</v>
      </c>
      <c r="K61" s="46">
        <v>30.9</v>
      </c>
      <c r="L61" s="46">
        <v>27.137499999999999</v>
      </c>
      <c r="M61" s="46">
        <v>12.7818</v>
      </c>
      <c r="N61" s="46">
        <v>47.352899999999998</v>
      </c>
      <c r="O61" s="46">
        <v>47.352899999999998</v>
      </c>
      <c r="P61" s="46">
        <v>0</v>
      </c>
      <c r="Q61" s="46">
        <v>0</v>
      </c>
      <c r="R61" s="46">
        <v>0</v>
      </c>
      <c r="S61" s="46" t="s">
        <v>127</v>
      </c>
    </row>
    <row r="62" spans="1:19" hidden="1" outlineLevel="1" collapsed="1">
      <c r="A62" s="8">
        <v>42095</v>
      </c>
      <c r="B62" s="46">
        <v>25.770099999999999</v>
      </c>
      <c r="C62" s="46">
        <v>29.227499999999999</v>
      </c>
      <c r="D62" s="46">
        <v>23.7637</v>
      </c>
      <c r="E62" s="46">
        <v>31.345800000000001</v>
      </c>
      <c r="F62" s="46">
        <v>26.686299999999999</v>
      </c>
      <c r="G62" s="46">
        <v>9.9009999999999998</v>
      </c>
      <c r="H62" s="46">
        <v>25.770199999999999</v>
      </c>
      <c r="I62" s="46">
        <v>29.2211</v>
      </c>
      <c r="J62" s="46">
        <v>23.768699999999999</v>
      </c>
      <c r="K62" s="46">
        <v>31.345800000000001</v>
      </c>
      <c r="L62" s="46">
        <v>26.686299999999999</v>
      </c>
      <c r="M62" s="46">
        <v>9.9113000000000007</v>
      </c>
      <c r="N62" s="46">
        <v>25.7133</v>
      </c>
      <c r="O62" s="46">
        <v>37.065800000000003</v>
      </c>
      <c r="P62" s="46">
        <v>0</v>
      </c>
      <c r="Q62" s="46">
        <v>0</v>
      </c>
      <c r="R62" s="46">
        <v>0</v>
      </c>
      <c r="S62" s="46">
        <v>0</v>
      </c>
    </row>
    <row r="63" spans="1:19" hidden="1" outlineLevel="1" collapsed="1">
      <c r="A63" s="8">
        <v>42125</v>
      </c>
      <c r="B63" s="46">
        <v>25.529399999999999</v>
      </c>
      <c r="C63" s="46">
        <v>29.237400000000001</v>
      </c>
      <c r="D63" s="46">
        <v>23.366700000000002</v>
      </c>
      <c r="E63" s="46">
        <v>31.749300000000002</v>
      </c>
      <c r="F63" s="46">
        <v>27.9481</v>
      </c>
      <c r="G63" s="46">
        <v>12.1844</v>
      </c>
      <c r="H63" s="46">
        <v>25.526900000000001</v>
      </c>
      <c r="I63" s="46">
        <v>29.232600000000001</v>
      </c>
      <c r="J63" s="46">
        <v>23.366800000000001</v>
      </c>
      <c r="K63" s="46">
        <v>31.749300000000002</v>
      </c>
      <c r="L63" s="46">
        <v>27.9481</v>
      </c>
      <c r="M63" s="46">
        <v>12.184200000000001</v>
      </c>
      <c r="N63" s="46">
        <v>36.508400000000002</v>
      </c>
      <c r="O63" s="46">
        <v>36.932099999999998</v>
      </c>
      <c r="P63" s="46">
        <v>18</v>
      </c>
      <c r="Q63" s="46" t="s">
        <v>127</v>
      </c>
      <c r="R63" s="46">
        <v>0</v>
      </c>
      <c r="S63" s="46">
        <v>18</v>
      </c>
    </row>
    <row r="64" spans="1:19" hidden="1" outlineLevel="1" collapsed="1">
      <c r="A64" s="8">
        <v>42156</v>
      </c>
      <c r="B64" s="46">
        <v>26.180099999999999</v>
      </c>
      <c r="C64" s="46">
        <v>31.005099999999999</v>
      </c>
      <c r="D64" s="46">
        <v>22.928999999999998</v>
      </c>
      <c r="E64" s="46">
        <v>29.560400000000001</v>
      </c>
      <c r="F64" s="46">
        <v>27.667400000000001</v>
      </c>
      <c r="G64" s="46">
        <v>6.4972000000000003</v>
      </c>
      <c r="H64" s="46">
        <v>26.1797</v>
      </c>
      <c r="I64" s="46">
        <v>30.921299999999999</v>
      </c>
      <c r="J64" s="46">
        <v>23.002400000000002</v>
      </c>
      <c r="K64" s="46">
        <v>29.560400000000001</v>
      </c>
      <c r="L64" s="46">
        <v>27.667400000000001</v>
      </c>
      <c r="M64" s="46">
        <v>6.3567</v>
      </c>
      <c r="N64" s="46">
        <v>26.226299999999998</v>
      </c>
      <c r="O64" s="46">
        <v>37.978200000000001</v>
      </c>
      <c r="P64" s="46">
        <v>11.532999999999999</v>
      </c>
      <c r="Q64" s="46" t="s">
        <v>127</v>
      </c>
      <c r="R64" s="46">
        <v>0</v>
      </c>
      <c r="S64" s="46">
        <v>11.532999999999999</v>
      </c>
    </row>
    <row r="65" spans="1:19" hidden="1" outlineLevel="1" collapsed="1">
      <c r="A65" s="8">
        <v>42186</v>
      </c>
      <c r="B65" s="46">
        <v>26.986999999999998</v>
      </c>
      <c r="C65" s="46">
        <v>31.2773</v>
      </c>
      <c r="D65" s="46">
        <v>24.450800000000001</v>
      </c>
      <c r="E65" s="46">
        <v>27.6572</v>
      </c>
      <c r="F65" s="46">
        <v>28.3108</v>
      </c>
      <c r="G65" s="46">
        <v>17.594999999999999</v>
      </c>
      <c r="H65" s="46">
        <v>26.985600000000002</v>
      </c>
      <c r="I65" s="46">
        <v>31.275099999999998</v>
      </c>
      <c r="J65" s="46">
        <v>24.450800000000001</v>
      </c>
      <c r="K65" s="46">
        <v>27.6572</v>
      </c>
      <c r="L65" s="46">
        <v>28.3108</v>
      </c>
      <c r="M65" s="46">
        <v>17.594999999999999</v>
      </c>
      <c r="N65" s="46">
        <v>38.056600000000003</v>
      </c>
      <c r="O65" s="46">
        <v>38.056600000000003</v>
      </c>
      <c r="P65" s="46">
        <v>0</v>
      </c>
      <c r="Q65" s="46">
        <v>0</v>
      </c>
      <c r="R65" s="46">
        <v>0</v>
      </c>
      <c r="S65" s="46" t="s">
        <v>127</v>
      </c>
    </row>
    <row r="66" spans="1:19" hidden="1" outlineLevel="1" collapsed="1">
      <c r="A66" s="8">
        <v>42217</v>
      </c>
      <c r="B66" s="46">
        <v>27.0776</v>
      </c>
      <c r="C66" s="46">
        <v>31.161100000000001</v>
      </c>
      <c r="D66" s="46">
        <v>24.299900000000001</v>
      </c>
      <c r="E66" s="46">
        <v>30.740100000000002</v>
      </c>
      <c r="F66" s="46">
        <v>28.8718</v>
      </c>
      <c r="G66" s="46">
        <v>9.8031000000000006</v>
      </c>
      <c r="H66" s="46">
        <v>27.075900000000001</v>
      </c>
      <c r="I66" s="46">
        <v>31.1585</v>
      </c>
      <c r="J66" s="46">
        <v>24.299900000000001</v>
      </c>
      <c r="K66" s="46">
        <v>30.740100000000002</v>
      </c>
      <c r="L66" s="46">
        <v>28.8718</v>
      </c>
      <c r="M66" s="46">
        <v>9.8031000000000006</v>
      </c>
      <c r="N66" s="46">
        <v>38</v>
      </c>
      <c r="O66" s="46">
        <v>38</v>
      </c>
      <c r="P66" s="46">
        <v>0</v>
      </c>
      <c r="Q66" s="46">
        <v>0</v>
      </c>
      <c r="R66" s="46">
        <v>0</v>
      </c>
      <c r="S66" s="46">
        <v>0</v>
      </c>
    </row>
    <row r="67" spans="1:19" hidden="1" outlineLevel="1" collapsed="1">
      <c r="A67" s="8">
        <v>42248</v>
      </c>
      <c r="B67" s="46">
        <v>28.161000000000001</v>
      </c>
      <c r="C67" s="46">
        <v>31.4373</v>
      </c>
      <c r="D67" s="46">
        <v>25.756599999999999</v>
      </c>
      <c r="E67" s="46">
        <v>33.273499999999999</v>
      </c>
      <c r="F67" s="46">
        <v>27.742000000000001</v>
      </c>
      <c r="G67" s="46">
        <v>7.8258999999999999</v>
      </c>
      <c r="H67" s="46">
        <v>28.367599999999999</v>
      </c>
      <c r="I67" s="46">
        <v>31.434799999999999</v>
      </c>
      <c r="J67" s="46">
        <v>26.0885</v>
      </c>
      <c r="K67" s="46">
        <v>33.273499999999999</v>
      </c>
      <c r="L67" s="46">
        <v>27.742000000000001</v>
      </c>
      <c r="M67" s="46">
        <v>8.6146999999999991</v>
      </c>
      <c r="N67" s="46">
        <v>0.79159999999999997</v>
      </c>
      <c r="O67" s="46">
        <v>38.165599999999998</v>
      </c>
      <c r="P67" s="46">
        <v>0</v>
      </c>
      <c r="Q67" s="46" t="s">
        <v>127</v>
      </c>
      <c r="R67" s="46">
        <v>0</v>
      </c>
      <c r="S67" s="46">
        <v>0</v>
      </c>
    </row>
    <row r="68" spans="1:19" hidden="1" outlineLevel="1" collapsed="1">
      <c r="A68" s="8">
        <v>42278</v>
      </c>
      <c r="B68" s="46">
        <v>26.944500000000001</v>
      </c>
      <c r="C68" s="46">
        <v>33.211799999999997</v>
      </c>
      <c r="D68" s="46">
        <v>23.949400000000001</v>
      </c>
      <c r="E68" s="46">
        <v>30.978000000000002</v>
      </c>
      <c r="F68" s="46">
        <v>28.559000000000001</v>
      </c>
      <c r="G68" s="46">
        <v>10.5337</v>
      </c>
      <c r="H68" s="46">
        <v>26.941500000000001</v>
      </c>
      <c r="I68" s="46">
        <v>33.2044</v>
      </c>
      <c r="J68" s="46">
        <v>23.9527</v>
      </c>
      <c r="K68" s="46">
        <v>30.978000000000002</v>
      </c>
      <c r="L68" s="46">
        <v>28.559000000000001</v>
      </c>
      <c r="M68" s="46">
        <v>10.5389</v>
      </c>
      <c r="N68" s="46">
        <v>32.082500000000003</v>
      </c>
      <c r="O68" s="46">
        <v>38.032400000000003</v>
      </c>
      <c r="P68" s="46">
        <v>0</v>
      </c>
      <c r="Q68" s="46" t="s">
        <v>127</v>
      </c>
      <c r="R68" s="46">
        <v>0</v>
      </c>
      <c r="S68" s="46">
        <v>0</v>
      </c>
    </row>
    <row r="69" spans="1:19" hidden="1" outlineLevel="1" collapsed="1">
      <c r="A69" s="8">
        <v>42309</v>
      </c>
      <c r="B69" s="46">
        <v>27.904299999999999</v>
      </c>
      <c r="C69" s="46">
        <v>31.484000000000002</v>
      </c>
      <c r="D69" s="46">
        <v>25.3706</v>
      </c>
      <c r="E69" s="46">
        <v>32.738900000000001</v>
      </c>
      <c r="F69" s="46">
        <v>26.9496</v>
      </c>
      <c r="G69" s="46">
        <v>13.1593</v>
      </c>
      <c r="H69" s="46">
        <v>27.898800000000001</v>
      </c>
      <c r="I69" s="46">
        <v>31.4739</v>
      </c>
      <c r="J69" s="46">
        <v>25.3706</v>
      </c>
      <c r="K69" s="46">
        <v>32.738900000000001</v>
      </c>
      <c r="L69" s="46">
        <v>26.9496</v>
      </c>
      <c r="M69" s="46">
        <v>13.1593</v>
      </c>
      <c r="N69" s="46">
        <v>43.460500000000003</v>
      </c>
      <c r="O69" s="46">
        <v>43.460500000000003</v>
      </c>
      <c r="P69" s="46">
        <v>0</v>
      </c>
      <c r="Q69" s="46" t="s">
        <v>127</v>
      </c>
      <c r="R69" s="46">
        <v>0</v>
      </c>
      <c r="S69" s="46">
        <v>0</v>
      </c>
    </row>
    <row r="70" spans="1:19" hidden="1" outlineLevel="1" collapsed="1">
      <c r="A70" s="8">
        <v>42339</v>
      </c>
      <c r="B70" s="46">
        <v>27.532499999999999</v>
      </c>
      <c r="C70" s="46">
        <v>30.8507</v>
      </c>
      <c r="D70" s="46">
        <v>25.343399999999999</v>
      </c>
      <c r="E70" s="46">
        <v>30.078800000000001</v>
      </c>
      <c r="F70" s="46">
        <v>26.756599999999999</v>
      </c>
      <c r="G70" s="46">
        <v>11.2799</v>
      </c>
      <c r="H70" s="46">
        <v>27.521799999999999</v>
      </c>
      <c r="I70" s="46">
        <v>30.8293</v>
      </c>
      <c r="J70" s="46">
        <v>25.343399999999999</v>
      </c>
      <c r="K70" s="46">
        <v>30.078800000000001</v>
      </c>
      <c r="L70" s="46">
        <v>26.756599999999999</v>
      </c>
      <c r="M70" s="46">
        <v>11.2799</v>
      </c>
      <c r="N70" s="46">
        <v>43.216799999999999</v>
      </c>
      <c r="O70" s="46">
        <v>43.216799999999999</v>
      </c>
      <c r="P70" s="46">
        <v>0</v>
      </c>
      <c r="Q70" s="46">
        <v>0</v>
      </c>
      <c r="R70" s="46">
        <v>0</v>
      </c>
      <c r="S70" s="46">
        <v>0</v>
      </c>
    </row>
    <row r="71" spans="1:19" hidden="1" outlineLevel="1" collapsed="1">
      <c r="A71" s="8">
        <v>42370</v>
      </c>
      <c r="B71" s="46">
        <v>30.035499999999999</v>
      </c>
      <c r="C71" s="46">
        <v>30.3795</v>
      </c>
      <c r="D71" s="46">
        <v>29.593499999999999</v>
      </c>
      <c r="E71" s="46">
        <v>34.157600000000002</v>
      </c>
      <c r="F71" s="46">
        <v>30.008400000000002</v>
      </c>
      <c r="G71" s="46">
        <v>17.7943</v>
      </c>
      <c r="H71" s="46">
        <v>30.0336</v>
      </c>
      <c r="I71" s="46">
        <v>30.3764</v>
      </c>
      <c r="J71" s="46">
        <v>29.593499999999999</v>
      </c>
      <c r="K71" s="46">
        <v>34.157600000000002</v>
      </c>
      <c r="L71" s="46">
        <v>30.008400000000002</v>
      </c>
      <c r="M71" s="46">
        <v>17.7943</v>
      </c>
      <c r="N71" s="46">
        <v>37.930399999999999</v>
      </c>
      <c r="O71" s="46">
        <v>37.930399999999999</v>
      </c>
      <c r="P71" s="46">
        <v>0</v>
      </c>
      <c r="Q71" s="46">
        <v>0</v>
      </c>
      <c r="R71" s="46">
        <v>0</v>
      </c>
      <c r="S71" s="46" t="s">
        <v>127</v>
      </c>
    </row>
    <row r="72" spans="1:19" hidden="1" outlineLevel="1" collapsed="1">
      <c r="A72" s="8">
        <v>42401</v>
      </c>
      <c r="B72" s="46">
        <v>29.097300000000001</v>
      </c>
      <c r="C72" s="46">
        <v>30.849699999999999</v>
      </c>
      <c r="D72" s="46">
        <v>27.1067</v>
      </c>
      <c r="E72" s="46">
        <v>36.213500000000003</v>
      </c>
      <c r="F72" s="46">
        <v>28.3704</v>
      </c>
      <c r="G72" s="46">
        <v>7.8132000000000001</v>
      </c>
      <c r="H72" s="46">
        <v>29.125900000000001</v>
      </c>
      <c r="I72" s="46">
        <v>30.843699999999998</v>
      </c>
      <c r="J72" s="46">
        <v>27.1675</v>
      </c>
      <c r="K72" s="46">
        <v>36.213500000000003</v>
      </c>
      <c r="L72" s="46">
        <v>28.3704</v>
      </c>
      <c r="M72" s="46">
        <v>7.6345000000000001</v>
      </c>
      <c r="N72" s="46">
        <v>16.286200000000001</v>
      </c>
      <c r="O72" s="46">
        <v>42.170900000000003</v>
      </c>
      <c r="P72" s="46">
        <v>12.536</v>
      </c>
      <c r="Q72" s="46">
        <v>0</v>
      </c>
      <c r="R72" s="46">
        <v>0</v>
      </c>
      <c r="S72" s="46">
        <v>12.536</v>
      </c>
    </row>
    <row r="73" spans="1:19" hidden="1" outlineLevel="1" collapsed="1">
      <c r="A73" s="8">
        <v>42430</v>
      </c>
      <c r="B73" s="46">
        <v>29.011900000000001</v>
      </c>
      <c r="C73" s="46">
        <v>30.692799999999998</v>
      </c>
      <c r="D73" s="46">
        <v>27.245200000000001</v>
      </c>
      <c r="E73" s="46">
        <v>32.391100000000002</v>
      </c>
      <c r="F73" s="46">
        <v>26.797799999999999</v>
      </c>
      <c r="G73" s="46">
        <v>19.3538</v>
      </c>
      <c r="H73" s="46">
        <v>29.0093</v>
      </c>
      <c r="I73" s="46">
        <v>30.688700000000001</v>
      </c>
      <c r="J73" s="46">
        <v>27.245200000000001</v>
      </c>
      <c r="K73" s="46">
        <v>32.391100000000002</v>
      </c>
      <c r="L73" s="46">
        <v>26.797799999999999</v>
      </c>
      <c r="M73" s="46">
        <v>19.3538</v>
      </c>
      <c r="N73" s="46">
        <v>38.908700000000003</v>
      </c>
      <c r="O73" s="46">
        <v>38.908700000000003</v>
      </c>
      <c r="P73" s="46">
        <v>0</v>
      </c>
      <c r="Q73" s="46">
        <v>0</v>
      </c>
      <c r="R73" s="46">
        <v>0</v>
      </c>
      <c r="S73" s="46" t="s">
        <v>127</v>
      </c>
    </row>
    <row r="74" spans="1:19" hidden="1" outlineLevel="1" collapsed="1">
      <c r="A74" s="8">
        <v>42461</v>
      </c>
      <c r="B74" s="46">
        <v>29.3309</v>
      </c>
      <c r="C74" s="46">
        <v>30.072299999999998</v>
      </c>
      <c r="D74" s="46">
        <v>28.597300000000001</v>
      </c>
      <c r="E74" s="46">
        <v>36.037500000000001</v>
      </c>
      <c r="F74" s="46">
        <v>27.682200000000002</v>
      </c>
      <c r="G74" s="46">
        <v>19.7881</v>
      </c>
      <c r="H74" s="46">
        <v>29.325099999999999</v>
      </c>
      <c r="I74" s="46">
        <v>30.061399999999999</v>
      </c>
      <c r="J74" s="46">
        <v>28.597300000000001</v>
      </c>
      <c r="K74" s="46">
        <v>36.037500000000001</v>
      </c>
      <c r="L74" s="46">
        <v>27.682200000000002</v>
      </c>
      <c r="M74" s="46">
        <v>19.7881</v>
      </c>
      <c r="N74" s="46">
        <v>39.410400000000003</v>
      </c>
      <c r="O74" s="46">
        <v>39.410400000000003</v>
      </c>
      <c r="P74" s="46">
        <v>0</v>
      </c>
      <c r="Q74" s="46">
        <v>0</v>
      </c>
      <c r="R74" s="46">
        <v>0</v>
      </c>
      <c r="S74" s="46" t="s">
        <v>127</v>
      </c>
    </row>
    <row r="75" spans="1:19" hidden="1" outlineLevel="1" collapsed="1">
      <c r="A75" s="8">
        <v>42491</v>
      </c>
      <c r="B75" s="46">
        <v>29.9727</v>
      </c>
      <c r="C75" s="46">
        <v>29.826899999999998</v>
      </c>
      <c r="D75" s="46">
        <v>30.1023</v>
      </c>
      <c r="E75" s="46">
        <v>35.206299999999999</v>
      </c>
      <c r="F75" s="46">
        <v>29.0318</v>
      </c>
      <c r="G75" s="46">
        <v>21.9907</v>
      </c>
      <c r="H75" s="46">
        <v>29.971499999999999</v>
      </c>
      <c r="I75" s="46">
        <v>29.824400000000001</v>
      </c>
      <c r="J75" s="46">
        <v>30.1023</v>
      </c>
      <c r="K75" s="46">
        <v>35.206299999999999</v>
      </c>
      <c r="L75" s="46">
        <v>29.0318</v>
      </c>
      <c r="M75" s="46">
        <v>21.9907</v>
      </c>
      <c r="N75" s="46">
        <v>37.9467</v>
      </c>
      <c r="O75" s="46">
        <v>37.9467</v>
      </c>
      <c r="P75" s="46">
        <v>0</v>
      </c>
      <c r="Q75" s="46">
        <v>0</v>
      </c>
      <c r="R75" s="46">
        <v>0</v>
      </c>
      <c r="S75" s="46" t="s">
        <v>127</v>
      </c>
    </row>
    <row r="76" spans="1:19" hidden="1" outlineLevel="1" collapsed="1">
      <c r="A76" s="8">
        <v>42522</v>
      </c>
      <c r="B76" s="46">
        <v>29.852</v>
      </c>
      <c r="C76" s="46">
        <v>29.350100000000001</v>
      </c>
      <c r="D76" s="46">
        <v>30.2166</v>
      </c>
      <c r="E76" s="46">
        <v>38.2637</v>
      </c>
      <c r="F76" s="46">
        <v>29.455300000000001</v>
      </c>
      <c r="G76" s="46">
        <v>17.944299999999998</v>
      </c>
      <c r="H76" s="46">
        <v>29.8506</v>
      </c>
      <c r="I76" s="46">
        <v>29.346399999999999</v>
      </c>
      <c r="J76" s="46">
        <v>30.2166</v>
      </c>
      <c r="K76" s="46">
        <v>38.2637</v>
      </c>
      <c r="L76" s="46">
        <v>29.455300000000001</v>
      </c>
      <c r="M76" s="46">
        <v>17.944299999999998</v>
      </c>
      <c r="N76" s="46">
        <v>37.9544</v>
      </c>
      <c r="O76" s="46">
        <v>37.9544</v>
      </c>
      <c r="P76" s="46">
        <v>0</v>
      </c>
      <c r="Q76" s="46">
        <v>0</v>
      </c>
      <c r="R76" s="46">
        <v>0</v>
      </c>
      <c r="S76" s="46" t="s">
        <v>127</v>
      </c>
    </row>
    <row r="77" spans="1:19" hidden="1" outlineLevel="1" collapsed="1">
      <c r="A77" s="8">
        <v>42552</v>
      </c>
      <c r="B77" s="46">
        <v>29.248799999999999</v>
      </c>
      <c r="C77" s="46">
        <v>29.321899999999999</v>
      </c>
      <c r="D77" s="46">
        <v>29.196400000000001</v>
      </c>
      <c r="E77" s="46">
        <v>44.479199999999999</v>
      </c>
      <c r="F77" s="46">
        <v>29.911200000000001</v>
      </c>
      <c r="G77" s="46">
        <v>10.2544</v>
      </c>
      <c r="H77" s="46">
        <v>29.247299999999999</v>
      </c>
      <c r="I77" s="46">
        <v>29.318200000000001</v>
      </c>
      <c r="J77" s="46">
        <v>29.196400000000001</v>
      </c>
      <c r="K77" s="46">
        <v>44.479199999999999</v>
      </c>
      <c r="L77" s="46">
        <v>29.911200000000001</v>
      </c>
      <c r="M77" s="46">
        <v>10.2544</v>
      </c>
      <c r="N77" s="46">
        <v>37.945</v>
      </c>
      <c r="O77" s="46">
        <v>37.945</v>
      </c>
      <c r="P77" s="46">
        <v>0</v>
      </c>
      <c r="Q77" s="46">
        <v>0</v>
      </c>
      <c r="R77" s="46">
        <v>0</v>
      </c>
      <c r="S77" s="46" t="s">
        <v>127</v>
      </c>
    </row>
    <row r="78" spans="1:19" hidden="1" outlineLevel="1" collapsed="1">
      <c r="A78" s="8">
        <v>42583</v>
      </c>
      <c r="B78" s="46">
        <v>29.799199999999999</v>
      </c>
      <c r="C78" s="46">
        <v>29.690899999999999</v>
      </c>
      <c r="D78" s="46">
        <v>29.92</v>
      </c>
      <c r="E78" s="46">
        <v>37.5837</v>
      </c>
      <c r="F78" s="46">
        <v>30.7042</v>
      </c>
      <c r="G78" s="46">
        <v>15.272399999999999</v>
      </c>
      <c r="H78" s="46">
        <v>29.797899999999998</v>
      </c>
      <c r="I78" s="46">
        <v>29.688500000000001</v>
      </c>
      <c r="J78" s="46">
        <v>29.92</v>
      </c>
      <c r="K78" s="46">
        <v>37.5837</v>
      </c>
      <c r="L78" s="46">
        <v>30.7042</v>
      </c>
      <c r="M78" s="46">
        <v>15.272399999999999</v>
      </c>
      <c r="N78" s="46">
        <v>37.9587</v>
      </c>
      <c r="O78" s="46">
        <v>37.9587</v>
      </c>
      <c r="P78" s="46">
        <v>0</v>
      </c>
      <c r="Q78" s="46">
        <v>0</v>
      </c>
      <c r="R78" s="46">
        <v>0</v>
      </c>
      <c r="S78" s="46" t="s">
        <v>127</v>
      </c>
    </row>
    <row r="79" spans="1:19" hidden="1" outlineLevel="1" collapsed="1">
      <c r="A79" s="8">
        <v>42614</v>
      </c>
      <c r="B79" s="46">
        <v>29.1799</v>
      </c>
      <c r="C79" s="46">
        <v>29.013300000000001</v>
      </c>
      <c r="D79" s="46">
        <v>29.319800000000001</v>
      </c>
      <c r="E79" s="46">
        <v>37.705300000000001</v>
      </c>
      <c r="F79" s="46">
        <v>29.751000000000001</v>
      </c>
      <c r="G79" s="46">
        <v>14.164</v>
      </c>
      <c r="H79" s="46">
        <v>29.179400000000001</v>
      </c>
      <c r="I79" s="46">
        <v>29.012</v>
      </c>
      <c r="J79" s="46">
        <v>29.319800000000001</v>
      </c>
      <c r="K79" s="46">
        <v>37.705300000000001</v>
      </c>
      <c r="L79" s="46">
        <v>29.751000000000001</v>
      </c>
      <c r="M79" s="46">
        <v>14.164</v>
      </c>
      <c r="N79" s="46">
        <v>39.685000000000002</v>
      </c>
      <c r="O79" s="46">
        <v>39.685000000000002</v>
      </c>
      <c r="P79" s="46">
        <v>0</v>
      </c>
      <c r="Q79" s="46">
        <v>0</v>
      </c>
      <c r="R79" s="46">
        <v>0</v>
      </c>
      <c r="S79" s="46" t="s">
        <v>127</v>
      </c>
    </row>
    <row r="80" spans="1:19" hidden="1" outlineLevel="1" collapsed="1">
      <c r="A80" s="8">
        <v>42644</v>
      </c>
      <c r="B80" s="46">
        <v>29.373899999999999</v>
      </c>
      <c r="C80" s="46">
        <v>29.220700000000001</v>
      </c>
      <c r="D80" s="46">
        <v>29.4833</v>
      </c>
      <c r="E80" s="46">
        <v>32.583199999999998</v>
      </c>
      <c r="F80" s="46">
        <v>29.762699999999999</v>
      </c>
      <c r="G80" s="46">
        <v>18.588200000000001</v>
      </c>
      <c r="H80" s="46">
        <v>29.373899999999999</v>
      </c>
      <c r="I80" s="46">
        <v>29.220600000000001</v>
      </c>
      <c r="J80" s="46">
        <v>29.4833</v>
      </c>
      <c r="K80" s="46">
        <v>32.583199999999998</v>
      </c>
      <c r="L80" s="46">
        <v>29.762699999999999</v>
      </c>
      <c r="M80" s="46">
        <v>18.588200000000001</v>
      </c>
      <c r="N80" s="46">
        <v>36.609900000000003</v>
      </c>
      <c r="O80" s="46">
        <v>36.609900000000003</v>
      </c>
      <c r="P80" s="46">
        <v>0</v>
      </c>
      <c r="Q80" s="46">
        <v>0</v>
      </c>
      <c r="R80" s="46">
        <v>0</v>
      </c>
      <c r="S80" s="46" t="s">
        <v>127</v>
      </c>
    </row>
    <row r="81" spans="1:19" hidden="1" outlineLevel="1" collapsed="1">
      <c r="A81" s="8">
        <v>42675</v>
      </c>
      <c r="B81" s="46">
        <v>29.750900000000001</v>
      </c>
      <c r="C81" s="46">
        <v>29.572199999999999</v>
      </c>
      <c r="D81" s="46">
        <v>29.989699999999999</v>
      </c>
      <c r="E81" s="46">
        <v>33.230499999999999</v>
      </c>
      <c r="F81" s="46">
        <v>30.776199999999999</v>
      </c>
      <c r="G81" s="46">
        <v>18.1296</v>
      </c>
      <c r="H81" s="46">
        <v>29.742100000000001</v>
      </c>
      <c r="I81" s="46">
        <v>29.556699999999999</v>
      </c>
      <c r="J81" s="46">
        <v>29.989699999999999</v>
      </c>
      <c r="K81" s="46">
        <v>33.230499999999999</v>
      </c>
      <c r="L81" s="46">
        <v>30.776199999999999</v>
      </c>
      <c r="M81" s="46">
        <v>18.1296</v>
      </c>
      <c r="N81" s="46">
        <v>39.966900000000003</v>
      </c>
      <c r="O81" s="46">
        <v>39.966900000000003</v>
      </c>
      <c r="P81" s="46">
        <v>0</v>
      </c>
      <c r="Q81" s="46">
        <v>0</v>
      </c>
      <c r="R81" s="46">
        <v>0</v>
      </c>
      <c r="S81" s="46" t="s">
        <v>127</v>
      </c>
    </row>
    <row r="82" spans="1:19" hidden="1" outlineLevel="1" collapsed="1">
      <c r="A82" s="8">
        <v>42705</v>
      </c>
      <c r="B82" s="46">
        <v>29.683700000000002</v>
      </c>
      <c r="C82" s="46">
        <v>29.572500000000002</v>
      </c>
      <c r="D82" s="46">
        <v>29.799199999999999</v>
      </c>
      <c r="E82" s="46">
        <v>32.517299999999999</v>
      </c>
      <c r="F82" s="46">
        <v>30.698699999999999</v>
      </c>
      <c r="G82" s="46">
        <v>16.1812</v>
      </c>
      <c r="H82" s="46">
        <v>29.682700000000001</v>
      </c>
      <c r="I82" s="46">
        <v>29.570599999999999</v>
      </c>
      <c r="J82" s="46">
        <v>29.799199999999999</v>
      </c>
      <c r="K82" s="46">
        <v>32.517299999999999</v>
      </c>
      <c r="L82" s="46">
        <v>30.698699999999999</v>
      </c>
      <c r="M82" s="46">
        <v>16.1812</v>
      </c>
      <c r="N82" s="46">
        <v>48.616799999999998</v>
      </c>
      <c r="O82" s="46">
        <v>48.616799999999998</v>
      </c>
      <c r="P82" s="46">
        <v>0</v>
      </c>
      <c r="Q82" s="46">
        <v>0</v>
      </c>
      <c r="R82" s="46">
        <v>0</v>
      </c>
      <c r="S82" s="46" t="s">
        <v>127</v>
      </c>
    </row>
    <row r="83" spans="1:19" hidden="1" outlineLevel="1" collapsed="1">
      <c r="A83" s="8">
        <v>42736</v>
      </c>
      <c r="B83" s="46">
        <v>27.511299999999999</v>
      </c>
      <c r="C83" s="46">
        <v>28.849299999999999</v>
      </c>
      <c r="D83" s="46">
        <v>25.936299999999999</v>
      </c>
      <c r="E83" s="46">
        <v>26.9436</v>
      </c>
      <c r="F83" s="46">
        <v>28.044599999999999</v>
      </c>
      <c r="G83" s="46">
        <v>12.747400000000001</v>
      </c>
      <c r="H83" s="46">
        <v>27.511199999999999</v>
      </c>
      <c r="I83" s="46">
        <v>28.8492</v>
      </c>
      <c r="J83" s="46">
        <v>25.936299999999999</v>
      </c>
      <c r="K83" s="46">
        <v>26.9436</v>
      </c>
      <c r="L83" s="46">
        <v>28.044599999999999</v>
      </c>
      <c r="M83" s="46">
        <v>12.747400000000001</v>
      </c>
      <c r="N83" s="46">
        <v>36.757199999999997</v>
      </c>
      <c r="O83" s="46">
        <v>36.757199999999997</v>
      </c>
      <c r="P83" s="46">
        <v>0</v>
      </c>
      <c r="Q83" s="46">
        <v>0</v>
      </c>
      <c r="R83" s="46">
        <v>0</v>
      </c>
      <c r="S83" s="46" t="s">
        <v>127</v>
      </c>
    </row>
    <row r="84" spans="1:19" hidden="1" outlineLevel="1" collapsed="1">
      <c r="A84" s="8">
        <v>42767</v>
      </c>
      <c r="B84" s="46">
        <v>29.1569</v>
      </c>
      <c r="C84" s="46">
        <v>29.406500000000001</v>
      </c>
      <c r="D84" s="46">
        <v>28.588799999999999</v>
      </c>
      <c r="E84" s="46">
        <v>28.276299999999999</v>
      </c>
      <c r="F84" s="46">
        <v>30.766100000000002</v>
      </c>
      <c r="G84" s="46">
        <v>14.9864</v>
      </c>
      <c r="H84" s="46">
        <v>29.1568</v>
      </c>
      <c r="I84" s="46">
        <v>29.406300000000002</v>
      </c>
      <c r="J84" s="46">
        <v>28.588799999999999</v>
      </c>
      <c r="K84" s="46">
        <v>28.276299999999999</v>
      </c>
      <c r="L84" s="46">
        <v>30.766100000000002</v>
      </c>
      <c r="M84" s="46">
        <v>14.9864</v>
      </c>
      <c r="N84" s="46">
        <v>39.125799999999998</v>
      </c>
      <c r="O84" s="46">
        <v>39.125799999999998</v>
      </c>
      <c r="P84" s="46">
        <v>0</v>
      </c>
      <c r="Q84" s="46">
        <v>0</v>
      </c>
      <c r="R84" s="46">
        <v>0</v>
      </c>
      <c r="S84" s="46" t="s">
        <v>127</v>
      </c>
    </row>
    <row r="85" spans="1:19" hidden="1" outlineLevel="1" collapsed="1">
      <c r="A85" s="8">
        <v>42795</v>
      </c>
      <c r="B85" s="46">
        <v>27.8979</v>
      </c>
      <c r="C85" s="46">
        <v>28.8935</v>
      </c>
      <c r="D85" s="46">
        <v>26.8948</v>
      </c>
      <c r="E85" s="46">
        <v>29.379300000000001</v>
      </c>
      <c r="F85" s="46">
        <v>26.557600000000001</v>
      </c>
      <c r="G85" s="46">
        <v>23.393699999999999</v>
      </c>
      <c r="H85" s="46">
        <v>27.874400000000001</v>
      </c>
      <c r="I85" s="46">
        <v>28.8506</v>
      </c>
      <c r="J85" s="46">
        <v>26.8948</v>
      </c>
      <c r="K85" s="46">
        <v>29.379300000000001</v>
      </c>
      <c r="L85" s="46">
        <v>26.557600000000001</v>
      </c>
      <c r="M85" s="46">
        <v>23.393699999999999</v>
      </c>
      <c r="N85" s="46">
        <v>39.804499999999997</v>
      </c>
      <c r="O85" s="46">
        <v>39.804499999999997</v>
      </c>
      <c r="P85" s="46">
        <v>0</v>
      </c>
      <c r="Q85" s="46">
        <v>0</v>
      </c>
      <c r="R85" s="46">
        <v>0</v>
      </c>
      <c r="S85" s="46" t="s">
        <v>127</v>
      </c>
    </row>
    <row r="86" spans="1:19" hidden="1" outlineLevel="1" collapsed="1">
      <c r="A86" s="8">
        <v>42826</v>
      </c>
      <c r="B86" s="46">
        <v>28.261700000000001</v>
      </c>
      <c r="C86" s="46">
        <v>27.597899999999999</v>
      </c>
      <c r="D86" s="46">
        <v>28.706600000000002</v>
      </c>
      <c r="E86" s="46">
        <v>29.9832</v>
      </c>
      <c r="F86" s="46">
        <v>28.9237</v>
      </c>
      <c r="G86" s="46">
        <v>17.177700000000002</v>
      </c>
      <c r="H86" s="46">
        <v>28.261600000000001</v>
      </c>
      <c r="I86" s="46">
        <v>27.5977</v>
      </c>
      <c r="J86" s="46">
        <v>28.706600000000002</v>
      </c>
      <c r="K86" s="46">
        <v>29.9832</v>
      </c>
      <c r="L86" s="46">
        <v>28.9237</v>
      </c>
      <c r="M86" s="46">
        <v>17.177700000000002</v>
      </c>
      <c r="N86" s="46">
        <v>38.088900000000002</v>
      </c>
      <c r="O86" s="46">
        <v>38.088900000000002</v>
      </c>
      <c r="P86" s="46">
        <v>0</v>
      </c>
      <c r="Q86" s="46">
        <v>0</v>
      </c>
      <c r="R86" s="46">
        <v>0</v>
      </c>
      <c r="S86" s="46" t="s">
        <v>127</v>
      </c>
    </row>
    <row r="87" spans="1:19" hidden="1" outlineLevel="1" collapsed="1">
      <c r="A87" s="8">
        <v>42856</v>
      </c>
      <c r="B87" s="46">
        <v>28.15</v>
      </c>
      <c r="C87" s="46">
        <v>27.881499999999999</v>
      </c>
      <c r="D87" s="46">
        <v>28.384699999999999</v>
      </c>
      <c r="E87" s="46">
        <v>25.485299999999999</v>
      </c>
      <c r="F87" s="46">
        <v>29.523499999999999</v>
      </c>
      <c r="G87" s="46">
        <v>24.351600000000001</v>
      </c>
      <c r="H87" s="46">
        <v>28.15</v>
      </c>
      <c r="I87" s="46">
        <v>27.881499999999999</v>
      </c>
      <c r="J87" s="46">
        <v>28.384699999999999</v>
      </c>
      <c r="K87" s="46">
        <v>25.485299999999999</v>
      </c>
      <c r="L87" s="46">
        <v>29.523499999999999</v>
      </c>
      <c r="M87" s="46">
        <v>24.351600000000001</v>
      </c>
      <c r="N87" s="46">
        <v>37.202100000000002</v>
      </c>
      <c r="O87" s="46">
        <v>37.202100000000002</v>
      </c>
      <c r="P87" s="46">
        <v>0</v>
      </c>
      <c r="Q87" s="46">
        <v>0</v>
      </c>
      <c r="R87" s="46">
        <v>0</v>
      </c>
      <c r="S87" s="46">
        <v>0</v>
      </c>
    </row>
    <row r="88" spans="1:19" hidden="1" outlineLevel="1" collapsed="1">
      <c r="A88" s="8">
        <v>42887</v>
      </c>
      <c r="B88" s="46">
        <v>27.742000000000001</v>
      </c>
      <c r="C88" s="46">
        <v>27.760200000000001</v>
      </c>
      <c r="D88" s="46">
        <v>27.728899999999999</v>
      </c>
      <c r="E88" s="46">
        <v>28.332000000000001</v>
      </c>
      <c r="F88" s="46">
        <v>27.889700000000001</v>
      </c>
      <c r="G88" s="46">
        <v>23.691099999999999</v>
      </c>
      <c r="H88" s="46">
        <v>27.741</v>
      </c>
      <c r="I88" s="46">
        <v>27.7578</v>
      </c>
      <c r="J88" s="46">
        <v>27.728899999999999</v>
      </c>
      <c r="K88" s="46">
        <v>28.332000000000001</v>
      </c>
      <c r="L88" s="46">
        <v>27.889700000000001</v>
      </c>
      <c r="M88" s="46">
        <v>23.691099999999999</v>
      </c>
      <c r="N88" s="46">
        <v>38.344200000000001</v>
      </c>
      <c r="O88" s="46">
        <v>38.344200000000001</v>
      </c>
      <c r="P88" s="46">
        <v>0</v>
      </c>
      <c r="Q88" s="46">
        <v>0</v>
      </c>
      <c r="R88" s="46">
        <v>0</v>
      </c>
      <c r="S88" s="46" t="s">
        <v>127</v>
      </c>
    </row>
    <row r="89" spans="1:19" hidden="1" outlineLevel="1" collapsed="1">
      <c r="A89" s="8">
        <v>42917</v>
      </c>
      <c r="B89" s="46">
        <v>28.3675</v>
      </c>
      <c r="C89" s="46">
        <v>27.4298</v>
      </c>
      <c r="D89" s="46">
        <v>29.069900000000001</v>
      </c>
      <c r="E89" s="46">
        <v>22.9908</v>
      </c>
      <c r="F89" s="46">
        <v>31.3919</v>
      </c>
      <c r="G89" s="46">
        <v>24.502199999999998</v>
      </c>
      <c r="H89" s="46">
        <v>28.366900000000001</v>
      </c>
      <c r="I89" s="46">
        <v>27.4282</v>
      </c>
      <c r="J89" s="46">
        <v>29.069900000000001</v>
      </c>
      <c r="K89" s="46">
        <v>22.9908</v>
      </c>
      <c r="L89" s="46">
        <v>31.3919</v>
      </c>
      <c r="M89" s="46">
        <v>24.502199999999998</v>
      </c>
      <c r="N89" s="46">
        <v>50.360199999999999</v>
      </c>
      <c r="O89" s="46">
        <v>50.360199999999999</v>
      </c>
      <c r="P89" s="46">
        <v>0</v>
      </c>
      <c r="Q89" s="46">
        <v>0</v>
      </c>
      <c r="R89" s="46">
        <v>0</v>
      </c>
      <c r="S89" s="46" t="s">
        <v>127</v>
      </c>
    </row>
    <row r="90" spans="1:19" hidden="1" outlineLevel="1" collapsed="1">
      <c r="A90" s="8">
        <v>42948</v>
      </c>
      <c r="B90" s="46">
        <v>24.9481</v>
      </c>
      <c r="C90" s="46">
        <v>27.5472</v>
      </c>
      <c r="D90" s="46">
        <v>23.2425</v>
      </c>
      <c r="E90" s="46">
        <v>15.2752</v>
      </c>
      <c r="F90" s="46">
        <v>29.2136</v>
      </c>
      <c r="G90" s="46">
        <v>6.6242999999999999</v>
      </c>
      <c r="H90" s="46">
        <v>24.9481</v>
      </c>
      <c r="I90" s="46">
        <v>27.5471</v>
      </c>
      <c r="J90" s="46">
        <v>23.2425</v>
      </c>
      <c r="K90" s="46">
        <v>15.2752</v>
      </c>
      <c r="L90" s="46">
        <v>29.2136</v>
      </c>
      <c r="M90" s="46">
        <v>6.6242999999999999</v>
      </c>
      <c r="N90" s="46">
        <v>37.224699999999999</v>
      </c>
      <c r="O90" s="46">
        <v>37.224699999999999</v>
      </c>
      <c r="P90" s="46">
        <v>0</v>
      </c>
      <c r="Q90" s="46">
        <v>0</v>
      </c>
      <c r="R90" s="46">
        <v>0</v>
      </c>
      <c r="S90" s="46" t="s">
        <v>127</v>
      </c>
    </row>
    <row r="91" spans="1:19" hidden="1" outlineLevel="1" collapsed="1">
      <c r="A91" s="8">
        <v>42979</v>
      </c>
      <c r="B91" s="46">
        <v>27.430800000000001</v>
      </c>
      <c r="C91" s="46">
        <v>27.154499999999999</v>
      </c>
      <c r="D91" s="46">
        <v>27.593599999999999</v>
      </c>
      <c r="E91" s="46">
        <v>25.991099999999999</v>
      </c>
      <c r="F91" s="46">
        <v>28.362200000000001</v>
      </c>
      <c r="G91" s="46">
        <v>22.6145</v>
      </c>
      <c r="H91" s="46">
        <v>27.429600000000001</v>
      </c>
      <c r="I91" s="46">
        <v>27.151299999999999</v>
      </c>
      <c r="J91" s="46">
        <v>27.593599999999999</v>
      </c>
      <c r="K91" s="46">
        <v>25.991099999999999</v>
      </c>
      <c r="L91" s="46">
        <v>28.362200000000001</v>
      </c>
      <c r="M91" s="46">
        <v>22.6145</v>
      </c>
      <c r="N91" s="46">
        <v>48.814500000000002</v>
      </c>
      <c r="O91" s="46">
        <v>48.814500000000002</v>
      </c>
      <c r="P91" s="46">
        <v>0</v>
      </c>
      <c r="Q91" s="46">
        <v>0</v>
      </c>
      <c r="R91" s="46">
        <v>0</v>
      </c>
      <c r="S91" s="46">
        <v>0</v>
      </c>
    </row>
    <row r="92" spans="1:19" hidden="1" outlineLevel="1" collapsed="1">
      <c r="A92" s="8">
        <v>43009</v>
      </c>
      <c r="B92" s="46">
        <v>27.9756</v>
      </c>
      <c r="C92" s="46">
        <v>26.3886</v>
      </c>
      <c r="D92" s="46">
        <v>28.9466</v>
      </c>
      <c r="E92" s="46">
        <v>26.375699999999998</v>
      </c>
      <c r="F92" s="46">
        <v>30.651</v>
      </c>
      <c r="G92" s="46">
        <v>20.662600000000001</v>
      </c>
      <c r="H92" s="46">
        <v>27.9756</v>
      </c>
      <c r="I92" s="46">
        <v>26.388500000000001</v>
      </c>
      <c r="J92" s="46">
        <v>28.9466</v>
      </c>
      <c r="K92" s="46">
        <v>26.375699999999998</v>
      </c>
      <c r="L92" s="46">
        <v>30.651</v>
      </c>
      <c r="M92" s="46">
        <v>20.662600000000001</v>
      </c>
      <c r="N92" s="46">
        <v>37.195099999999996</v>
      </c>
      <c r="O92" s="46">
        <v>37.195099999999996</v>
      </c>
      <c r="P92" s="46">
        <v>0</v>
      </c>
      <c r="Q92" s="46">
        <v>0</v>
      </c>
      <c r="R92" s="46">
        <v>0</v>
      </c>
      <c r="S92" s="46">
        <v>0</v>
      </c>
    </row>
    <row r="93" spans="1:19" hidden="1" outlineLevel="1" collapsed="1">
      <c r="A93" s="8">
        <v>43040</v>
      </c>
      <c r="B93" s="46">
        <v>26.9236</v>
      </c>
      <c r="C93" s="46">
        <v>27.6252</v>
      </c>
      <c r="D93" s="46">
        <v>26.5563</v>
      </c>
      <c r="E93" s="46">
        <v>23.4057</v>
      </c>
      <c r="F93" s="46">
        <v>28.575399999999998</v>
      </c>
      <c r="G93" s="46">
        <v>12.347</v>
      </c>
      <c r="H93" s="46">
        <v>26.982700000000001</v>
      </c>
      <c r="I93" s="46">
        <v>27.618300000000001</v>
      </c>
      <c r="J93" s="46">
        <v>26.648499999999999</v>
      </c>
      <c r="K93" s="46">
        <v>23.4057</v>
      </c>
      <c r="L93" s="46">
        <v>28.718900000000001</v>
      </c>
      <c r="M93" s="46">
        <v>12.347</v>
      </c>
      <c r="N93" s="46">
        <v>7.1094999999999997</v>
      </c>
      <c r="O93" s="46">
        <v>58.5505</v>
      </c>
      <c r="P93" s="46">
        <v>5.75</v>
      </c>
      <c r="Q93" s="46">
        <v>0</v>
      </c>
      <c r="R93" s="46">
        <v>5.75</v>
      </c>
      <c r="S93" s="46" t="s">
        <v>127</v>
      </c>
    </row>
    <row r="94" spans="1:19" hidden="1" outlineLevel="1" collapsed="1">
      <c r="A94" s="8">
        <v>43070</v>
      </c>
      <c r="B94" s="46">
        <v>26.4468</v>
      </c>
      <c r="C94" s="46">
        <v>27.160699999999999</v>
      </c>
      <c r="D94" s="46">
        <v>26.062999999999999</v>
      </c>
      <c r="E94" s="46">
        <v>26.05</v>
      </c>
      <c r="F94" s="46">
        <v>26.8386</v>
      </c>
      <c r="G94" s="46">
        <v>12.6761</v>
      </c>
      <c r="H94" s="46">
        <v>26.718299999999999</v>
      </c>
      <c r="I94" s="46">
        <v>27.160699999999999</v>
      </c>
      <c r="J94" s="46">
        <v>26.475899999999999</v>
      </c>
      <c r="K94" s="46">
        <v>26.05</v>
      </c>
      <c r="L94" s="46">
        <v>27.382400000000001</v>
      </c>
      <c r="M94" s="46">
        <v>12.6761</v>
      </c>
      <c r="N94" s="46">
        <v>4.7500999999999998</v>
      </c>
      <c r="O94" s="46">
        <v>38</v>
      </c>
      <c r="P94" s="46">
        <v>4.75</v>
      </c>
      <c r="Q94" s="46">
        <v>0</v>
      </c>
      <c r="R94" s="46">
        <v>4.75</v>
      </c>
      <c r="S94" s="46">
        <v>0</v>
      </c>
    </row>
    <row r="95" spans="1:19" hidden="1" outlineLevel="1" collapsed="1">
      <c r="A95" s="8">
        <v>43101</v>
      </c>
      <c r="B95" s="46">
        <v>27.7714</v>
      </c>
      <c r="C95" s="46">
        <v>27.5611</v>
      </c>
      <c r="D95" s="46">
        <v>27.962499999999999</v>
      </c>
      <c r="E95" s="46">
        <v>27.463999999999999</v>
      </c>
      <c r="F95" s="46">
        <v>29.610099999999999</v>
      </c>
      <c r="G95" s="46">
        <v>16.0168</v>
      </c>
      <c r="H95" s="46">
        <v>27.760899999999999</v>
      </c>
      <c r="I95" s="46">
        <v>27.538799999999998</v>
      </c>
      <c r="J95" s="46">
        <v>27.962499999999999</v>
      </c>
      <c r="K95" s="46">
        <v>27.463999999999999</v>
      </c>
      <c r="L95" s="46">
        <v>29.610099999999999</v>
      </c>
      <c r="M95" s="46">
        <v>16.0168</v>
      </c>
      <c r="N95" s="46">
        <v>49.999000000000002</v>
      </c>
      <c r="O95" s="46">
        <v>49.999000000000002</v>
      </c>
      <c r="P95" s="46">
        <v>0</v>
      </c>
      <c r="Q95" s="46">
        <v>0</v>
      </c>
      <c r="R95" s="46">
        <v>0</v>
      </c>
      <c r="S95" s="46" t="s">
        <v>127</v>
      </c>
    </row>
    <row r="96" spans="1:19" hidden="1" outlineLevel="1" collapsed="1">
      <c r="A96" s="8">
        <v>43132</v>
      </c>
      <c r="B96" s="46">
        <v>25.936399999999999</v>
      </c>
      <c r="C96" s="46">
        <v>26.6999</v>
      </c>
      <c r="D96" s="46">
        <v>25.4772</v>
      </c>
      <c r="E96" s="46">
        <v>20.912400000000002</v>
      </c>
      <c r="F96" s="46">
        <v>28.287800000000001</v>
      </c>
      <c r="G96" s="46">
        <v>17.1997</v>
      </c>
      <c r="H96" s="46">
        <v>25.936399999999999</v>
      </c>
      <c r="I96" s="46">
        <v>26.6999</v>
      </c>
      <c r="J96" s="46">
        <v>25.4772</v>
      </c>
      <c r="K96" s="46">
        <v>20.912400000000002</v>
      </c>
      <c r="L96" s="46">
        <v>28.287800000000001</v>
      </c>
      <c r="M96" s="46">
        <v>17.1997</v>
      </c>
      <c r="N96" s="46">
        <v>36.553800000000003</v>
      </c>
      <c r="O96" s="46">
        <v>36.553800000000003</v>
      </c>
      <c r="P96" s="46">
        <v>0</v>
      </c>
      <c r="Q96" s="46" t="s">
        <v>127</v>
      </c>
      <c r="R96" s="46">
        <v>0</v>
      </c>
      <c r="S96" s="46" t="s">
        <v>127</v>
      </c>
    </row>
    <row r="97" spans="1:19" hidden="1" outlineLevel="1" collapsed="1">
      <c r="A97" s="8">
        <v>43160</v>
      </c>
      <c r="B97" s="46">
        <v>29.0337</v>
      </c>
      <c r="C97" s="46">
        <v>27.345099999999999</v>
      </c>
      <c r="D97" s="46">
        <v>30.420500000000001</v>
      </c>
      <c r="E97" s="46">
        <v>24.244700000000002</v>
      </c>
      <c r="F97" s="46">
        <v>33.493099999999998</v>
      </c>
      <c r="G97" s="46">
        <v>17.7409</v>
      </c>
      <c r="H97" s="46">
        <v>29.0337</v>
      </c>
      <c r="I97" s="46">
        <v>27.345099999999999</v>
      </c>
      <c r="J97" s="46">
        <v>30.420500000000001</v>
      </c>
      <c r="K97" s="46">
        <v>24.244700000000002</v>
      </c>
      <c r="L97" s="46">
        <v>33.493099999999998</v>
      </c>
      <c r="M97" s="46">
        <v>17.7409</v>
      </c>
      <c r="N97" s="46">
        <v>36.972200000000001</v>
      </c>
      <c r="O97" s="46">
        <v>36.972200000000001</v>
      </c>
      <c r="P97" s="46">
        <v>0</v>
      </c>
      <c r="Q97" s="46" t="s">
        <v>127</v>
      </c>
      <c r="R97" s="46">
        <v>0</v>
      </c>
      <c r="S97" s="46" t="s">
        <v>127</v>
      </c>
    </row>
    <row r="98" spans="1:19" hidden="1" outlineLevel="1" collapsed="1">
      <c r="A98" s="8">
        <v>43191</v>
      </c>
      <c r="B98" s="46">
        <v>28.063700000000001</v>
      </c>
      <c r="C98" s="46">
        <v>27.1663</v>
      </c>
      <c r="D98" s="46">
        <v>28.6325</v>
      </c>
      <c r="E98" s="46">
        <v>24.886700000000001</v>
      </c>
      <c r="F98" s="46">
        <v>30.5307</v>
      </c>
      <c r="G98" s="46">
        <v>17.955500000000001</v>
      </c>
      <c r="H98" s="46">
        <v>28.326599999999999</v>
      </c>
      <c r="I98" s="46">
        <v>27.1662</v>
      </c>
      <c r="J98" s="46">
        <v>29.078299999999999</v>
      </c>
      <c r="K98" s="46">
        <v>24.886700000000001</v>
      </c>
      <c r="L98" s="46">
        <v>31.2011</v>
      </c>
      <c r="M98" s="46">
        <v>17.955500000000001</v>
      </c>
      <c r="N98" s="46">
        <v>8.5418000000000003</v>
      </c>
      <c r="O98" s="46">
        <v>37.0383</v>
      </c>
      <c r="P98" s="46">
        <v>8.5409000000000006</v>
      </c>
      <c r="Q98" s="46">
        <v>0</v>
      </c>
      <c r="R98" s="46">
        <v>8.5409000000000006</v>
      </c>
      <c r="S98" s="46">
        <v>0</v>
      </c>
    </row>
    <row r="99" spans="1:19" hidden="1" outlineLevel="1" collapsed="1">
      <c r="A99" s="8">
        <v>43221</v>
      </c>
      <c r="B99" s="46">
        <v>29.169</v>
      </c>
      <c r="C99" s="46">
        <v>27.891200000000001</v>
      </c>
      <c r="D99" s="46">
        <v>30.2257</v>
      </c>
      <c r="E99" s="46">
        <v>25.652200000000001</v>
      </c>
      <c r="F99" s="46">
        <v>32.270699999999998</v>
      </c>
      <c r="G99" s="46">
        <v>17.713899999999999</v>
      </c>
      <c r="H99" s="46">
        <v>29.296299999999999</v>
      </c>
      <c r="I99" s="46">
        <v>27.891200000000001</v>
      </c>
      <c r="J99" s="46">
        <v>30.471699999999998</v>
      </c>
      <c r="K99" s="46">
        <v>25.652200000000001</v>
      </c>
      <c r="L99" s="46">
        <v>32.633299999999998</v>
      </c>
      <c r="M99" s="46">
        <v>17.713899999999999</v>
      </c>
      <c r="N99" s="46">
        <v>9.1242000000000001</v>
      </c>
      <c r="O99" s="46">
        <v>37.735100000000003</v>
      </c>
      <c r="P99" s="46">
        <v>9.1141000000000005</v>
      </c>
      <c r="Q99" s="46">
        <v>0</v>
      </c>
      <c r="R99" s="46">
        <v>9.1141000000000005</v>
      </c>
      <c r="S99" s="46" t="s">
        <v>127</v>
      </c>
    </row>
    <row r="100" spans="1:19" hidden="1" outlineLevel="1" collapsed="1">
      <c r="A100" s="8">
        <v>43252</v>
      </c>
      <c r="B100" s="46">
        <v>29.850100000000001</v>
      </c>
      <c r="C100" s="46">
        <v>27.307500000000001</v>
      </c>
      <c r="D100" s="46">
        <v>31.645499999999998</v>
      </c>
      <c r="E100" s="46">
        <v>24.273</v>
      </c>
      <c r="F100" s="46">
        <v>34.394599999999997</v>
      </c>
      <c r="G100" s="46">
        <v>23.790900000000001</v>
      </c>
      <c r="H100" s="46">
        <v>29.850100000000001</v>
      </c>
      <c r="I100" s="46">
        <v>27.307500000000001</v>
      </c>
      <c r="J100" s="46">
        <v>31.645499999999998</v>
      </c>
      <c r="K100" s="46">
        <v>24.273</v>
      </c>
      <c r="L100" s="46">
        <v>34.394599999999997</v>
      </c>
      <c r="M100" s="46">
        <v>23.790900000000001</v>
      </c>
      <c r="N100" s="46">
        <v>37.014299999999999</v>
      </c>
      <c r="O100" s="46">
        <v>37.014299999999999</v>
      </c>
      <c r="P100" s="46">
        <v>0</v>
      </c>
      <c r="Q100" s="46">
        <v>0</v>
      </c>
      <c r="R100" s="46">
        <v>0</v>
      </c>
      <c r="S100" s="46" t="s">
        <v>127</v>
      </c>
    </row>
    <row r="101" spans="1:19" hidden="1" outlineLevel="1" collapsed="1">
      <c r="A101" s="8">
        <v>43282</v>
      </c>
      <c r="B101" s="46">
        <v>30.4389</v>
      </c>
      <c r="C101" s="46">
        <v>28.443200000000001</v>
      </c>
      <c r="D101" s="46">
        <v>32.132899999999999</v>
      </c>
      <c r="E101" s="46">
        <v>24.857500000000002</v>
      </c>
      <c r="F101" s="46">
        <v>35.2761</v>
      </c>
      <c r="G101" s="46">
        <v>21.9207</v>
      </c>
      <c r="H101" s="46">
        <v>30.551400000000001</v>
      </c>
      <c r="I101" s="46">
        <v>28.442299999999999</v>
      </c>
      <c r="J101" s="46">
        <v>32.3596</v>
      </c>
      <c r="K101" s="46">
        <v>24.857500000000002</v>
      </c>
      <c r="L101" s="46">
        <v>35.487000000000002</v>
      </c>
      <c r="M101" s="46">
        <v>23.164100000000001</v>
      </c>
      <c r="N101" s="46">
        <v>9.6469000000000005</v>
      </c>
      <c r="O101" s="46">
        <v>58.903500000000001</v>
      </c>
      <c r="P101" s="46">
        <v>9.5281000000000002</v>
      </c>
      <c r="Q101" s="46">
        <v>0</v>
      </c>
      <c r="R101" s="46">
        <v>8.3543000000000003</v>
      </c>
      <c r="S101" s="46">
        <v>11</v>
      </c>
    </row>
    <row r="102" spans="1:19" hidden="1" outlineLevel="1" collapsed="1">
      <c r="A102" s="8">
        <v>43313</v>
      </c>
      <c r="B102" s="46">
        <v>28.8764</v>
      </c>
      <c r="C102" s="46">
        <v>28.832000000000001</v>
      </c>
      <c r="D102" s="46">
        <v>28.908200000000001</v>
      </c>
      <c r="E102" s="46">
        <v>22.8385</v>
      </c>
      <c r="F102" s="46">
        <v>32.626600000000003</v>
      </c>
      <c r="G102" s="46">
        <v>21.1112</v>
      </c>
      <c r="H102" s="46">
        <v>29.013999999999999</v>
      </c>
      <c r="I102" s="46">
        <v>28.8294</v>
      </c>
      <c r="J102" s="46">
        <v>29.1478</v>
      </c>
      <c r="K102" s="46">
        <v>22.8385</v>
      </c>
      <c r="L102" s="46">
        <v>33.073700000000002</v>
      </c>
      <c r="M102" s="46">
        <v>21.1112</v>
      </c>
      <c r="N102" s="46">
        <v>7.8898999999999999</v>
      </c>
      <c r="O102" s="46">
        <v>43.991300000000003</v>
      </c>
      <c r="P102" s="46">
        <v>7.5</v>
      </c>
      <c r="Q102" s="46">
        <v>0</v>
      </c>
      <c r="R102" s="46">
        <v>7.5</v>
      </c>
      <c r="S102" s="46">
        <v>0</v>
      </c>
    </row>
    <row r="103" spans="1:19" hidden="1" outlineLevel="1" collapsed="1">
      <c r="A103" s="8">
        <v>43344</v>
      </c>
      <c r="B103" s="46">
        <v>29.562100000000001</v>
      </c>
      <c r="C103" s="46">
        <v>28.4831</v>
      </c>
      <c r="D103" s="46">
        <v>30.390799999999999</v>
      </c>
      <c r="E103" s="46">
        <v>22.125</v>
      </c>
      <c r="F103" s="46">
        <v>34.2408</v>
      </c>
      <c r="G103" s="46">
        <v>19.156700000000001</v>
      </c>
      <c r="H103" s="46">
        <v>29.6906</v>
      </c>
      <c r="I103" s="46">
        <v>28.4816</v>
      </c>
      <c r="J103" s="46">
        <v>30.63</v>
      </c>
      <c r="K103" s="46">
        <v>22.125</v>
      </c>
      <c r="L103" s="46">
        <v>34.545299999999997</v>
      </c>
      <c r="M103" s="46">
        <v>19.606000000000002</v>
      </c>
      <c r="N103" s="46">
        <v>10.090999999999999</v>
      </c>
      <c r="O103" s="46">
        <v>51.7209</v>
      </c>
      <c r="P103" s="46">
        <v>9.9079999999999995</v>
      </c>
      <c r="Q103" s="46">
        <v>0</v>
      </c>
      <c r="R103" s="46">
        <v>9.5122999999999998</v>
      </c>
      <c r="S103" s="46">
        <v>11</v>
      </c>
    </row>
    <row r="104" spans="1:19" hidden="1" outlineLevel="1" collapsed="1">
      <c r="A104" s="8">
        <v>43374</v>
      </c>
      <c r="B104" s="46">
        <v>33.019599999999997</v>
      </c>
      <c r="C104" s="46">
        <v>33.552700000000002</v>
      </c>
      <c r="D104" s="46">
        <v>32.713799999999999</v>
      </c>
      <c r="E104" s="46">
        <v>32.340299999999999</v>
      </c>
      <c r="F104" s="46">
        <v>34.325699999999998</v>
      </c>
      <c r="G104" s="46">
        <v>20.347100000000001</v>
      </c>
      <c r="H104" s="46">
        <v>33.119</v>
      </c>
      <c r="I104" s="46">
        <v>33.5518</v>
      </c>
      <c r="J104" s="46">
        <v>32.869199999999999</v>
      </c>
      <c r="K104" s="46">
        <v>32.340299999999999</v>
      </c>
      <c r="L104" s="46">
        <v>34.640799999999999</v>
      </c>
      <c r="M104" s="46">
        <v>20.347100000000001</v>
      </c>
      <c r="N104" s="46">
        <v>9.5563000000000002</v>
      </c>
      <c r="O104" s="46">
        <v>58.390599999999999</v>
      </c>
      <c r="P104" s="46">
        <v>9.391</v>
      </c>
      <c r="Q104" s="46">
        <v>0</v>
      </c>
      <c r="R104" s="46">
        <v>9.391</v>
      </c>
      <c r="S104" s="46">
        <v>0</v>
      </c>
    </row>
    <row r="105" spans="1:19" hidden="1" outlineLevel="1" collapsed="1">
      <c r="A105" s="8">
        <v>43405</v>
      </c>
      <c r="B105" s="46">
        <v>31.6205</v>
      </c>
      <c r="C105" s="46">
        <v>29.419899999999998</v>
      </c>
      <c r="D105" s="46">
        <v>32.403300000000002</v>
      </c>
      <c r="E105" s="46">
        <v>32.295299999999997</v>
      </c>
      <c r="F105" s="46">
        <v>34.335900000000002</v>
      </c>
      <c r="G105" s="46">
        <v>18.196000000000002</v>
      </c>
      <c r="H105" s="46">
        <v>31.619900000000001</v>
      </c>
      <c r="I105" s="46">
        <v>29.417400000000001</v>
      </c>
      <c r="J105" s="46">
        <v>32.403300000000002</v>
      </c>
      <c r="K105" s="46">
        <v>32.295299999999997</v>
      </c>
      <c r="L105" s="46">
        <v>34.335900000000002</v>
      </c>
      <c r="M105" s="46">
        <v>18.196000000000002</v>
      </c>
      <c r="N105" s="46">
        <v>58.6858</v>
      </c>
      <c r="O105" s="46">
        <v>58.6858</v>
      </c>
      <c r="P105" s="46">
        <v>0</v>
      </c>
      <c r="Q105" s="46">
        <v>0</v>
      </c>
      <c r="R105" s="46">
        <v>0</v>
      </c>
      <c r="S105" s="46" t="s">
        <v>127</v>
      </c>
    </row>
    <row r="106" spans="1:19" hidden="1" outlineLevel="1" collapsed="1">
      <c r="A106" s="8">
        <v>43435</v>
      </c>
      <c r="B106" s="46">
        <v>31.744199999999999</v>
      </c>
      <c r="C106" s="46">
        <v>28.318899999999999</v>
      </c>
      <c r="D106" s="46">
        <v>33.1462</v>
      </c>
      <c r="E106" s="46">
        <v>35.5685</v>
      </c>
      <c r="F106" s="46">
        <v>32.114899999999999</v>
      </c>
      <c r="G106" s="46">
        <v>16.436299999999999</v>
      </c>
      <c r="H106" s="46">
        <v>31.743600000000001</v>
      </c>
      <c r="I106" s="46">
        <v>28.316500000000001</v>
      </c>
      <c r="J106" s="46">
        <v>33.1462</v>
      </c>
      <c r="K106" s="46">
        <v>35.5685</v>
      </c>
      <c r="L106" s="46">
        <v>32.114899999999999</v>
      </c>
      <c r="M106" s="46">
        <v>16.436299999999999</v>
      </c>
      <c r="N106" s="46">
        <v>57.685099999999998</v>
      </c>
      <c r="O106" s="46">
        <v>57.685099999999998</v>
      </c>
      <c r="P106" s="46">
        <v>0</v>
      </c>
      <c r="Q106" s="46">
        <v>0</v>
      </c>
      <c r="R106" s="46">
        <v>0</v>
      </c>
      <c r="S106" s="46" t="s">
        <v>127</v>
      </c>
    </row>
    <row r="107" spans="1:19" hidden="1" outlineLevel="1" collapsed="1">
      <c r="A107" s="8">
        <v>43466</v>
      </c>
      <c r="B107" s="46">
        <v>33.630000000000003</v>
      </c>
      <c r="C107" s="46">
        <v>29.740500000000001</v>
      </c>
      <c r="D107" s="46">
        <v>34.737699999999997</v>
      </c>
      <c r="E107" s="46">
        <v>35.353999999999999</v>
      </c>
      <c r="F107" s="46">
        <v>34.368899999999996</v>
      </c>
      <c r="G107" s="46">
        <v>15.6275</v>
      </c>
      <c r="H107" s="46">
        <v>33.638100000000001</v>
      </c>
      <c r="I107" s="46">
        <v>29.727499999999999</v>
      </c>
      <c r="J107" s="46">
        <v>34.7515</v>
      </c>
      <c r="K107" s="46">
        <v>35.3782</v>
      </c>
      <c r="L107" s="46">
        <v>34.368899999999996</v>
      </c>
      <c r="M107" s="46">
        <v>15.6275</v>
      </c>
      <c r="N107" s="46">
        <v>17.692799999999998</v>
      </c>
      <c r="O107" s="46">
        <v>49.957999999999998</v>
      </c>
      <c r="P107" s="46">
        <v>5</v>
      </c>
      <c r="Q107" s="46">
        <v>5</v>
      </c>
      <c r="R107" s="46">
        <v>0</v>
      </c>
      <c r="S107" s="46" t="s">
        <v>127</v>
      </c>
    </row>
    <row r="108" spans="1:19" hidden="1" outlineLevel="1" collapsed="1">
      <c r="A108" s="8">
        <v>43497</v>
      </c>
      <c r="B108" s="46">
        <v>31.1309</v>
      </c>
      <c r="C108" s="46">
        <v>29.818000000000001</v>
      </c>
      <c r="D108" s="46">
        <v>31.5655</v>
      </c>
      <c r="E108" s="46">
        <v>34.261099999999999</v>
      </c>
      <c r="F108" s="46">
        <v>30.364699999999999</v>
      </c>
      <c r="G108" s="46">
        <v>14.711600000000001</v>
      </c>
      <c r="H108" s="46">
        <v>31.2715</v>
      </c>
      <c r="I108" s="46">
        <v>29.817900000000002</v>
      </c>
      <c r="J108" s="46">
        <v>31.756900000000002</v>
      </c>
      <c r="K108" s="46">
        <v>34.261099999999999</v>
      </c>
      <c r="L108" s="46">
        <v>30.7881</v>
      </c>
      <c r="M108" s="46">
        <v>14.711600000000001</v>
      </c>
      <c r="N108" s="46">
        <v>10.052099999999999</v>
      </c>
      <c r="O108" s="46">
        <v>59.817500000000003</v>
      </c>
      <c r="P108" s="46">
        <v>10.048500000000001</v>
      </c>
      <c r="Q108" s="46">
        <v>0</v>
      </c>
      <c r="R108" s="46">
        <v>10.048500000000001</v>
      </c>
      <c r="S108" s="46" t="s">
        <v>127</v>
      </c>
    </row>
    <row r="109" spans="1:19" hidden="1" outlineLevel="1" collapsed="1">
      <c r="A109" s="8">
        <v>43525</v>
      </c>
      <c r="B109" s="46">
        <v>29.2956</v>
      </c>
      <c r="C109" s="46">
        <v>29.635999999999999</v>
      </c>
      <c r="D109" s="46">
        <v>29.168900000000001</v>
      </c>
      <c r="E109" s="46">
        <v>29.329599999999999</v>
      </c>
      <c r="F109" s="46">
        <v>30.2742</v>
      </c>
      <c r="G109" s="46">
        <v>15.5442</v>
      </c>
      <c r="H109" s="46">
        <v>29.375800000000002</v>
      </c>
      <c r="I109" s="46">
        <v>29.635200000000001</v>
      </c>
      <c r="J109" s="46">
        <v>29.278700000000001</v>
      </c>
      <c r="K109" s="46">
        <v>29.329599999999999</v>
      </c>
      <c r="L109" s="46">
        <v>30.530100000000001</v>
      </c>
      <c r="M109" s="46">
        <v>15.5442</v>
      </c>
      <c r="N109" s="46">
        <v>10.3531</v>
      </c>
      <c r="O109" s="46">
        <v>52.904800000000002</v>
      </c>
      <c r="P109" s="46">
        <v>10.2507</v>
      </c>
      <c r="Q109" s="46">
        <v>0</v>
      </c>
      <c r="R109" s="46">
        <v>10.2507</v>
      </c>
      <c r="S109" s="46" t="s">
        <v>127</v>
      </c>
    </row>
    <row r="110" spans="1:19" hidden="1" outlineLevel="1" collapsed="1">
      <c r="A110" s="8">
        <v>43556</v>
      </c>
      <c r="B110" s="46">
        <v>31.114599999999999</v>
      </c>
      <c r="C110" s="46">
        <v>30.167999999999999</v>
      </c>
      <c r="D110" s="46">
        <v>31.4834</v>
      </c>
      <c r="E110" s="46">
        <v>34.690800000000003</v>
      </c>
      <c r="F110" s="46">
        <v>29.273499999999999</v>
      </c>
      <c r="G110" s="46">
        <v>23.282499999999999</v>
      </c>
      <c r="H110" s="46">
        <v>31.303699999999999</v>
      </c>
      <c r="I110" s="46">
        <v>30.167999999999999</v>
      </c>
      <c r="J110" s="46">
        <v>31.7514</v>
      </c>
      <c r="K110" s="46">
        <v>34.690800000000003</v>
      </c>
      <c r="L110" s="46">
        <v>29.7316</v>
      </c>
      <c r="M110" s="46">
        <v>23.282499999999999</v>
      </c>
      <c r="N110" s="46">
        <v>8.8018999999999998</v>
      </c>
      <c r="O110" s="46">
        <v>36.526299999999999</v>
      </c>
      <c r="P110" s="46">
        <v>8.7974999999999994</v>
      </c>
      <c r="Q110" s="46">
        <v>0</v>
      </c>
      <c r="R110" s="46">
        <v>8.7974999999999994</v>
      </c>
      <c r="S110" s="46" t="s">
        <v>127</v>
      </c>
    </row>
    <row r="111" spans="1:19" hidden="1" outlineLevel="1" collapsed="1">
      <c r="A111" s="8">
        <v>43586</v>
      </c>
      <c r="B111" s="46">
        <v>33.231200000000001</v>
      </c>
      <c r="C111" s="46">
        <v>31.8917</v>
      </c>
      <c r="D111" s="46">
        <v>33.641199999999998</v>
      </c>
      <c r="E111" s="46">
        <v>37.506300000000003</v>
      </c>
      <c r="F111" s="46">
        <v>30.4453</v>
      </c>
      <c r="G111" s="46">
        <v>18.840399999999999</v>
      </c>
      <c r="H111" s="46">
        <v>33.527999999999999</v>
      </c>
      <c r="I111" s="46">
        <v>31.8916</v>
      </c>
      <c r="J111" s="46">
        <v>34.036799999999999</v>
      </c>
      <c r="K111" s="46">
        <v>37.506300000000003</v>
      </c>
      <c r="L111" s="46">
        <v>31.296600000000002</v>
      </c>
      <c r="M111" s="46">
        <v>18.840399999999999</v>
      </c>
      <c r="N111" s="46">
        <v>8.7985000000000007</v>
      </c>
      <c r="O111" s="46">
        <v>36.5107</v>
      </c>
      <c r="P111" s="46">
        <v>8.7947000000000006</v>
      </c>
      <c r="Q111" s="46">
        <v>0</v>
      </c>
      <c r="R111" s="46">
        <v>8.7947000000000006</v>
      </c>
      <c r="S111" s="46" t="s">
        <v>127</v>
      </c>
    </row>
    <row r="112" spans="1:19" hidden="1" outlineLevel="1" collapsed="1">
      <c r="A112" s="8">
        <v>43617</v>
      </c>
      <c r="B112" s="46">
        <v>32.195099999999996</v>
      </c>
      <c r="C112" s="46">
        <v>32.938899999999997</v>
      </c>
      <c r="D112" s="46">
        <v>31.930299999999999</v>
      </c>
      <c r="E112" s="46">
        <v>33.604100000000003</v>
      </c>
      <c r="F112" s="46">
        <v>31.826799999999999</v>
      </c>
      <c r="G112" s="46">
        <v>19.1142</v>
      </c>
      <c r="H112" s="46">
        <v>32.333599999999997</v>
      </c>
      <c r="I112" s="46">
        <v>32.938800000000001</v>
      </c>
      <c r="J112" s="46">
        <v>32.116199999999999</v>
      </c>
      <c r="K112" s="46">
        <v>33.635399999999997</v>
      </c>
      <c r="L112" s="46">
        <v>32.162399999999998</v>
      </c>
      <c r="M112" s="46">
        <v>19.244499999999999</v>
      </c>
      <c r="N112" s="46">
        <v>10.443</v>
      </c>
      <c r="O112" s="46">
        <v>36.560499999999998</v>
      </c>
      <c r="P112" s="46">
        <v>10.4331</v>
      </c>
      <c r="Q112" s="46">
        <v>4.75</v>
      </c>
      <c r="R112" s="46">
        <v>9.5929000000000002</v>
      </c>
      <c r="S112" s="46">
        <v>14.8</v>
      </c>
    </row>
    <row r="113" spans="1:19" hidden="1" outlineLevel="1" collapsed="1">
      <c r="A113" s="8">
        <v>43647</v>
      </c>
      <c r="B113" s="46">
        <v>34.874699999999997</v>
      </c>
      <c r="C113" s="46">
        <v>33.862000000000002</v>
      </c>
      <c r="D113" s="46">
        <v>35.128999999999998</v>
      </c>
      <c r="E113" s="46">
        <v>37.402000000000001</v>
      </c>
      <c r="F113" s="46">
        <v>30.852599999999999</v>
      </c>
      <c r="G113" s="46">
        <v>20.311499999999999</v>
      </c>
      <c r="H113" s="46">
        <v>34.915900000000001</v>
      </c>
      <c r="I113" s="46">
        <v>33.862000000000002</v>
      </c>
      <c r="J113" s="46">
        <v>35.181100000000001</v>
      </c>
      <c r="K113" s="46">
        <v>37.402000000000001</v>
      </c>
      <c r="L113" s="46">
        <v>30.852599999999999</v>
      </c>
      <c r="M113" s="46">
        <v>21.110499999999998</v>
      </c>
      <c r="N113" s="46">
        <v>8.7944999999999993</v>
      </c>
      <c r="O113" s="46">
        <v>36.5</v>
      </c>
      <c r="P113" s="46">
        <v>8.7056000000000004</v>
      </c>
      <c r="Q113" s="46">
        <v>0</v>
      </c>
      <c r="R113" s="46">
        <v>0</v>
      </c>
      <c r="S113" s="46">
        <v>8.7056000000000004</v>
      </c>
    </row>
    <row r="114" spans="1:19" hidden="1" outlineLevel="1" collapsed="1">
      <c r="A114" s="8">
        <v>43678</v>
      </c>
      <c r="B114" s="46">
        <v>36.9208</v>
      </c>
      <c r="C114" s="46">
        <v>34.549500000000002</v>
      </c>
      <c r="D114" s="46">
        <v>37.228099999999998</v>
      </c>
      <c r="E114" s="46">
        <v>39.750799999999998</v>
      </c>
      <c r="F114" s="46">
        <v>28.0822</v>
      </c>
      <c r="G114" s="46">
        <v>22.414999999999999</v>
      </c>
      <c r="H114" s="46">
        <v>36.920699999999997</v>
      </c>
      <c r="I114" s="46">
        <v>34.548099999999998</v>
      </c>
      <c r="J114" s="46">
        <v>37.228099999999998</v>
      </c>
      <c r="K114" s="46">
        <v>39.750799999999998</v>
      </c>
      <c r="L114" s="46">
        <v>28.0822</v>
      </c>
      <c r="M114" s="46">
        <v>22.414999999999999</v>
      </c>
      <c r="N114" s="46">
        <v>52.639699999999998</v>
      </c>
      <c r="O114" s="46">
        <v>52.639699999999998</v>
      </c>
      <c r="P114" s="46">
        <v>0</v>
      </c>
      <c r="Q114" s="46">
        <v>0</v>
      </c>
      <c r="R114" s="46">
        <v>0</v>
      </c>
      <c r="S114" s="46">
        <v>0</v>
      </c>
    </row>
    <row r="115" spans="1:19" hidden="1" outlineLevel="1" collapsed="1">
      <c r="A115" s="8">
        <v>43709</v>
      </c>
      <c r="B115" s="46">
        <v>37.631599999999999</v>
      </c>
      <c r="C115" s="46">
        <v>35.055700000000002</v>
      </c>
      <c r="D115" s="46">
        <v>37.970799999999997</v>
      </c>
      <c r="E115" s="46">
        <v>39.862400000000001</v>
      </c>
      <c r="F115" s="46">
        <v>30.290700000000001</v>
      </c>
      <c r="G115" s="46">
        <v>18.005400000000002</v>
      </c>
      <c r="H115" s="46">
        <v>37.631599999999999</v>
      </c>
      <c r="I115" s="46">
        <v>35.055700000000002</v>
      </c>
      <c r="J115" s="46">
        <v>37.970799999999997</v>
      </c>
      <c r="K115" s="46">
        <v>39.862400000000001</v>
      </c>
      <c r="L115" s="46">
        <v>30.290700000000001</v>
      </c>
      <c r="M115" s="46">
        <v>18.005400000000002</v>
      </c>
      <c r="N115" s="46">
        <v>36.5792</v>
      </c>
      <c r="O115" s="46">
        <v>36.5792</v>
      </c>
      <c r="P115" s="46">
        <v>0</v>
      </c>
      <c r="Q115" s="46">
        <v>0</v>
      </c>
      <c r="R115" s="46">
        <v>0</v>
      </c>
      <c r="S115" s="46" t="s">
        <v>127</v>
      </c>
    </row>
    <row r="116" spans="1:19" hidden="1" outlineLevel="1" collapsed="1">
      <c r="A116" s="8">
        <v>43739</v>
      </c>
      <c r="B116" s="46">
        <v>37.464300000000001</v>
      </c>
      <c r="C116" s="46">
        <v>34.419800000000002</v>
      </c>
      <c r="D116" s="46">
        <v>37.906700000000001</v>
      </c>
      <c r="E116" s="46">
        <v>39.967300000000002</v>
      </c>
      <c r="F116" s="46">
        <v>29.882200000000001</v>
      </c>
      <c r="G116" s="46">
        <v>21.020099999999999</v>
      </c>
      <c r="H116" s="46">
        <v>37.512599999999999</v>
      </c>
      <c r="I116" s="46">
        <v>34.419699999999999</v>
      </c>
      <c r="J116" s="46">
        <v>37.962899999999998</v>
      </c>
      <c r="K116" s="46">
        <v>39.967300000000002</v>
      </c>
      <c r="L116" s="46">
        <v>30.144200000000001</v>
      </c>
      <c r="M116" s="46">
        <v>21.020099999999999</v>
      </c>
      <c r="N116" s="46">
        <v>9.8341999999999992</v>
      </c>
      <c r="O116" s="46">
        <v>37.274000000000001</v>
      </c>
      <c r="P116" s="46">
        <v>9.7888000000000002</v>
      </c>
      <c r="Q116" s="46">
        <v>0</v>
      </c>
      <c r="R116" s="46">
        <v>9.7888000000000002</v>
      </c>
      <c r="S116" s="46">
        <v>0</v>
      </c>
    </row>
    <row r="117" spans="1:19" hidden="1" outlineLevel="1" collapsed="1">
      <c r="A117" s="8">
        <v>43770</v>
      </c>
      <c r="B117" s="46">
        <v>37.630000000000003</v>
      </c>
      <c r="C117" s="46">
        <v>34.445099999999996</v>
      </c>
      <c r="D117" s="46">
        <v>38.101100000000002</v>
      </c>
      <c r="E117" s="46">
        <v>40.096600000000002</v>
      </c>
      <c r="F117" s="46">
        <v>30.491099999999999</v>
      </c>
      <c r="G117" s="46">
        <v>23.950399999999998</v>
      </c>
      <c r="H117" s="46">
        <v>37.659199999999998</v>
      </c>
      <c r="I117" s="46">
        <v>34.445</v>
      </c>
      <c r="J117" s="46">
        <v>38.135199999999998</v>
      </c>
      <c r="K117" s="46">
        <v>40.096600000000002</v>
      </c>
      <c r="L117" s="46">
        <v>30.637799999999999</v>
      </c>
      <c r="M117" s="46">
        <v>23.950399999999998</v>
      </c>
      <c r="N117" s="46">
        <v>8.9908999999999999</v>
      </c>
      <c r="O117" s="46">
        <v>36.930399999999999</v>
      </c>
      <c r="P117" s="46">
        <v>8.9659999999999993</v>
      </c>
      <c r="Q117" s="46">
        <v>0</v>
      </c>
      <c r="R117" s="46">
        <v>8.9659999999999993</v>
      </c>
      <c r="S117" s="46" t="s">
        <v>127</v>
      </c>
    </row>
    <row r="118" spans="1:19" hidden="1" outlineLevel="1" collapsed="1">
      <c r="A118" s="8">
        <v>43800</v>
      </c>
      <c r="B118" s="46">
        <v>37.460299999999997</v>
      </c>
      <c r="C118" s="46">
        <v>34.497799999999998</v>
      </c>
      <c r="D118" s="46">
        <v>37.856999999999999</v>
      </c>
      <c r="E118" s="46">
        <v>39.626600000000003</v>
      </c>
      <c r="F118" s="46">
        <v>30.621099999999998</v>
      </c>
      <c r="G118" s="46">
        <v>19.9453</v>
      </c>
      <c r="H118" s="46">
        <v>37.460299999999997</v>
      </c>
      <c r="I118" s="46">
        <v>34.497700000000002</v>
      </c>
      <c r="J118" s="46">
        <v>37.856999999999999</v>
      </c>
      <c r="K118" s="46">
        <v>39.626600000000003</v>
      </c>
      <c r="L118" s="46">
        <v>30.621099999999998</v>
      </c>
      <c r="M118" s="46">
        <v>19.9453</v>
      </c>
      <c r="N118" s="46">
        <v>36.714799999999997</v>
      </c>
      <c r="O118" s="46">
        <v>36.714799999999997</v>
      </c>
      <c r="P118" s="46">
        <v>0</v>
      </c>
      <c r="Q118" s="46">
        <v>0</v>
      </c>
      <c r="R118" s="46">
        <v>0</v>
      </c>
      <c r="S118" s="46" t="s">
        <v>127</v>
      </c>
    </row>
    <row r="119" spans="1:19" hidden="1" outlineLevel="1" collapsed="1">
      <c r="A119" s="8">
        <v>43831</v>
      </c>
      <c r="B119" s="46">
        <v>38.383499999999998</v>
      </c>
      <c r="C119" s="46">
        <v>35.691899999999997</v>
      </c>
      <c r="D119" s="46">
        <v>38.779899999999998</v>
      </c>
      <c r="E119" s="46">
        <v>40.2639</v>
      </c>
      <c r="F119" s="46">
        <v>31.512699999999999</v>
      </c>
      <c r="G119" s="46">
        <v>23.3642</v>
      </c>
      <c r="H119" s="46">
        <v>38.383499999999998</v>
      </c>
      <c r="I119" s="46">
        <v>35.691899999999997</v>
      </c>
      <c r="J119" s="46">
        <v>38.779899999999998</v>
      </c>
      <c r="K119" s="46">
        <v>40.2639</v>
      </c>
      <c r="L119" s="46">
        <v>31.512699999999999</v>
      </c>
      <c r="M119" s="46">
        <v>23.3642</v>
      </c>
      <c r="N119" s="46">
        <v>36.889099999999999</v>
      </c>
      <c r="O119" s="46">
        <v>36.889099999999999</v>
      </c>
      <c r="P119" s="46">
        <v>0</v>
      </c>
      <c r="Q119" s="46">
        <v>0</v>
      </c>
      <c r="R119" s="46">
        <v>0</v>
      </c>
      <c r="S119" s="46" t="s">
        <v>127</v>
      </c>
    </row>
    <row r="120" spans="1:19" hidden="1" outlineLevel="1" collapsed="1">
      <c r="A120" s="8">
        <v>43862</v>
      </c>
      <c r="B120" s="46">
        <v>38.2408</v>
      </c>
      <c r="C120" s="46">
        <v>34.223300000000002</v>
      </c>
      <c r="D120" s="46">
        <v>38.920699999999997</v>
      </c>
      <c r="E120" s="46">
        <v>40.249000000000002</v>
      </c>
      <c r="F120" s="46">
        <v>33.821199999999997</v>
      </c>
      <c r="G120" s="46">
        <v>17.784700000000001</v>
      </c>
      <c r="H120" s="46">
        <v>38.267400000000002</v>
      </c>
      <c r="I120" s="46">
        <v>34.223300000000002</v>
      </c>
      <c r="J120" s="46">
        <v>38.9527</v>
      </c>
      <c r="K120" s="46">
        <v>40.249000000000002</v>
      </c>
      <c r="L120" s="46">
        <v>34.004199999999997</v>
      </c>
      <c r="M120" s="46">
        <v>17.784700000000001</v>
      </c>
      <c r="N120" s="46">
        <v>12.194800000000001</v>
      </c>
      <c r="O120" s="46">
        <v>36.82</v>
      </c>
      <c r="P120" s="46">
        <v>12.148999999999999</v>
      </c>
      <c r="Q120" s="46">
        <v>0</v>
      </c>
      <c r="R120" s="46">
        <v>12.148999999999999</v>
      </c>
      <c r="S120" s="46" t="s">
        <v>127</v>
      </c>
    </row>
    <row r="121" spans="1:19" hidden="1" outlineLevel="1" collapsed="1">
      <c r="A121" s="8">
        <v>43891</v>
      </c>
      <c r="B121" s="46">
        <v>38.505600000000001</v>
      </c>
      <c r="C121" s="46">
        <v>32.719099999999997</v>
      </c>
      <c r="D121" s="46">
        <v>39.436100000000003</v>
      </c>
      <c r="E121" s="46">
        <v>40.603499999999997</v>
      </c>
      <c r="F121" s="46">
        <v>32.763399999999997</v>
      </c>
      <c r="G121" s="46">
        <v>15.370200000000001</v>
      </c>
      <c r="H121" s="46">
        <v>38.505499999999998</v>
      </c>
      <c r="I121" s="46">
        <v>32.717700000000001</v>
      </c>
      <c r="J121" s="46">
        <v>39.436100000000003</v>
      </c>
      <c r="K121" s="46">
        <v>40.603499999999997</v>
      </c>
      <c r="L121" s="46">
        <v>32.763399999999997</v>
      </c>
      <c r="M121" s="46">
        <v>15.370200000000001</v>
      </c>
      <c r="N121" s="46">
        <v>49.996299999999998</v>
      </c>
      <c r="O121" s="46">
        <v>49.996299999999998</v>
      </c>
      <c r="P121" s="46">
        <v>0</v>
      </c>
      <c r="Q121" s="46">
        <v>0</v>
      </c>
      <c r="R121" s="46">
        <v>0</v>
      </c>
      <c r="S121" s="46" t="s">
        <v>127</v>
      </c>
    </row>
    <row r="122" spans="1:19" hidden="1" outlineLevel="1" collapsed="1">
      <c r="A122" s="8">
        <v>43922</v>
      </c>
      <c r="B122" s="46">
        <v>38.562899999999999</v>
      </c>
      <c r="C122" s="46">
        <v>32.831299999999999</v>
      </c>
      <c r="D122" s="46">
        <v>39.520000000000003</v>
      </c>
      <c r="E122" s="46">
        <v>41.0306</v>
      </c>
      <c r="F122" s="46">
        <v>30.841000000000001</v>
      </c>
      <c r="G122" s="46">
        <v>21.456700000000001</v>
      </c>
      <c r="H122" s="46">
        <v>38.578099999999999</v>
      </c>
      <c r="I122" s="46">
        <v>32.830399999999997</v>
      </c>
      <c r="J122" s="46">
        <v>39.538200000000003</v>
      </c>
      <c r="K122" s="46">
        <v>41.052300000000002</v>
      </c>
      <c r="L122" s="46">
        <v>30.841000000000001</v>
      </c>
      <c r="M122" s="46">
        <v>21.456700000000001</v>
      </c>
      <c r="N122" s="46">
        <v>5.5106999999999999</v>
      </c>
      <c r="O122" s="46">
        <v>37.497599999999998</v>
      </c>
      <c r="P122" s="46">
        <v>3.5</v>
      </c>
      <c r="Q122" s="46">
        <v>3.5</v>
      </c>
      <c r="R122" s="46">
        <v>0</v>
      </c>
      <c r="S122" s="46" t="s">
        <v>127</v>
      </c>
    </row>
    <row r="123" spans="1:19" hidden="1" outlineLevel="1" collapsed="1">
      <c r="A123" s="8">
        <v>43952</v>
      </c>
      <c r="B123" s="46">
        <v>37.9801</v>
      </c>
      <c r="C123" s="46">
        <v>31.782699999999998</v>
      </c>
      <c r="D123" s="46">
        <v>38.999600000000001</v>
      </c>
      <c r="E123" s="46">
        <v>41.030900000000003</v>
      </c>
      <c r="F123" s="46">
        <v>29.759799999999998</v>
      </c>
      <c r="G123" s="46">
        <v>16.293299999999999</v>
      </c>
      <c r="H123" s="46">
        <v>38.022399999999998</v>
      </c>
      <c r="I123" s="46">
        <v>31.782599999999999</v>
      </c>
      <c r="J123" s="46">
        <v>39.050600000000003</v>
      </c>
      <c r="K123" s="46">
        <v>41.030999999999999</v>
      </c>
      <c r="L123" s="46">
        <v>29.759799999999998</v>
      </c>
      <c r="M123" s="46">
        <v>16.943300000000001</v>
      </c>
      <c r="N123" s="46">
        <v>8.7685999999999993</v>
      </c>
      <c r="O123" s="46">
        <v>36.510399999999997</v>
      </c>
      <c r="P123" s="46">
        <v>8.7012999999999998</v>
      </c>
      <c r="Q123" s="46">
        <v>3.5</v>
      </c>
      <c r="R123" s="46">
        <v>0</v>
      </c>
      <c r="S123" s="46">
        <v>8.7056000000000004</v>
      </c>
    </row>
    <row r="124" spans="1:19" hidden="1" outlineLevel="1" collapsed="1">
      <c r="A124" s="8">
        <v>43983</v>
      </c>
      <c r="B124" s="46">
        <v>37.722700000000003</v>
      </c>
      <c r="C124" s="46">
        <v>33.231699999999996</v>
      </c>
      <c r="D124" s="46">
        <v>38.336399999999998</v>
      </c>
      <c r="E124" s="46">
        <v>40.882100000000001</v>
      </c>
      <c r="F124" s="46">
        <v>27.86</v>
      </c>
      <c r="G124" s="46">
        <v>16.590499999999999</v>
      </c>
      <c r="H124" s="46">
        <v>37.722700000000003</v>
      </c>
      <c r="I124" s="46">
        <v>33.2316</v>
      </c>
      <c r="J124" s="46">
        <v>38.336399999999998</v>
      </c>
      <c r="K124" s="46">
        <v>40.882100000000001</v>
      </c>
      <c r="L124" s="46">
        <v>27.86</v>
      </c>
      <c r="M124" s="46">
        <v>16.590499999999999</v>
      </c>
      <c r="N124" s="46">
        <v>30.795500000000001</v>
      </c>
      <c r="O124" s="46">
        <v>36.5062</v>
      </c>
      <c r="P124" s="46">
        <v>3.5</v>
      </c>
      <c r="Q124" s="46">
        <v>3.5</v>
      </c>
      <c r="R124" s="46">
        <v>0</v>
      </c>
      <c r="S124" s="46" t="s">
        <v>127</v>
      </c>
    </row>
    <row r="125" spans="1:19" hidden="1" outlineLevel="1" collapsed="1">
      <c r="A125" s="8">
        <v>44013</v>
      </c>
      <c r="B125" s="46">
        <v>35.949199999999998</v>
      </c>
      <c r="C125" s="46">
        <v>32.137099999999997</v>
      </c>
      <c r="D125" s="46">
        <v>36.506900000000002</v>
      </c>
      <c r="E125" s="46">
        <v>40.850499999999997</v>
      </c>
      <c r="F125" s="46">
        <v>27.715900000000001</v>
      </c>
      <c r="G125" s="46">
        <v>15.400499999999999</v>
      </c>
      <c r="H125" s="46">
        <v>36.698500000000003</v>
      </c>
      <c r="I125" s="46">
        <v>32.136499999999998</v>
      </c>
      <c r="J125" s="46">
        <v>37.386600000000001</v>
      </c>
      <c r="K125" s="46">
        <v>40.850499999999997</v>
      </c>
      <c r="L125" s="46">
        <v>27.715900000000001</v>
      </c>
      <c r="M125" s="46">
        <v>19.904199999999999</v>
      </c>
      <c r="N125" s="46">
        <v>8.3186</v>
      </c>
      <c r="O125" s="46">
        <v>36.500799999999998</v>
      </c>
      <c r="P125" s="46">
        <v>8.2994000000000003</v>
      </c>
      <c r="Q125" s="46">
        <v>3.5</v>
      </c>
      <c r="R125" s="46">
        <v>0</v>
      </c>
      <c r="S125" s="46">
        <v>8.2995999999999999</v>
      </c>
    </row>
    <row r="126" spans="1:19" hidden="1" outlineLevel="1" collapsed="1">
      <c r="A126" s="8">
        <v>44044</v>
      </c>
      <c r="B126" s="46">
        <v>35.700099999999999</v>
      </c>
      <c r="C126" s="46">
        <v>32.5762</v>
      </c>
      <c r="D126" s="46">
        <v>36.128799999999998</v>
      </c>
      <c r="E126" s="46">
        <v>38.985599999999998</v>
      </c>
      <c r="F126" s="46">
        <v>26.226700000000001</v>
      </c>
      <c r="G126" s="46">
        <v>14.932399999999999</v>
      </c>
      <c r="H126" s="46">
        <v>35.700099999999999</v>
      </c>
      <c r="I126" s="46">
        <v>32.576099999999997</v>
      </c>
      <c r="J126" s="46">
        <v>36.128799999999998</v>
      </c>
      <c r="K126" s="46">
        <v>38.985599999999998</v>
      </c>
      <c r="L126" s="46">
        <v>26.226700000000001</v>
      </c>
      <c r="M126" s="46">
        <v>14.932399999999999</v>
      </c>
      <c r="N126" s="46">
        <v>35.209400000000002</v>
      </c>
      <c r="O126" s="46">
        <v>36.5</v>
      </c>
      <c r="P126" s="46">
        <v>3.5</v>
      </c>
      <c r="Q126" s="46">
        <v>3.5</v>
      </c>
      <c r="R126" s="46">
        <v>0</v>
      </c>
      <c r="S126" s="46" t="s">
        <v>127</v>
      </c>
    </row>
    <row r="127" spans="1:19" hidden="1" outlineLevel="1" collapsed="1">
      <c r="A127" s="8">
        <v>44075</v>
      </c>
      <c r="B127" s="46">
        <v>36.726100000000002</v>
      </c>
      <c r="C127" s="46">
        <v>33.711399999999998</v>
      </c>
      <c r="D127" s="46">
        <v>37.156300000000002</v>
      </c>
      <c r="E127" s="46">
        <v>39.230499999999999</v>
      </c>
      <c r="F127" s="46">
        <v>29.679300000000001</v>
      </c>
      <c r="G127" s="46">
        <v>17.043500000000002</v>
      </c>
      <c r="H127" s="46">
        <v>36.725999999999999</v>
      </c>
      <c r="I127" s="46">
        <v>33.7104</v>
      </c>
      <c r="J127" s="46">
        <v>37.156300000000002</v>
      </c>
      <c r="K127" s="46">
        <v>39.230499999999999</v>
      </c>
      <c r="L127" s="46">
        <v>29.679300000000001</v>
      </c>
      <c r="M127" s="46">
        <v>17.043500000000002</v>
      </c>
      <c r="N127" s="46">
        <v>46.0672</v>
      </c>
      <c r="O127" s="46">
        <v>46.152099999999997</v>
      </c>
      <c r="P127" s="46">
        <v>3.5</v>
      </c>
      <c r="Q127" s="46">
        <v>3.5</v>
      </c>
      <c r="R127" s="46">
        <v>0</v>
      </c>
      <c r="S127" s="46" t="s">
        <v>127</v>
      </c>
    </row>
    <row r="128" spans="1:19" hidden="1" outlineLevel="1" collapsed="1">
      <c r="A128" s="8">
        <v>44105</v>
      </c>
      <c r="B128" s="46">
        <v>36.694600000000001</v>
      </c>
      <c r="C128" s="46">
        <v>33.672199999999997</v>
      </c>
      <c r="D128" s="46">
        <v>37.133699999999997</v>
      </c>
      <c r="E128" s="46">
        <v>39.575800000000001</v>
      </c>
      <c r="F128" s="46">
        <v>28.721599999999999</v>
      </c>
      <c r="G128" s="46">
        <v>17.6919</v>
      </c>
      <c r="H128" s="46">
        <v>36.694400000000002</v>
      </c>
      <c r="I128" s="46">
        <v>33.67</v>
      </c>
      <c r="J128" s="46">
        <v>37.133699999999997</v>
      </c>
      <c r="K128" s="46">
        <v>39.575800000000001</v>
      </c>
      <c r="L128" s="46">
        <v>28.721599999999999</v>
      </c>
      <c r="M128" s="46">
        <v>17.6919</v>
      </c>
      <c r="N128" s="46">
        <v>47.448999999999998</v>
      </c>
      <c r="O128" s="46">
        <v>47.448999999999998</v>
      </c>
      <c r="P128" s="46">
        <v>0</v>
      </c>
      <c r="Q128" s="46">
        <v>0</v>
      </c>
      <c r="R128" s="46">
        <v>0</v>
      </c>
      <c r="S128" s="46" t="s">
        <v>127</v>
      </c>
    </row>
    <row r="129" spans="1:19" hidden="1" outlineLevel="1" collapsed="1">
      <c r="A129" s="8">
        <v>44136</v>
      </c>
      <c r="B129" s="46">
        <v>36.581800000000001</v>
      </c>
      <c r="C129" s="46">
        <v>33.3446</v>
      </c>
      <c r="D129" s="46">
        <v>37.084000000000003</v>
      </c>
      <c r="E129" s="46">
        <v>39.818800000000003</v>
      </c>
      <c r="F129" s="46">
        <v>27.459499999999998</v>
      </c>
      <c r="G129" s="46">
        <v>19.700500000000002</v>
      </c>
      <c r="H129" s="46">
        <v>36.594999999999999</v>
      </c>
      <c r="I129" s="46">
        <v>33.320700000000002</v>
      </c>
      <c r="J129" s="46">
        <v>37.102499999999999</v>
      </c>
      <c r="K129" s="46">
        <v>39.818800000000003</v>
      </c>
      <c r="L129" s="46">
        <v>27.459499999999998</v>
      </c>
      <c r="M129" s="46">
        <v>19.879899999999999</v>
      </c>
      <c r="N129" s="46">
        <v>18.398700000000002</v>
      </c>
      <c r="O129" s="46">
        <v>48.881399999999999</v>
      </c>
      <c r="P129" s="46">
        <v>6.3480999999999996</v>
      </c>
      <c r="Q129" s="46">
        <v>0</v>
      </c>
      <c r="R129" s="46">
        <v>0</v>
      </c>
      <c r="S129" s="46">
        <v>6.3480999999999996</v>
      </c>
    </row>
    <row r="130" spans="1:19" hidden="1" outlineLevel="1" collapsed="1">
      <c r="A130" s="8">
        <v>44166</v>
      </c>
      <c r="B130" s="46">
        <v>35.500300000000003</v>
      </c>
      <c r="C130" s="46">
        <v>32.265599999999999</v>
      </c>
      <c r="D130" s="46">
        <v>35.983800000000002</v>
      </c>
      <c r="E130" s="46">
        <v>37.643099999999997</v>
      </c>
      <c r="F130" s="46">
        <v>27.702000000000002</v>
      </c>
      <c r="G130" s="46">
        <v>23.9954</v>
      </c>
      <c r="H130" s="46">
        <v>35.498100000000001</v>
      </c>
      <c r="I130" s="46">
        <v>32.244799999999998</v>
      </c>
      <c r="J130" s="46">
        <v>35.983800000000002</v>
      </c>
      <c r="K130" s="46">
        <v>37.643099999999997</v>
      </c>
      <c r="L130" s="46">
        <v>27.702000000000002</v>
      </c>
      <c r="M130" s="46">
        <v>23.9954</v>
      </c>
      <c r="N130" s="46">
        <v>49.645299999999999</v>
      </c>
      <c r="O130" s="46">
        <v>49.645299999999999</v>
      </c>
      <c r="P130" s="46">
        <v>0</v>
      </c>
      <c r="Q130" s="46">
        <v>0</v>
      </c>
      <c r="R130" s="46">
        <v>0</v>
      </c>
      <c r="S130" s="46">
        <v>0</v>
      </c>
    </row>
    <row r="131" spans="1:19" hidden="1" outlineLevel="1" collapsed="1">
      <c r="A131" s="8">
        <v>44197</v>
      </c>
      <c r="B131" s="46">
        <v>36.440199999999997</v>
      </c>
      <c r="C131" s="46">
        <v>34.731000000000002</v>
      </c>
      <c r="D131" s="46">
        <v>36.674199999999999</v>
      </c>
      <c r="E131" s="46">
        <v>37.983199999999997</v>
      </c>
      <c r="F131" s="46">
        <v>30.014099999999999</v>
      </c>
      <c r="G131" s="46">
        <v>22.781199999999998</v>
      </c>
      <c r="H131" s="46">
        <v>36.437399999999997</v>
      </c>
      <c r="I131" s="46">
        <v>34.704599999999999</v>
      </c>
      <c r="J131" s="46">
        <v>36.674199999999999</v>
      </c>
      <c r="K131" s="46">
        <v>37.983199999999997</v>
      </c>
      <c r="L131" s="46">
        <v>30.014099999999999</v>
      </c>
      <c r="M131" s="46">
        <v>22.781199999999998</v>
      </c>
      <c r="N131" s="46">
        <v>49.728400000000001</v>
      </c>
      <c r="O131" s="46">
        <v>49.728400000000001</v>
      </c>
      <c r="P131" s="46">
        <v>0</v>
      </c>
      <c r="Q131" s="46">
        <v>0</v>
      </c>
      <c r="R131" s="46">
        <v>0</v>
      </c>
      <c r="S131" s="46" t="s">
        <v>127</v>
      </c>
    </row>
    <row r="132" spans="1:19" hidden="1" outlineLevel="1" collapsed="1">
      <c r="A132" s="8">
        <v>44228</v>
      </c>
      <c r="B132" s="46">
        <v>35.409799999999997</v>
      </c>
      <c r="C132" s="46">
        <v>31.172000000000001</v>
      </c>
      <c r="D132" s="46">
        <v>36.1004</v>
      </c>
      <c r="E132" s="46">
        <v>38.084299999999999</v>
      </c>
      <c r="F132" s="46">
        <v>28.952300000000001</v>
      </c>
      <c r="G132" s="46">
        <v>17.5809</v>
      </c>
      <c r="H132" s="46">
        <v>35.407699999999998</v>
      </c>
      <c r="I132" s="46">
        <v>31.151800000000001</v>
      </c>
      <c r="J132" s="46">
        <v>36.1004</v>
      </c>
      <c r="K132" s="46">
        <v>38.084299999999999</v>
      </c>
      <c r="L132" s="46">
        <v>28.952300000000001</v>
      </c>
      <c r="M132" s="46">
        <v>17.5809</v>
      </c>
      <c r="N132" s="46">
        <v>48.013300000000001</v>
      </c>
      <c r="O132" s="46">
        <v>48.013300000000001</v>
      </c>
      <c r="P132" s="46">
        <v>0</v>
      </c>
      <c r="Q132" s="46">
        <v>0</v>
      </c>
      <c r="R132" s="46">
        <v>0</v>
      </c>
      <c r="S132" s="46" t="s">
        <v>127</v>
      </c>
    </row>
    <row r="133" spans="1:19" hidden="1" outlineLevel="1" collapsed="1">
      <c r="A133" s="8">
        <v>44256</v>
      </c>
      <c r="B133" s="46">
        <v>34.74</v>
      </c>
      <c r="C133" s="46">
        <v>31.535799999999998</v>
      </c>
      <c r="D133" s="46">
        <v>35.225299999999997</v>
      </c>
      <c r="E133" s="46">
        <v>38.287100000000002</v>
      </c>
      <c r="F133" s="46">
        <v>25.232099999999999</v>
      </c>
      <c r="G133" s="46">
        <v>13.3369</v>
      </c>
      <c r="H133" s="46">
        <v>34.739800000000002</v>
      </c>
      <c r="I133" s="46">
        <v>31.534400000000002</v>
      </c>
      <c r="J133" s="46">
        <v>35.225299999999997</v>
      </c>
      <c r="K133" s="46">
        <v>38.287100000000002</v>
      </c>
      <c r="L133" s="46">
        <v>25.232099999999999</v>
      </c>
      <c r="M133" s="46">
        <v>13.3369</v>
      </c>
      <c r="N133" s="46">
        <v>47.140799999999999</v>
      </c>
      <c r="O133" s="46">
        <v>47.140799999999999</v>
      </c>
      <c r="P133" s="46">
        <v>0</v>
      </c>
      <c r="Q133" s="46">
        <v>0</v>
      </c>
      <c r="R133" s="46">
        <v>0</v>
      </c>
      <c r="S133" s="46" t="s">
        <v>127</v>
      </c>
    </row>
    <row r="134" spans="1:19" hidden="1" outlineLevel="1" collapsed="1">
      <c r="A134" s="8">
        <v>44287</v>
      </c>
      <c r="B134" s="46">
        <v>34.571100000000001</v>
      </c>
      <c r="C134" s="46">
        <v>31.3079</v>
      </c>
      <c r="D134" s="46">
        <v>35.113</v>
      </c>
      <c r="E134" s="46">
        <v>38.467700000000001</v>
      </c>
      <c r="F134" s="46">
        <v>25.142700000000001</v>
      </c>
      <c r="G134" s="46">
        <v>13.1264</v>
      </c>
      <c r="H134" s="46">
        <v>34.570999999999998</v>
      </c>
      <c r="I134" s="46">
        <v>31.3064</v>
      </c>
      <c r="J134" s="46">
        <v>35.113</v>
      </c>
      <c r="K134" s="46">
        <v>38.467700000000001</v>
      </c>
      <c r="L134" s="46">
        <v>25.142700000000001</v>
      </c>
      <c r="M134" s="46">
        <v>13.1264</v>
      </c>
      <c r="N134" s="46">
        <v>40.523200000000003</v>
      </c>
      <c r="O134" s="46">
        <v>40.523200000000003</v>
      </c>
      <c r="P134" s="46">
        <v>0</v>
      </c>
      <c r="Q134" s="46">
        <v>0</v>
      </c>
      <c r="R134" s="46">
        <v>0</v>
      </c>
      <c r="S134" s="46" t="s">
        <v>127</v>
      </c>
    </row>
    <row r="135" spans="1:19" hidden="1" outlineLevel="1" collapsed="1">
      <c r="A135" s="8">
        <v>44317</v>
      </c>
      <c r="B135" s="46">
        <v>35.095300000000002</v>
      </c>
      <c r="C135" s="46">
        <v>31.487300000000001</v>
      </c>
      <c r="D135" s="46">
        <v>35.651400000000002</v>
      </c>
      <c r="E135" s="46">
        <v>38.551099999999998</v>
      </c>
      <c r="F135" s="46">
        <v>26.856999999999999</v>
      </c>
      <c r="G135" s="46">
        <v>13.3535</v>
      </c>
      <c r="H135" s="46">
        <v>35.095199999999998</v>
      </c>
      <c r="I135" s="46">
        <v>31.485900000000001</v>
      </c>
      <c r="J135" s="46">
        <v>35.651400000000002</v>
      </c>
      <c r="K135" s="46">
        <v>38.551099999999998</v>
      </c>
      <c r="L135" s="46">
        <v>26.856999999999999</v>
      </c>
      <c r="M135" s="46">
        <v>13.3535</v>
      </c>
      <c r="N135" s="46">
        <v>40.477600000000002</v>
      </c>
      <c r="O135" s="46">
        <v>40.477600000000002</v>
      </c>
      <c r="P135" s="46">
        <v>0</v>
      </c>
      <c r="Q135" s="46">
        <v>0</v>
      </c>
      <c r="R135" s="46">
        <v>0</v>
      </c>
      <c r="S135" s="46" t="s">
        <v>127</v>
      </c>
    </row>
    <row r="136" spans="1:19" hidden="1" outlineLevel="1" collapsed="1">
      <c r="A136" s="8">
        <v>44348</v>
      </c>
      <c r="B136" s="46">
        <v>35.621600000000001</v>
      </c>
      <c r="C136" s="46">
        <v>31.244599999999998</v>
      </c>
      <c r="D136" s="46">
        <v>36.359000000000002</v>
      </c>
      <c r="E136" s="46">
        <v>38.081299999999999</v>
      </c>
      <c r="F136" s="46">
        <v>32.177300000000002</v>
      </c>
      <c r="G136" s="46">
        <v>11.148099999999999</v>
      </c>
      <c r="H136" s="46">
        <v>35.621600000000001</v>
      </c>
      <c r="I136" s="46">
        <v>31.2438</v>
      </c>
      <c r="J136" s="46">
        <v>36.359000000000002</v>
      </c>
      <c r="K136" s="46">
        <v>38.081299999999999</v>
      </c>
      <c r="L136" s="46">
        <v>32.177300000000002</v>
      </c>
      <c r="M136" s="46">
        <v>11.148099999999999</v>
      </c>
      <c r="N136" s="46">
        <v>44.8566</v>
      </c>
      <c r="O136" s="46">
        <v>44.8566</v>
      </c>
      <c r="P136" s="46">
        <v>0</v>
      </c>
      <c r="Q136" s="46">
        <v>0</v>
      </c>
      <c r="R136" s="46">
        <v>0</v>
      </c>
      <c r="S136" s="46" t="s">
        <v>127</v>
      </c>
    </row>
    <row r="137" spans="1:19" hidden="1" outlineLevel="1" collapsed="1">
      <c r="A137" s="8">
        <v>44378</v>
      </c>
      <c r="B137" s="46">
        <v>34.988599999999998</v>
      </c>
      <c r="C137" s="46">
        <v>32.689599999999999</v>
      </c>
      <c r="D137" s="46">
        <v>35.368400000000001</v>
      </c>
      <c r="E137" s="46">
        <v>37.622500000000002</v>
      </c>
      <c r="F137" s="46">
        <v>28.067699999999999</v>
      </c>
      <c r="G137" s="46">
        <v>14.565300000000001</v>
      </c>
      <c r="H137" s="46">
        <v>35.025199999999998</v>
      </c>
      <c r="I137" s="46">
        <v>32.688200000000002</v>
      </c>
      <c r="J137" s="46">
        <v>35.411900000000003</v>
      </c>
      <c r="K137" s="46">
        <v>37.622500000000002</v>
      </c>
      <c r="L137" s="46">
        <v>28.2758</v>
      </c>
      <c r="M137" s="46">
        <v>14.565300000000001</v>
      </c>
      <c r="N137" s="46">
        <v>9.3269000000000002</v>
      </c>
      <c r="O137" s="46">
        <v>43.598599999999998</v>
      </c>
      <c r="P137" s="46">
        <v>8.9009</v>
      </c>
      <c r="Q137" s="46">
        <v>0</v>
      </c>
      <c r="R137" s="46">
        <v>8.9009</v>
      </c>
      <c r="S137" s="46" t="s">
        <v>127</v>
      </c>
    </row>
    <row r="138" spans="1:19" hidden="1" outlineLevel="1" collapsed="1">
      <c r="A138" s="8">
        <v>44409</v>
      </c>
      <c r="B138" s="46">
        <v>35.906100000000002</v>
      </c>
      <c r="C138" s="46">
        <v>34.527799999999999</v>
      </c>
      <c r="D138" s="46">
        <v>36.114100000000001</v>
      </c>
      <c r="E138" s="46">
        <v>37.980499999999999</v>
      </c>
      <c r="F138" s="46">
        <v>29.190999999999999</v>
      </c>
      <c r="G138" s="46">
        <v>14.946400000000001</v>
      </c>
      <c r="H138" s="46">
        <v>35.905099999999997</v>
      </c>
      <c r="I138" s="46">
        <v>34.518599999999999</v>
      </c>
      <c r="J138" s="46">
        <v>36.114100000000001</v>
      </c>
      <c r="K138" s="46">
        <v>37.980499999999999</v>
      </c>
      <c r="L138" s="46">
        <v>29.190999999999999</v>
      </c>
      <c r="M138" s="46">
        <v>14.946400000000001</v>
      </c>
      <c r="N138" s="46">
        <v>44.395099999999999</v>
      </c>
      <c r="O138" s="46">
        <v>44.395099999999999</v>
      </c>
      <c r="P138" s="46">
        <v>0</v>
      </c>
      <c r="Q138" s="46">
        <v>0</v>
      </c>
      <c r="R138" s="46">
        <v>0</v>
      </c>
      <c r="S138" s="46" t="s">
        <v>127</v>
      </c>
    </row>
    <row r="139" spans="1:19" hidden="1" outlineLevel="1" collapsed="1">
      <c r="A139" s="8">
        <v>44440</v>
      </c>
      <c r="B139" s="46">
        <v>35.344200000000001</v>
      </c>
      <c r="C139" s="46">
        <v>34.344000000000001</v>
      </c>
      <c r="D139" s="46">
        <v>35.491500000000002</v>
      </c>
      <c r="E139" s="46">
        <v>37.600700000000003</v>
      </c>
      <c r="F139" s="46">
        <v>27.5245</v>
      </c>
      <c r="G139" s="46">
        <v>15.8126</v>
      </c>
      <c r="H139" s="46">
        <v>35.344200000000001</v>
      </c>
      <c r="I139" s="46">
        <v>34.343400000000003</v>
      </c>
      <c r="J139" s="46">
        <v>35.491500000000002</v>
      </c>
      <c r="K139" s="46">
        <v>37.600700000000003</v>
      </c>
      <c r="L139" s="46">
        <v>27.5245</v>
      </c>
      <c r="M139" s="46">
        <v>15.8126</v>
      </c>
      <c r="N139" s="46">
        <v>36.501300000000001</v>
      </c>
      <c r="O139" s="46">
        <v>36.501300000000001</v>
      </c>
      <c r="P139" s="46">
        <v>0</v>
      </c>
      <c r="Q139" s="46">
        <v>0</v>
      </c>
      <c r="R139" s="46">
        <v>0</v>
      </c>
      <c r="S139" s="46" t="s">
        <v>127</v>
      </c>
    </row>
    <row r="140" spans="1:19" hidden="1" outlineLevel="1" collapsed="1">
      <c r="A140" s="8">
        <v>44470</v>
      </c>
      <c r="B140" s="46">
        <v>35.7151</v>
      </c>
      <c r="C140" s="46">
        <v>33.611499999999999</v>
      </c>
      <c r="D140" s="46">
        <v>36.034999999999997</v>
      </c>
      <c r="E140" s="46">
        <v>37.998800000000003</v>
      </c>
      <c r="F140" s="46">
        <v>29.109200000000001</v>
      </c>
      <c r="G140" s="46">
        <v>17.032</v>
      </c>
      <c r="H140" s="46">
        <v>35.878700000000002</v>
      </c>
      <c r="I140" s="46">
        <v>33.610999999999997</v>
      </c>
      <c r="J140" s="46">
        <v>36.2258</v>
      </c>
      <c r="K140" s="46">
        <v>37.998800000000003</v>
      </c>
      <c r="L140" s="46">
        <v>30.1753</v>
      </c>
      <c r="M140" s="46">
        <v>17.0776</v>
      </c>
      <c r="N140" s="46">
        <v>5.8631000000000002</v>
      </c>
      <c r="O140" s="46">
        <v>38.430300000000003</v>
      </c>
      <c r="P140" s="46">
        <v>5.7843</v>
      </c>
      <c r="Q140" s="46">
        <v>0</v>
      </c>
      <c r="R140" s="46">
        <v>5.75</v>
      </c>
      <c r="S140" s="46">
        <v>7.1162999999999998</v>
      </c>
    </row>
    <row r="141" spans="1:19" hidden="1" outlineLevel="1" collapsed="1">
      <c r="A141" s="8">
        <v>44501</v>
      </c>
      <c r="B141" s="46">
        <v>33.884700000000002</v>
      </c>
      <c r="C141" s="46">
        <v>33.935600000000001</v>
      </c>
      <c r="D141" s="46">
        <v>33.877400000000002</v>
      </c>
      <c r="E141" s="46">
        <v>35.4452</v>
      </c>
      <c r="F141" s="46">
        <v>28.586200000000002</v>
      </c>
      <c r="G141" s="46">
        <v>18.816600000000001</v>
      </c>
      <c r="H141" s="46">
        <v>33.920299999999997</v>
      </c>
      <c r="I141" s="46">
        <v>33.924999999999997</v>
      </c>
      <c r="J141" s="46">
        <v>33.919600000000003</v>
      </c>
      <c r="K141" s="46">
        <v>35.4452</v>
      </c>
      <c r="L141" s="46">
        <v>28.765000000000001</v>
      </c>
      <c r="M141" s="46">
        <v>18.990600000000001</v>
      </c>
      <c r="N141" s="46">
        <v>9.5144000000000002</v>
      </c>
      <c r="O141" s="46">
        <v>48.048099999999998</v>
      </c>
      <c r="P141" s="46">
        <v>6.8578999999999999</v>
      </c>
      <c r="Q141" s="46">
        <v>0</v>
      </c>
      <c r="R141" s="46">
        <v>8.9009</v>
      </c>
      <c r="S141" s="46">
        <v>2.7199999999999998E-2</v>
      </c>
    </row>
    <row r="142" spans="1:19" hidden="1" outlineLevel="1" collapsed="1">
      <c r="A142" s="8">
        <v>44531</v>
      </c>
      <c r="B142" s="46">
        <v>32.224899999999998</v>
      </c>
      <c r="C142" s="46">
        <v>32.810200000000002</v>
      </c>
      <c r="D142" s="46">
        <v>32.142200000000003</v>
      </c>
      <c r="E142" s="46">
        <v>34.025500000000001</v>
      </c>
      <c r="F142" s="46">
        <v>25.940100000000001</v>
      </c>
      <c r="G142" s="46">
        <v>17.3812</v>
      </c>
      <c r="H142" s="46">
        <v>32.224499999999999</v>
      </c>
      <c r="I142" s="46">
        <v>32.807200000000002</v>
      </c>
      <c r="J142" s="46">
        <v>32.142200000000003</v>
      </c>
      <c r="K142" s="46">
        <v>34.025500000000001</v>
      </c>
      <c r="L142" s="46">
        <v>25.940100000000001</v>
      </c>
      <c r="M142" s="46">
        <v>17.3812</v>
      </c>
      <c r="N142" s="46">
        <v>36.692300000000003</v>
      </c>
      <c r="O142" s="46">
        <v>36.692300000000003</v>
      </c>
      <c r="P142" s="46">
        <v>0</v>
      </c>
      <c r="Q142" s="46">
        <v>0</v>
      </c>
      <c r="R142" s="46">
        <v>0</v>
      </c>
      <c r="S142" s="46" t="s">
        <v>127</v>
      </c>
    </row>
    <row r="143" spans="1:19" hidden="1" outlineLevel="1" collapsed="1">
      <c r="A143" s="8">
        <v>44562</v>
      </c>
      <c r="B143" s="46">
        <v>33.0182</v>
      </c>
      <c r="C143" s="46">
        <v>32.663699999999999</v>
      </c>
      <c r="D143" s="46">
        <v>33.068300000000001</v>
      </c>
      <c r="E143" s="46">
        <v>34.633499999999998</v>
      </c>
      <c r="F143" s="46">
        <v>28.063700000000001</v>
      </c>
      <c r="G143" s="46">
        <v>12.151899999999999</v>
      </c>
      <c r="H143" s="46">
        <v>33.017600000000002</v>
      </c>
      <c r="I143" s="46">
        <v>32.658700000000003</v>
      </c>
      <c r="J143" s="46">
        <v>33.068300000000001</v>
      </c>
      <c r="K143" s="46">
        <v>34.633499999999998</v>
      </c>
      <c r="L143" s="46">
        <v>28.063700000000001</v>
      </c>
      <c r="M143" s="46">
        <v>12.151899999999999</v>
      </c>
      <c r="N143" s="46">
        <v>44.663800000000002</v>
      </c>
      <c r="O143" s="46">
        <v>44.663800000000002</v>
      </c>
      <c r="P143" s="46">
        <v>0</v>
      </c>
      <c r="Q143" s="46">
        <v>0</v>
      </c>
      <c r="R143" s="46">
        <v>0</v>
      </c>
      <c r="S143" s="46" t="s">
        <v>127</v>
      </c>
    </row>
    <row r="144" spans="1:19" hidden="1" outlineLevel="1" collapsed="1">
      <c r="A144" s="8">
        <v>44593</v>
      </c>
      <c r="B144" s="46">
        <v>33.253999999999998</v>
      </c>
      <c r="C144" s="46">
        <v>31.514399999999998</v>
      </c>
      <c r="D144" s="46">
        <v>33.540100000000002</v>
      </c>
      <c r="E144" s="46">
        <v>35.274000000000001</v>
      </c>
      <c r="F144" s="46">
        <v>26.471900000000002</v>
      </c>
      <c r="G144" s="46">
        <v>17.926200000000001</v>
      </c>
      <c r="H144" s="46">
        <v>33.253</v>
      </c>
      <c r="I144" s="46">
        <v>31.505800000000001</v>
      </c>
      <c r="J144" s="46">
        <v>33.540100000000002</v>
      </c>
      <c r="K144" s="46">
        <v>35.274000000000001</v>
      </c>
      <c r="L144" s="46">
        <v>26.471900000000002</v>
      </c>
      <c r="M144" s="46">
        <v>17.926200000000001</v>
      </c>
      <c r="N144" s="46">
        <v>41.712699999999998</v>
      </c>
      <c r="O144" s="46">
        <v>41.712699999999998</v>
      </c>
      <c r="P144" s="46">
        <v>0</v>
      </c>
      <c r="Q144" s="46">
        <v>0</v>
      </c>
      <c r="R144" s="46">
        <v>0</v>
      </c>
      <c r="S144" s="46" t="s">
        <v>127</v>
      </c>
    </row>
    <row r="145" spans="1:19" hidden="1" outlineLevel="1" collapsed="1">
      <c r="A145" s="8">
        <v>44621</v>
      </c>
      <c r="B145" s="46">
        <v>17.073899999999998</v>
      </c>
      <c r="C145" s="46">
        <v>24.822600000000001</v>
      </c>
      <c r="D145" s="46">
        <v>16.3279</v>
      </c>
      <c r="E145" s="46">
        <v>18.161799999999999</v>
      </c>
      <c r="F145" s="46">
        <v>7.8647999999999998</v>
      </c>
      <c r="G145" s="46">
        <v>9.4299999999999995E-2</v>
      </c>
      <c r="H145" s="46">
        <v>17.078399999999998</v>
      </c>
      <c r="I145" s="46">
        <v>24.811800000000002</v>
      </c>
      <c r="J145" s="46">
        <v>16.334099999999999</v>
      </c>
      <c r="K145" s="46">
        <v>18.161799999999999</v>
      </c>
      <c r="L145" s="46">
        <v>7.8647999999999998</v>
      </c>
      <c r="M145" s="46">
        <v>9.5000000000000001E-2</v>
      </c>
      <c r="N145" s="46">
        <v>5.3453999999999997</v>
      </c>
      <c r="O145" s="46">
        <v>45.3611</v>
      </c>
      <c r="P145" s="46">
        <v>0</v>
      </c>
      <c r="Q145" s="46">
        <v>0</v>
      </c>
      <c r="R145" s="46">
        <v>0</v>
      </c>
      <c r="S145" s="46">
        <v>0</v>
      </c>
    </row>
    <row r="146" spans="1:19" hidden="1" outlineLevel="1" collapsed="1">
      <c r="A146" s="8">
        <v>44652</v>
      </c>
      <c r="B146" s="46">
        <v>20.8108</v>
      </c>
      <c r="C146" s="46">
        <v>27.017900000000001</v>
      </c>
      <c r="D146" s="46">
        <v>20.1127</v>
      </c>
      <c r="E146" s="46">
        <v>20.383900000000001</v>
      </c>
      <c r="F146" s="46">
        <v>17.802700000000002</v>
      </c>
      <c r="G146" s="46">
        <v>4.4488000000000003</v>
      </c>
      <c r="H146" s="46">
        <v>20.803999999999998</v>
      </c>
      <c r="I146" s="46">
        <v>26.974499999999999</v>
      </c>
      <c r="J146" s="46">
        <v>20.1127</v>
      </c>
      <c r="K146" s="46">
        <v>20.383900000000001</v>
      </c>
      <c r="L146" s="46">
        <v>17.802700000000002</v>
      </c>
      <c r="M146" s="46">
        <v>4.4488000000000003</v>
      </c>
      <c r="N146" s="46">
        <v>37.994399999999999</v>
      </c>
      <c r="O146" s="46">
        <v>37.994399999999999</v>
      </c>
      <c r="P146" s="46">
        <v>0</v>
      </c>
      <c r="Q146" s="46">
        <v>0</v>
      </c>
      <c r="R146" s="46" t="s">
        <v>127</v>
      </c>
      <c r="S146" s="46" t="s">
        <v>127</v>
      </c>
    </row>
    <row r="147" spans="1:19" hidden="1" outlineLevel="1" collapsed="1">
      <c r="A147" s="8">
        <v>44682</v>
      </c>
      <c r="B147" s="46">
        <v>19.715399999999999</v>
      </c>
      <c r="C147" s="46">
        <v>28.960699999999999</v>
      </c>
      <c r="D147" s="46">
        <v>18.8933</v>
      </c>
      <c r="E147" s="46">
        <v>19.758500000000002</v>
      </c>
      <c r="F147" s="46">
        <v>15.727499999999999</v>
      </c>
      <c r="G147" s="46">
        <v>11.571099999999999</v>
      </c>
      <c r="H147" s="46">
        <v>19.723199999999999</v>
      </c>
      <c r="I147" s="46">
        <v>28.961600000000001</v>
      </c>
      <c r="J147" s="46">
        <v>18.901199999999999</v>
      </c>
      <c r="K147" s="46">
        <v>19.758500000000002</v>
      </c>
      <c r="L147" s="46">
        <v>15.727499999999999</v>
      </c>
      <c r="M147" s="46">
        <v>11.669600000000001</v>
      </c>
      <c r="N147" s="46">
        <v>5.8346999999999998</v>
      </c>
      <c r="O147" s="46">
        <v>17.3992</v>
      </c>
      <c r="P147" s="46">
        <v>5.6933999999999996</v>
      </c>
      <c r="Q147" s="46">
        <v>0</v>
      </c>
      <c r="R147" s="46">
        <v>0</v>
      </c>
      <c r="S147" s="46">
        <v>5.6933999999999996</v>
      </c>
    </row>
    <row r="148" spans="1:19" hidden="1" outlineLevel="1" collapsed="1">
      <c r="A148" s="8">
        <v>44713</v>
      </c>
      <c r="B148" s="46">
        <v>20.550899999999999</v>
      </c>
      <c r="C148" s="46">
        <v>31.937100000000001</v>
      </c>
      <c r="D148" s="46">
        <v>19.633800000000001</v>
      </c>
      <c r="E148" s="46">
        <v>19.8078</v>
      </c>
      <c r="F148" s="46">
        <v>18.703900000000001</v>
      </c>
      <c r="G148" s="46">
        <v>10.289099999999999</v>
      </c>
      <c r="H148" s="46">
        <v>20.562799999999999</v>
      </c>
      <c r="I148" s="46">
        <v>31.937100000000001</v>
      </c>
      <c r="J148" s="46">
        <v>19.6462</v>
      </c>
      <c r="K148" s="46">
        <v>19.8078</v>
      </c>
      <c r="L148" s="46">
        <v>18.703900000000001</v>
      </c>
      <c r="M148" s="46">
        <v>12.780799999999999</v>
      </c>
      <c r="N148" s="46">
        <v>2.7439</v>
      </c>
      <c r="O148" s="46">
        <v>32.0214</v>
      </c>
      <c r="P148" s="46">
        <v>2.3513000000000002</v>
      </c>
      <c r="Q148" s="46">
        <v>0</v>
      </c>
      <c r="R148" s="46">
        <v>0</v>
      </c>
      <c r="S148" s="46">
        <v>2.3513000000000002</v>
      </c>
    </row>
    <row r="149" spans="1:19" hidden="1" outlineLevel="1" collapsed="1">
      <c r="A149" s="8">
        <v>44743</v>
      </c>
      <c r="B149" s="46">
        <v>21.357199999999999</v>
      </c>
      <c r="C149" s="46">
        <v>34.378</v>
      </c>
      <c r="D149" s="46">
        <v>20.3369</v>
      </c>
      <c r="E149" s="46">
        <v>20.053999999999998</v>
      </c>
      <c r="F149" s="46">
        <v>23.171299999999999</v>
      </c>
      <c r="G149" s="46">
        <v>13.392899999999999</v>
      </c>
      <c r="H149" s="46">
        <v>21.3568</v>
      </c>
      <c r="I149" s="46">
        <v>34.375799999999998</v>
      </c>
      <c r="J149" s="46">
        <v>20.3369</v>
      </c>
      <c r="K149" s="46">
        <v>20.053999999999998</v>
      </c>
      <c r="L149" s="46">
        <v>23.171299999999999</v>
      </c>
      <c r="M149" s="46">
        <v>13.392899999999999</v>
      </c>
      <c r="N149" s="46">
        <v>43.059199999999997</v>
      </c>
      <c r="O149" s="46">
        <v>43.059199999999997</v>
      </c>
      <c r="P149" s="46">
        <v>0</v>
      </c>
      <c r="Q149" s="46">
        <v>0</v>
      </c>
      <c r="R149" s="46">
        <v>0</v>
      </c>
      <c r="S149" s="46" t="s">
        <v>127</v>
      </c>
    </row>
    <row r="150" spans="1:19" hidden="1" outlineLevel="1" collapsed="1">
      <c r="A150" s="8">
        <v>44774</v>
      </c>
      <c r="B150" s="46">
        <v>22.029</v>
      </c>
      <c r="C150" s="46">
        <v>33.289499999999997</v>
      </c>
      <c r="D150" s="46">
        <v>20.9207</v>
      </c>
      <c r="E150" s="46">
        <v>20.177700000000002</v>
      </c>
      <c r="F150" s="46">
        <v>29.9129</v>
      </c>
      <c r="G150" s="46">
        <v>20.211099999999998</v>
      </c>
      <c r="H150" s="46">
        <v>22.032599999999999</v>
      </c>
      <c r="I150" s="46">
        <v>33.289400000000001</v>
      </c>
      <c r="J150" s="46">
        <v>20.924299999999999</v>
      </c>
      <c r="K150" s="46">
        <v>20.177700000000002</v>
      </c>
      <c r="L150" s="46">
        <v>29.9129</v>
      </c>
      <c r="M150" s="46">
        <v>21.014199999999999</v>
      </c>
      <c r="N150" s="46">
        <v>12.617599999999999</v>
      </c>
      <c r="O150" s="46">
        <v>37.370199999999997</v>
      </c>
      <c r="P150" s="46">
        <v>12.5</v>
      </c>
      <c r="Q150" s="46">
        <v>0</v>
      </c>
      <c r="R150" s="46">
        <v>0</v>
      </c>
      <c r="S150" s="46">
        <v>12.5</v>
      </c>
    </row>
    <row r="151" spans="1:19" hidden="1" outlineLevel="1" collapsed="1">
      <c r="A151" s="8">
        <v>44805</v>
      </c>
      <c r="B151" s="46">
        <v>37.575600000000001</v>
      </c>
      <c r="C151" s="46">
        <v>33.633099999999999</v>
      </c>
      <c r="D151" s="46">
        <v>37.986499999999999</v>
      </c>
      <c r="E151" s="46">
        <v>38.7044</v>
      </c>
      <c r="F151" s="46">
        <v>28.764399999999998</v>
      </c>
      <c r="G151" s="46">
        <v>20.323399999999999</v>
      </c>
      <c r="H151" s="46">
        <v>37.561999999999998</v>
      </c>
      <c r="I151" s="46">
        <v>33.398600000000002</v>
      </c>
      <c r="J151" s="46">
        <v>37.986499999999999</v>
      </c>
      <c r="K151" s="46">
        <v>38.7044</v>
      </c>
      <c r="L151" s="46">
        <v>28.764399999999998</v>
      </c>
      <c r="M151" s="46">
        <v>20.323399999999999</v>
      </c>
      <c r="N151" s="46">
        <v>44.2226</v>
      </c>
      <c r="O151" s="46">
        <v>44.2226</v>
      </c>
      <c r="P151" s="46">
        <v>0</v>
      </c>
      <c r="Q151" s="46">
        <v>0</v>
      </c>
      <c r="R151" s="46">
        <v>0</v>
      </c>
      <c r="S151" s="46" t="s">
        <v>127</v>
      </c>
    </row>
    <row r="152" spans="1:19" hidden="1" outlineLevel="1" collapsed="1">
      <c r="A152" s="8">
        <v>44835</v>
      </c>
      <c r="B152" s="46">
        <v>37.434199999999997</v>
      </c>
      <c r="C152" s="46">
        <v>36.250700000000002</v>
      </c>
      <c r="D152" s="46">
        <v>37.533299999999997</v>
      </c>
      <c r="E152" s="46">
        <v>39.006399999999999</v>
      </c>
      <c r="F152" s="46">
        <v>27.687200000000001</v>
      </c>
      <c r="G152" s="46">
        <v>21.377199999999998</v>
      </c>
      <c r="H152" s="46">
        <v>37.439900000000002</v>
      </c>
      <c r="I152" s="46">
        <v>36.320799999999998</v>
      </c>
      <c r="J152" s="46">
        <v>37.533299999999997</v>
      </c>
      <c r="K152" s="46">
        <v>39.006399999999999</v>
      </c>
      <c r="L152" s="46">
        <v>27.687200000000001</v>
      </c>
      <c r="M152" s="46">
        <v>21.377199999999998</v>
      </c>
      <c r="N152" s="46">
        <v>17.501999999999999</v>
      </c>
      <c r="O152" s="46">
        <v>17.501999999999999</v>
      </c>
      <c r="P152" s="46">
        <v>0</v>
      </c>
      <c r="Q152" s="46">
        <v>0</v>
      </c>
      <c r="R152" s="46">
        <v>0</v>
      </c>
      <c r="S152" s="46">
        <v>0</v>
      </c>
    </row>
    <row r="153" spans="1:19" hidden="1" outlineLevel="1" collapsed="1">
      <c r="A153" s="8">
        <v>44866</v>
      </c>
      <c r="B153" s="46">
        <v>37.184399999999997</v>
      </c>
      <c r="C153" s="46">
        <v>36.459499999999998</v>
      </c>
      <c r="D153" s="46">
        <v>37.259700000000002</v>
      </c>
      <c r="E153" s="46">
        <v>38.1389</v>
      </c>
      <c r="F153" s="46">
        <v>29.6678</v>
      </c>
      <c r="G153" s="46">
        <v>12.0006</v>
      </c>
      <c r="H153" s="46">
        <v>37.184399999999997</v>
      </c>
      <c r="I153" s="46">
        <v>36.459499999999998</v>
      </c>
      <c r="J153" s="46">
        <v>37.259700000000002</v>
      </c>
      <c r="K153" s="46">
        <v>38.1389</v>
      </c>
      <c r="L153" s="46">
        <v>29.6678</v>
      </c>
      <c r="M153" s="46">
        <v>12.0006</v>
      </c>
      <c r="N153" s="46">
        <v>37.261699999999998</v>
      </c>
      <c r="O153" s="46">
        <v>37.261699999999998</v>
      </c>
      <c r="P153" s="46">
        <v>0</v>
      </c>
      <c r="Q153" s="46">
        <v>0</v>
      </c>
      <c r="R153" s="46" t="s">
        <v>127</v>
      </c>
      <c r="S153" s="46" t="s">
        <v>127</v>
      </c>
    </row>
    <row r="154" spans="1:19" hidden="1" outlineLevel="1" collapsed="1">
      <c r="A154" s="8">
        <v>44896</v>
      </c>
      <c r="B154" s="46">
        <v>34.593699999999998</v>
      </c>
      <c r="C154" s="46">
        <v>35.5229</v>
      </c>
      <c r="D154" s="46">
        <v>34.505099999999999</v>
      </c>
      <c r="E154" s="46">
        <v>37.852699999999999</v>
      </c>
      <c r="F154" s="46">
        <v>24.696300000000001</v>
      </c>
      <c r="G154" s="46">
        <v>8.3643000000000001</v>
      </c>
      <c r="H154" s="46">
        <v>34.628300000000003</v>
      </c>
      <c r="I154" s="46">
        <v>35.520299999999999</v>
      </c>
      <c r="J154" s="46">
        <v>34.543100000000003</v>
      </c>
      <c r="K154" s="46">
        <v>37.852699999999999</v>
      </c>
      <c r="L154" s="46">
        <v>24.937000000000001</v>
      </c>
      <c r="M154" s="46">
        <v>8.3643000000000001</v>
      </c>
      <c r="N154" s="46">
        <v>11.3401</v>
      </c>
      <c r="O154" s="46">
        <v>56.549399999999999</v>
      </c>
      <c r="P154" s="46">
        <v>11.0121</v>
      </c>
      <c r="Q154" s="46">
        <v>0</v>
      </c>
      <c r="R154" s="46">
        <v>11.0121</v>
      </c>
      <c r="S154" s="46" t="s">
        <v>127</v>
      </c>
    </row>
    <row r="155" spans="1:19" hidden="1" outlineLevel="1" collapsed="1">
      <c r="A155" s="8">
        <v>44927</v>
      </c>
      <c r="B155" s="46">
        <v>35.005499999999998</v>
      </c>
      <c r="C155" s="46">
        <v>35.9345</v>
      </c>
      <c r="D155" s="46">
        <v>34.9178</v>
      </c>
      <c r="E155" s="46">
        <v>38.274299999999997</v>
      </c>
      <c r="F155" s="46">
        <v>25.2102</v>
      </c>
      <c r="G155" s="46">
        <v>8.2126000000000001</v>
      </c>
      <c r="H155" s="46">
        <v>35.004300000000001</v>
      </c>
      <c r="I155" s="46">
        <v>35.922199999999997</v>
      </c>
      <c r="J155" s="46">
        <v>34.9178</v>
      </c>
      <c r="K155" s="46">
        <v>38.274299999999997</v>
      </c>
      <c r="L155" s="46">
        <v>25.2102</v>
      </c>
      <c r="M155" s="46">
        <v>8.2126000000000001</v>
      </c>
      <c r="N155" s="46">
        <v>52.200299999999999</v>
      </c>
      <c r="O155" s="46">
        <v>52.200299999999999</v>
      </c>
      <c r="P155" s="46">
        <v>0</v>
      </c>
      <c r="Q155" s="46">
        <v>0</v>
      </c>
      <c r="R155" s="46" t="s">
        <v>127</v>
      </c>
      <c r="S155" s="46" t="s">
        <v>127</v>
      </c>
    </row>
    <row r="156" spans="1:19" hidden="1" outlineLevel="1" collapsed="1">
      <c r="A156" s="8">
        <v>44958</v>
      </c>
      <c r="B156" s="46">
        <v>37.023400000000002</v>
      </c>
      <c r="C156" s="46">
        <v>35.797899999999998</v>
      </c>
      <c r="D156" s="46">
        <v>37.150399999999998</v>
      </c>
      <c r="E156" s="46">
        <v>38.646900000000002</v>
      </c>
      <c r="F156" s="46">
        <v>25.406600000000001</v>
      </c>
      <c r="G156" s="46">
        <v>11.743399999999999</v>
      </c>
      <c r="H156" s="46">
        <v>37.163200000000003</v>
      </c>
      <c r="I156" s="46">
        <v>35.796500000000002</v>
      </c>
      <c r="J156" s="46">
        <v>37.305599999999998</v>
      </c>
      <c r="K156" s="46">
        <v>38.646900000000002</v>
      </c>
      <c r="L156" s="46">
        <v>26.4861</v>
      </c>
      <c r="M156" s="46">
        <v>11.743399999999999</v>
      </c>
      <c r="N156" s="46">
        <v>10.3687</v>
      </c>
      <c r="O156" s="46">
        <v>54.942799999999998</v>
      </c>
      <c r="P156" s="46">
        <v>10.3123</v>
      </c>
      <c r="Q156" s="46">
        <v>0</v>
      </c>
      <c r="R156" s="46">
        <v>10.3123</v>
      </c>
      <c r="S156" s="46" t="s">
        <v>127</v>
      </c>
    </row>
    <row r="157" spans="1:19" hidden="1" outlineLevel="1" collapsed="1">
      <c r="A157" s="8">
        <v>44986</v>
      </c>
      <c r="B157" s="46">
        <v>37.333199999999998</v>
      </c>
      <c r="C157" s="46">
        <v>36.603499999999997</v>
      </c>
      <c r="D157" s="46">
        <v>37.407600000000002</v>
      </c>
      <c r="E157" s="46">
        <v>38.1357</v>
      </c>
      <c r="F157" s="46">
        <v>29.108699999999999</v>
      </c>
      <c r="G157" s="46">
        <v>30.716799999999999</v>
      </c>
      <c r="H157" s="46">
        <v>37.332299999999996</v>
      </c>
      <c r="I157" s="46">
        <v>36.593899999999998</v>
      </c>
      <c r="J157" s="46">
        <v>37.407600000000002</v>
      </c>
      <c r="K157" s="46">
        <v>38.1357</v>
      </c>
      <c r="L157" s="46">
        <v>29.108699999999999</v>
      </c>
      <c r="M157" s="46">
        <v>30.716799999999999</v>
      </c>
      <c r="N157" s="46">
        <v>58.202300000000001</v>
      </c>
      <c r="O157" s="46">
        <v>58.202300000000001</v>
      </c>
      <c r="P157" s="46">
        <v>0</v>
      </c>
      <c r="Q157" s="46">
        <v>0</v>
      </c>
      <c r="R157" s="46">
        <v>0</v>
      </c>
      <c r="S157" s="46" t="s">
        <v>127</v>
      </c>
    </row>
    <row r="158" spans="1:19" hidden="1" outlineLevel="1" collapsed="1">
      <c r="A158" s="8">
        <v>45017</v>
      </c>
      <c r="B158" s="46">
        <v>36.691099999999999</v>
      </c>
      <c r="C158" s="46">
        <v>36.926499999999997</v>
      </c>
      <c r="D158" s="46">
        <v>36.667200000000001</v>
      </c>
      <c r="E158" s="46">
        <v>38.674500000000002</v>
      </c>
      <c r="F158" s="46">
        <v>23.682400000000001</v>
      </c>
      <c r="G158" s="46">
        <v>15.635199999999999</v>
      </c>
      <c r="H158" s="46">
        <v>37.4527</v>
      </c>
      <c r="I158" s="46">
        <v>36.917000000000002</v>
      </c>
      <c r="J158" s="46">
        <v>37.508699999999997</v>
      </c>
      <c r="K158" s="46">
        <v>38.674500000000002</v>
      </c>
      <c r="L158" s="46">
        <v>27.9741</v>
      </c>
      <c r="M158" s="46">
        <v>16.4377</v>
      </c>
      <c r="N158" s="46">
        <v>9.0005000000000006</v>
      </c>
      <c r="O158" s="46">
        <v>58.947699999999998</v>
      </c>
      <c r="P158" s="46">
        <v>8.9266000000000005</v>
      </c>
      <c r="Q158" s="46">
        <v>0</v>
      </c>
      <c r="R158" s="46">
        <v>8.6961999999999993</v>
      </c>
      <c r="S158" s="46">
        <v>13.49</v>
      </c>
    </row>
    <row r="159" spans="1:19" hidden="1" outlineLevel="1" collapsed="1">
      <c r="A159" s="8">
        <v>45047</v>
      </c>
      <c r="B159" s="46">
        <v>37.882399999999997</v>
      </c>
      <c r="C159" s="46">
        <v>37.0854</v>
      </c>
      <c r="D159" s="46">
        <v>37.955399999999997</v>
      </c>
      <c r="E159" s="46">
        <v>38.853499999999997</v>
      </c>
      <c r="F159" s="46">
        <v>33.0717</v>
      </c>
      <c r="G159" s="46">
        <v>10.9413</v>
      </c>
      <c r="H159" s="46">
        <v>37.973500000000001</v>
      </c>
      <c r="I159" s="46">
        <v>37.074300000000001</v>
      </c>
      <c r="J159" s="46">
        <v>38.056100000000001</v>
      </c>
      <c r="K159" s="46">
        <v>38.853499999999997</v>
      </c>
      <c r="L159" s="46">
        <v>34.2498</v>
      </c>
      <c r="M159" s="46">
        <v>10.9413</v>
      </c>
      <c r="N159" s="46">
        <v>9.9963999999999995</v>
      </c>
      <c r="O159" s="46">
        <v>59.686300000000003</v>
      </c>
      <c r="P159" s="46">
        <v>9.3590999999999998</v>
      </c>
      <c r="Q159" s="46">
        <v>0</v>
      </c>
      <c r="R159" s="46">
        <v>9.3590999999999998</v>
      </c>
      <c r="S159" s="46" t="s">
        <v>127</v>
      </c>
    </row>
    <row r="160" spans="1:19" hidden="1" outlineLevel="1" collapsed="1">
      <c r="A160" s="8">
        <v>45078</v>
      </c>
      <c r="B160" s="46">
        <v>36.1511</v>
      </c>
      <c r="C160" s="46">
        <v>37.673200000000001</v>
      </c>
      <c r="D160" s="46">
        <v>36.044499999999999</v>
      </c>
      <c r="E160" s="46">
        <v>38.332799999999999</v>
      </c>
      <c r="F160" s="46">
        <v>27.0534</v>
      </c>
      <c r="G160" s="46">
        <v>8.7228999999999992</v>
      </c>
      <c r="H160" s="46">
        <v>36.150500000000001</v>
      </c>
      <c r="I160" s="46">
        <v>37.664400000000001</v>
      </c>
      <c r="J160" s="46">
        <v>36.044499999999999</v>
      </c>
      <c r="K160" s="46">
        <v>38.332799999999999</v>
      </c>
      <c r="L160" s="46">
        <v>27.0534</v>
      </c>
      <c r="M160" s="46">
        <v>8.7228999999999992</v>
      </c>
      <c r="N160" s="46">
        <v>58.670099999999998</v>
      </c>
      <c r="O160" s="46">
        <v>58.670099999999998</v>
      </c>
      <c r="P160" s="46">
        <v>0</v>
      </c>
      <c r="Q160" s="46">
        <v>0</v>
      </c>
      <c r="R160" s="46">
        <v>0</v>
      </c>
      <c r="S160" s="46" t="s">
        <v>127</v>
      </c>
    </row>
    <row r="161" spans="1:19" hidden="1" outlineLevel="1" collapsed="1">
      <c r="A161" s="8">
        <v>45108</v>
      </c>
      <c r="B161" s="46">
        <v>35.463299999999997</v>
      </c>
      <c r="C161" s="46">
        <v>37.336500000000001</v>
      </c>
      <c r="D161" s="46">
        <v>35.333799999999997</v>
      </c>
      <c r="E161" s="46">
        <v>38.601900000000001</v>
      </c>
      <c r="F161" s="46">
        <v>24.834399999999999</v>
      </c>
      <c r="G161" s="46">
        <v>8.5353999999999992</v>
      </c>
      <c r="H161" s="46">
        <v>35.729900000000001</v>
      </c>
      <c r="I161" s="46">
        <v>37.322800000000001</v>
      </c>
      <c r="J161" s="46">
        <v>35.6188</v>
      </c>
      <c r="K161" s="46">
        <v>38.601900000000001</v>
      </c>
      <c r="L161" s="46">
        <v>26.0884</v>
      </c>
      <c r="M161" s="46">
        <v>8.5353999999999992</v>
      </c>
      <c r="N161" s="46">
        <v>9.0883000000000003</v>
      </c>
      <c r="O161" s="46">
        <v>46.839500000000001</v>
      </c>
      <c r="P161" s="46">
        <v>8.7330000000000005</v>
      </c>
      <c r="Q161" s="46">
        <v>0</v>
      </c>
      <c r="R161" s="46">
        <v>8.7330000000000005</v>
      </c>
      <c r="S161" s="46" t="s">
        <v>127</v>
      </c>
    </row>
    <row r="162" spans="1:19" hidden="1" outlineLevel="1" collapsed="1">
      <c r="A162" s="8">
        <v>45139</v>
      </c>
      <c r="B162" s="46">
        <v>36.129600000000003</v>
      </c>
      <c r="C162" s="46">
        <v>36.703200000000002</v>
      </c>
      <c r="D162" s="46">
        <v>36.090899999999998</v>
      </c>
      <c r="E162" s="46">
        <v>38.713299999999997</v>
      </c>
      <c r="F162" s="46">
        <v>26.743400000000001</v>
      </c>
      <c r="G162" s="46">
        <v>8.8271999999999995</v>
      </c>
      <c r="H162" s="46">
        <v>36.1295</v>
      </c>
      <c r="I162" s="46">
        <v>36.7014</v>
      </c>
      <c r="J162" s="46">
        <v>36.090899999999998</v>
      </c>
      <c r="K162" s="46">
        <v>38.713299999999997</v>
      </c>
      <c r="L162" s="46">
        <v>26.743400000000001</v>
      </c>
      <c r="M162" s="46">
        <v>8.8271999999999995</v>
      </c>
      <c r="N162" s="46">
        <v>42.627699999999997</v>
      </c>
      <c r="O162" s="46">
        <v>42.627699999999997</v>
      </c>
      <c r="P162" s="46">
        <v>0</v>
      </c>
      <c r="Q162" s="46">
        <v>0</v>
      </c>
      <c r="R162" s="46">
        <v>0</v>
      </c>
      <c r="S162" s="46">
        <v>0</v>
      </c>
    </row>
    <row r="163" spans="1:19" hidden="1" outlineLevel="1" collapsed="1">
      <c r="A163" s="8">
        <v>45170</v>
      </c>
      <c r="B163" s="46">
        <v>35.768999999999998</v>
      </c>
      <c r="C163" s="46">
        <v>35.702399999999997</v>
      </c>
      <c r="D163" s="46">
        <v>35.773499999999999</v>
      </c>
      <c r="E163" s="46">
        <v>38.799100000000003</v>
      </c>
      <c r="F163" s="46">
        <v>26.860700000000001</v>
      </c>
      <c r="G163" s="46">
        <v>8.9222000000000001</v>
      </c>
      <c r="H163" s="46">
        <v>35.768900000000002</v>
      </c>
      <c r="I163" s="46">
        <v>35.701599999999999</v>
      </c>
      <c r="J163" s="46">
        <v>35.773499999999999</v>
      </c>
      <c r="K163" s="46">
        <v>38.799100000000003</v>
      </c>
      <c r="L163" s="46">
        <v>26.860700000000001</v>
      </c>
      <c r="M163" s="46">
        <v>8.9222000000000001</v>
      </c>
      <c r="N163" s="46">
        <v>49.3962</v>
      </c>
      <c r="O163" s="46">
        <v>49.3962</v>
      </c>
      <c r="P163" s="46">
        <v>0</v>
      </c>
      <c r="Q163" s="46">
        <v>0</v>
      </c>
      <c r="R163" s="46">
        <v>0</v>
      </c>
      <c r="S163" s="46" t="s">
        <v>127</v>
      </c>
    </row>
    <row r="164" spans="1:19" hidden="1" outlineLevel="1" collapsed="1">
      <c r="A164" s="8">
        <v>45200</v>
      </c>
      <c r="B164" s="46">
        <v>36.463900000000002</v>
      </c>
      <c r="C164" s="46">
        <v>35.853099999999998</v>
      </c>
      <c r="D164" s="46">
        <v>36.505499999999998</v>
      </c>
      <c r="E164" s="46">
        <v>38.828800000000001</v>
      </c>
      <c r="F164" s="46">
        <v>25.698</v>
      </c>
      <c r="G164" s="46">
        <v>15.4703</v>
      </c>
      <c r="H164" s="46">
        <v>36.463900000000002</v>
      </c>
      <c r="I164" s="46">
        <v>35.852699999999999</v>
      </c>
      <c r="J164" s="46">
        <v>36.505499999999998</v>
      </c>
      <c r="K164" s="46">
        <v>38.828800000000001</v>
      </c>
      <c r="L164" s="46">
        <v>25.698</v>
      </c>
      <c r="M164" s="46">
        <v>15.4703</v>
      </c>
      <c r="N164" s="46">
        <v>51.341799999999999</v>
      </c>
      <c r="O164" s="46">
        <v>51.341799999999999</v>
      </c>
      <c r="P164" s="46">
        <v>0</v>
      </c>
      <c r="Q164" s="46" t="s">
        <v>127</v>
      </c>
      <c r="R164" s="46">
        <v>0</v>
      </c>
      <c r="S164" s="46" t="s">
        <v>127</v>
      </c>
    </row>
    <row r="165" spans="1:19" collapsed="1">
      <c r="A165" s="8">
        <v>45231</v>
      </c>
      <c r="B165" s="46">
        <v>35.493000000000002</v>
      </c>
      <c r="C165" s="46">
        <v>35.7288</v>
      </c>
      <c r="D165" s="46">
        <v>35.478900000000003</v>
      </c>
      <c r="E165" s="46">
        <v>38.2211</v>
      </c>
      <c r="F165" s="46">
        <v>25.115200000000002</v>
      </c>
      <c r="G165" s="46">
        <v>13.161</v>
      </c>
      <c r="H165" s="46">
        <v>35.536299999999997</v>
      </c>
      <c r="I165" s="46">
        <v>35.722799999999999</v>
      </c>
      <c r="J165" s="46">
        <v>35.525100000000002</v>
      </c>
      <c r="K165" s="46">
        <v>38.2211</v>
      </c>
      <c r="L165" s="46">
        <v>25.4115</v>
      </c>
      <c r="M165" s="46">
        <v>13.161</v>
      </c>
      <c r="N165" s="46">
        <v>10.4635</v>
      </c>
      <c r="O165" s="46">
        <v>59.104999999999997</v>
      </c>
      <c r="P165" s="46">
        <v>10.0473</v>
      </c>
      <c r="Q165" s="46">
        <v>0</v>
      </c>
      <c r="R165" s="46">
        <v>10.0473</v>
      </c>
      <c r="S165" s="46" t="s">
        <v>127</v>
      </c>
    </row>
    <row r="166" spans="1:19">
      <c r="A166" s="8">
        <v>45261</v>
      </c>
      <c r="B166" s="46">
        <v>35.210799999999999</v>
      </c>
      <c r="C166" s="46">
        <v>35.555199999999999</v>
      </c>
      <c r="D166" s="46">
        <v>35.189</v>
      </c>
      <c r="E166" s="46">
        <v>38.289900000000003</v>
      </c>
      <c r="F166" s="46">
        <v>25.142399999999999</v>
      </c>
      <c r="G166" s="46">
        <v>11.9382</v>
      </c>
      <c r="H166" s="46">
        <v>35.225700000000003</v>
      </c>
      <c r="I166" s="46">
        <v>35.540300000000002</v>
      </c>
      <c r="J166" s="46">
        <v>35.205800000000004</v>
      </c>
      <c r="K166" s="46">
        <v>38.289900000000003</v>
      </c>
      <c r="L166" s="46">
        <v>25.251200000000001</v>
      </c>
      <c r="M166" s="46">
        <v>11.9382</v>
      </c>
      <c r="N166" s="46">
        <v>11.894</v>
      </c>
      <c r="O166" s="46">
        <v>59.276200000000003</v>
      </c>
      <c r="P166" s="46">
        <v>8.9519000000000002</v>
      </c>
      <c r="Q166" s="46" t="s">
        <v>127</v>
      </c>
      <c r="R166" s="46">
        <v>8.9519000000000002</v>
      </c>
      <c r="S166" s="46">
        <v>0</v>
      </c>
    </row>
    <row r="167" spans="1:19">
      <c r="A167" s="8">
        <v>45292</v>
      </c>
      <c r="B167" s="46">
        <v>36.059100000000001</v>
      </c>
      <c r="C167" s="46">
        <v>35.9636</v>
      </c>
      <c r="D167" s="46">
        <v>36.064999999999998</v>
      </c>
      <c r="E167" s="46">
        <v>38.7318</v>
      </c>
      <c r="F167" s="46">
        <v>26.084399999999999</v>
      </c>
      <c r="G167" s="46">
        <v>13.911899999999999</v>
      </c>
      <c r="H167" s="46">
        <v>36.058999999999997</v>
      </c>
      <c r="I167" s="46">
        <v>35.962000000000003</v>
      </c>
      <c r="J167" s="46">
        <v>36.064999999999998</v>
      </c>
      <c r="K167" s="46">
        <v>38.7318</v>
      </c>
      <c r="L167" s="46">
        <v>26.084399999999999</v>
      </c>
      <c r="M167" s="46">
        <v>13.911899999999999</v>
      </c>
      <c r="N167" s="46">
        <v>57.351900000000001</v>
      </c>
      <c r="O167" s="46">
        <v>57.351900000000001</v>
      </c>
      <c r="P167" s="46">
        <v>0</v>
      </c>
      <c r="Q167" s="46" t="s">
        <v>127</v>
      </c>
      <c r="R167" s="46">
        <v>0</v>
      </c>
      <c r="S167" s="46" t="s">
        <v>127</v>
      </c>
    </row>
    <row r="168" spans="1:19">
      <c r="A168" s="8">
        <v>45323</v>
      </c>
      <c r="B168" s="46">
        <v>36.204700000000003</v>
      </c>
      <c r="C168" s="46">
        <v>36.930199999999999</v>
      </c>
      <c r="D168" s="46">
        <v>36.161999999999999</v>
      </c>
      <c r="E168" s="46">
        <v>38.953400000000002</v>
      </c>
      <c r="F168" s="46">
        <v>26.136399999999998</v>
      </c>
      <c r="G168" s="46">
        <v>13.824999999999999</v>
      </c>
      <c r="H168" s="46">
        <v>36.203899999999997</v>
      </c>
      <c r="I168" s="46">
        <v>36.916499999999999</v>
      </c>
      <c r="J168" s="46">
        <v>36.161999999999999</v>
      </c>
      <c r="K168" s="46">
        <v>38.953400000000002</v>
      </c>
      <c r="L168" s="46">
        <v>26.136399999999998</v>
      </c>
      <c r="M168" s="46">
        <v>13.824999999999999</v>
      </c>
      <c r="N168" s="46">
        <v>54.630699999999997</v>
      </c>
      <c r="O168" s="46">
        <v>54.630699999999997</v>
      </c>
      <c r="P168" s="46">
        <v>0</v>
      </c>
      <c r="Q168" s="46">
        <v>0</v>
      </c>
      <c r="R168" s="46">
        <v>0</v>
      </c>
      <c r="S168" s="46" t="s">
        <v>127</v>
      </c>
    </row>
    <row r="169" spans="1:19">
      <c r="A169" s="8">
        <v>45352</v>
      </c>
      <c r="B169" s="46">
        <v>35.967199999999998</v>
      </c>
      <c r="C169" s="46">
        <v>36.076599999999999</v>
      </c>
      <c r="D169" s="46">
        <v>35.960999999999999</v>
      </c>
      <c r="E169" s="46">
        <v>38.950600000000001</v>
      </c>
      <c r="F169" s="46">
        <v>24.7742</v>
      </c>
      <c r="G169" s="46">
        <v>13.104200000000001</v>
      </c>
      <c r="H169" s="46">
        <v>36.105899999999998</v>
      </c>
      <c r="I169" s="46">
        <v>36.069299999999998</v>
      </c>
      <c r="J169" s="46">
        <v>36.107999999999997</v>
      </c>
      <c r="K169" s="46">
        <v>38.950600000000001</v>
      </c>
      <c r="L169" s="46">
        <v>25.4971</v>
      </c>
      <c r="M169" s="46">
        <v>13.104200000000001</v>
      </c>
      <c r="N169" s="46">
        <v>11.672599999999999</v>
      </c>
      <c r="O169" s="46">
        <v>56.530999999999999</v>
      </c>
      <c r="P169" s="46">
        <v>11.518700000000001</v>
      </c>
      <c r="Q169" s="46" t="s">
        <v>127</v>
      </c>
      <c r="R169" s="46">
        <v>11.518700000000001</v>
      </c>
      <c r="S169" s="46" t="s">
        <v>127</v>
      </c>
    </row>
    <row r="170" spans="1:19">
      <c r="A170" s="8">
        <v>45383</v>
      </c>
      <c r="B170" s="46">
        <v>35.191099999999999</v>
      </c>
      <c r="C170" s="46">
        <v>35.572299999999998</v>
      </c>
      <c r="D170" s="46">
        <v>35.168999999999997</v>
      </c>
      <c r="E170" s="46">
        <v>38.963999999999999</v>
      </c>
      <c r="F170" s="46">
        <v>25.7593</v>
      </c>
      <c r="G170" s="46">
        <v>12.0854</v>
      </c>
      <c r="H170" s="46">
        <v>35.190800000000003</v>
      </c>
      <c r="I170" s="46">
        <v>35.566600000000001</v>
      </c>
      <c r="J170" s="46">
        <v>35.168999999999997</v>
      </c>
      <c r="K170" s="46">
        <v>38.963999999999999</v>
      </c>
      <c r="L170" s="46">
        <v>25.7593</v>
      </c>
      <c r="M170" s="46">
        <v>12.0854</v>
      </c>
      <c r="N170" s="46">
        <v>56.986800000000002</v>
      </c>
      <c r="O170" s="46">
        <v>56.986800000000002</v>
      </c>
      <c r="P170" s="46">
        <v>0</v>
      </c>
      <c r="Q170" s="46">
        <v>0</v>
      </c>
      <c r="R170" s="46">
        <v>0</v>
      </c>
      <c r="S170" s="46" t="s">
        <v>127</v>
      </c>
    </row>
    <row r="171" spans="1:19">
      <c r="A171" s="8">
        <v>45413</v>
      </c>
      <c r="B171" s="46">
        <v>35.870899999999999</v>
      </c>
      <c r="C171" s="46">
        <v>34.5518</v>
      </c>
      <c r="D171" s="46">
        <v>35.958300000000001</v>
      </c>
      <c r="E171" s="46">
        <v>39.087400000000002</v>
      </c>
      <c r="F171" s="46">
        <v>25.571400000000001</v>
      </c>
      <c r="G171" s="46">
        <v>13.4733</v>
      </c>
      <c r="H171" s="46">
        <v>35.870800000000003</v>
      </c>
      <c r="I171" s="46">
        <v>34.551299999999998</v>
      </c>
      <c r="J171" s="46">
        <v>35.958300000000001</v>
      </c>
      <c r="K171" s="46">
        <v>39.087400000000002</v>
      </c>
      <c r="L171" s="46">
        <v>25.571400000000001</v>
      </c>
      <c r="M171" s="46">
        <v>13.4733</v>
      </c>
      <c r="N171" s="46">
        <v>38.389499999999998</v>
      </c>
      <c r="O171" s="46">
        <v>38.389499999999998</v>
      </c>
      <c r="P171" s="46">
        <v>0</v>
      </c>
      <c r="Q171" s="46">
        <v>0</v>
      </c>
      <c r="R171" s="46">
        <v>0</v>
      </c>
      <c r="S171" s="46">
        <v>0</v>
      </c>
    </row>
    <row r="172" spans="1:19">
      <c r="A172" s="8">
        <v>45444</v>
      </c>
      <c r="B172" s="46">
        <v>35.886200000000002</v>
      </c>
      <c r="C172" s="46">
        <v>37.467399999999998</v>
      </c>
      <c r="D172" s="46">
        <v>35.7911</v>
      </c>
      <c r="E172" s="46">
        <v>38.138800000000003</v>
      </c>
      <c r="F172" s="46">
        <v>24.6754</v>
      </c>
      <c r="G172" s="46">
        <v>16.771799999999999</v>
      </c>
      <c r="H172" s="46">
        <v>35.936900000000001</v>
      </c>
      <c r="I172" s="46">
        <v>37.456600000000002</v>
      </c>
      <c r="J172" s="46">
        <v>35.845300000000002</v>
      </c>
      <c r="K172" s="46">
        <v>38.138800000000003</v>
      </c>
      <c r="L172" s="46">
        <v>24.951699999999999</v>
      </c>
      <c r="M172" s="46">
        <v>16.771799999999999</v>
      </c>
      <c r="N172" s="46">
        <v>9.7001000000000008</v>
      </c>
      <c r="O172" s="46">
        <v>58.480400000000003</v>
      </c>
      <c r="P172" s="46">
        <v>8.9506999999999994</v>
      </c>
      <c r="Q172" s="46">
        <v>0</v>
      </c>
      <c r="R172" s="46">
        <v>8.9506999999999994</v>
      </c>
      <c r="S172" s="46" t="s">
        <v>127</v>
      </c>
    </row>
    <row r="173" spans="1:19">
      <c r="A173" s="8">
        <v>45474</v>
      </c>
      <c r="B173" s="46">
        <v>35.434100000000001</v>
      </c>
      <c r="C173" s="46">
        <v>36.529400000000003</v>
      </c>
      <c r="D173" s="46">
        <v>35.362499999999997</v>
      </c>
      <c r="E173" s="46">
        <v>38.135899999999999</v>
      </c>
      <c r="F173" s="46">
        <v>25.038699999999999</v>
      </c>
      <c r="G173" s="46">
        <v>14.8659</v>
      </c>
      <c r="H173" s="46">
        <v>35.497</v>
      </c>
      <c r="I173" s="46">
        <v>36.519799999999996</v>
      </c>
      <c r="J173" s="46">
        <v>35.43</v>
      </c>
      <c r="K173" s="46">
        <v>38.135899999999999</v>
      </c>
      <c r="L173" s="46">
        <v>25.318100000000001</v>
      </c>
      <c r="M173" s="46">
        <v>14.8659</v>
      </c>
      <c r="N173" s="46">
        <v>10.9476</v>
      </c>
      <c r="O173" s="46">
        <v>53.565800000000003</v>
      </c>
      <c r="P173" s="46">
        <v>10.3675</v>
      </c>
      <c r="Q173" s="46">
        <v>0</v>
      </c>
      <c r="R173" s="46">
        <v>10.3675</v>
      </c>
      <c r="S173" s="46" t="s">
        <v>127</v>
      </c>
    </row>
    <row r="174" spans="1:19">
      <c r="A174" s="8">
        <v>45505</v>
      </c>
      <c r="B174" s="46">
        <v>35.892000000000003</v>
      </c>
      <c r="C174" s="46">
        <v>37.050600000000003</v>
      </c>
      <c r="D174" s="46">
        <v>35.816699999999997</v>
      </c>
      <c r="E174" s="46">
        <v>38.136200000000002</v>
      </c>
      <c r="F174" s="46">
        <v>24.2423</v>
      </c>
      <c r="G174" s="46">
        <v>15.7378</v>
      </c>
      <c r="H174" s="46">
        <v>35.891199999999998</v>
      </c>
      <c r="I174" s="46">
        <v>37.040900000000001</v>
      </c>
      <c r="J174" s="46">
        <v>35.816699999999997</v>
      </c>
      <c r="K174" s="46">
        <v>38.136200000000002</v>
      </c>
      <c r="L174" s="46">
        <v>24.2423</v>
      </c>
      <c r="M174" s="46">
        <v>15.7378</v>
      </c>
      <c r="N174" s="46">
        <v>40.5961</v>
      </c>
      <c r="O174" s="46">
        <v>40.5961</v>
      </c>
      <c r="P174" s="46">
        <v>0</v>
      </c>
      <c r="Q174" s="46">
        <v>0</v>
      </c>
      <c r="R174" s="46">
        <v>0</v>
      </c>
      <c r="S174" s="46" t="s">
        <v>127</v>
      </c>
    </row>
    <row r="175" spans="1:19">
      <c r="A175" s="8">
        <v>45536</v>
      </c>
      <c r="B175" s="46">
        <v>36.049700000000001</v>
      </c>
      <c r="C175" s="46">
        <v>37.265099999999997</v>
      </c>
      <c r="D175" s="46">
        <v>35.971400000000003</v>
      </c>
      <c r="E175" s="46">
        <v>37.964100000000002</v>
      </c>
      <c r="F175" s="46">
        <v>26.5642</v>
      </c>
      <c r="G175" s="46">
        <v>17.394200000000001</v>
      </c>
      <c r="H175" s="46">
        <v>36.049399999999999</v>
      </c>
      <c r="I175" s="46">
        <v>37.261600000000001</v>
      </c>
      <c r="J175" s="46">
        <v>35.971400000000003</v>
      </c>
      <c r="K175" s="46">
        <v>37.964100000000002</v>
      </c>
      <c r="L175" s="46">
        <v>26.5642</v>
      </c>
      <c r="M175" s="46">
        <v>17.394200000000001</v>
      </c>
      <c r="N175" s="46">
        <v>49.593600000000002</v>
      </c>
      <c r="O175" s="46">
        <v>49.593600000000002</v>
      </c>
      <c r="P175" s="46">
        <v>0</v>
      </c>
      <c r="Q175" s="46">
        <v>0</v>
      </c>
      <c r="R175" s="46">
        <v>0</v>
      </c>
      <c r="S175" s="46" t="s">
        <v>127</v>
      </c>
    </row>
    <row r="176" spans="1:19">
      <c r="A176" s="8">
        <v>45566</v>
      </c>
      <c r="B176" s="46">
        <v>35.078699999999998</v>
      </c>
      <c r="C176" s="46">
        <v>37.099600000000002</v>
      </c>
      <c r="D176" s="46">
        <v>34.956800000000001</v>
      </c>
      <c r="E176" s="46">
        <v>38.275599999999997</v>
      </c>
      <c r="F176" s="46">
        <v>23.8078</v>
      </c>
      <c r="G176" s="46">
        <v>17.218</v>
      </c>
      <c r="H176" s="46">
        <v>35.078499999999998</v>
      </c>
      <c r="I176" s="46">
        <v>37.096200000000003</v>
      </c>
      <c r="J176" s="46">
        <v>34.956800000000001</v>
      </c>
      <c r="K176" s="46">
        <v>38.275599999999997</v>
      </c>
      <c r="L176" s="46">
        <v>23.8078</v>
      </c>
      <c r="M176" s="46">
        <v>17.218</v>
      </c>
      <c r="N176" s="46">
        <v>50.697000000000003</v>
      </c>
      <c r="O176" s="46">
        <v>50.697000000000003</v>
      </c>
      <c r="P176" s="46">
        <v>0</v>
      </c>
      <c r="Q176" s="46">
        <v>0</v>
      </c>
      <c r="R176" s="46">
        <v>0</v>
      </c>
      <c r="S176" s="46" t="s">
        <v>127</v>
      </c>
    </row>
    <row r="177" spans="1:19">
      <c r="A177" s="8">
        <v>45597</v>
      </c>
      <c r="B177" s="46">
        <v>35.496200000000002</v>
      </c>
      <c r="C177" s="46">
        <v>37.248199999999997</v>
      </c>
      <c r="D177" s="46">
        <v>35.392600000000002</v>
      </c>
      <c r="E177" s="46">
        <v>37.731400000000001</v>
      </c>
      <c r="F177" s="46">
        <v>23.950600000000001</v>
      </c>
      <c r="G177" s="46">
        <v>17.2774</v>
      </c>
      <c r="H177" s="46">
        <v>35.518599999999999</v>
      </c>
      <c r="I177" s="46">
        <v>37.249000000000002</v>
      </c>
      <c r="J177" s="46">
        <v>35.416200000000003</v>
      </c>
      <c r="K177" s="46">
        <v>37.731400000000001</v>
      </c>
      <c r="L177" s="46">
        <v>24.069099999999999</v>
      </c>
      <c r="M177" s="46">
        <v>17.2774</v>
      </c>
      <c r="N177" s="46">
        <v>9.4532000000000007</v>
      </c>
      <c r="O177" s="46">
        <v>35.110500000000002</v>
      </c>
      <c r="P177" s="46">
        <v>8.8743999999999996</v>
      </c>
      <c r="Q177" s="46">
        <v>0</v>
      </c>
      <c r="R177" s="46">
        <v>8.8743999999999996</v>
      </c>
      <c r="S177" s="46" t="s">
        <v>127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44140625" style="25" customWidth="1"/>
    <col min="3" max="3" width="14.33203125" style="25" customWidth="1"/>
    <col min="4" max="4" width="7.109375" style="21" customWidth="1"/>
    <col min="5" max="5" width="9" style="21" customWidth="1"/>
    <col min="6" max="8" width="7.109375" style="21" customWidth="1"/>
    <col min="9" max="9" width="6.44140625" style="21" customWidth="1"/>
    <col min="10" max="10" width="7.109375" style="21" customWidth="1"/>
    <col min="11" max="11" width="9" style="21" customWidth="1"/>
    <col min="12" max="16" width="7.109375" style="21" customWidth="1"/>
    <col min="17" max="17" width="9" style="21" customWidth="1"/>
    <col min="18" max="20" width="7.109375" style="21" customWidth="1"/>
    <col min="21" max="21" width="10" style="25" customWidth="1"/>
    <col min="22" max="16384" width="9.109375" style="25"/>
  </cols>
  <sheetData>
    <row r="1" spans="1:21" ht="15.75" customHeight="1">
      <c r="A1" s="9" t="s">
        <v>148</v>
      </c>
    </row>
    <row r="2" spans="1:21" ht="5.25" customHeight="1"/>
    <row r="3" spans="1:21" ht="25.5" customHeight="1">
      <c r="A3" s="220" t="s">
        <v>111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</row>
    <row r="4" spans="1:21" s="31" customFormat="1" ht="12.75" customHeight="1">
      <c r="A4" s="13" t="s">
        <v>132</v>
      </c>
      <c r="B4" s="25"/>
      <c r="C4" s="25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5"/>
    </row>
    <row r="5" spans="1:21" s="31" customFormat="1" ht="12.75" customHeight="1">
      <c r="A5" s="27" t="s">
        <v>54</v>
      </c>
      <c r="B5" s="25"/>
      <c r="C5" s="25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5"/>
    </row>
    <row r="6" spans="1:21">
      <c r="A6" s="215" t="s">
        <v>0</v>
      </c>
      <c r="B6" s="204" t="s">
        <v>1</v>
      </c>
      <c r="C6" s="204" t="s">
        <v>4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23" t="s">
        <v>5</v>
      </c>
    </row>
    <row r="7" spans="1:21" ht="12.75" customHeight="1">
      <c r="A7" s="215"/>
      <c r="B7" s="204"/>
      <c r="C7" s="204"/>
      <c r="D7" s="242" t="s">
        <v>70</v>
      </c>
      <c r="E7" s="242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46"/>
    </row>
    <row r="8" spans="1:21" ht="69">
      <c r="A8" s="215"/>
      <c r="B8" s="204"/>
      <c r="C8" s="204"/>
      <c r="D8" s="242"/>
      <c r="E8" s="242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70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70</v>
      </c>
      <c r="Q8" s="22" t="s">
        <v>6</v>
      </c>
      <c r="R8" s="22" t="s">
        <v>10</v>
      </c>
      <c r="S8" s="22" t="s">
        <v>11</v>
      </c>
      <c r="T8" s="22" t="s">
        <v>12</v>
      </c>
      <c r="U8" s="247"/>
    </row>
    <row r="9" spans="1:21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24"/>
    </row>
    <row r="10" spans="1:2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</row>
    <row r="11" spans="1:21" hidden="1" outlineLevel="1">
      <c r="A11" s="8">
        <v>40544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</row>
    <row r="12" spans="1:21" hidden="1" outlineLevel="1">
      <c r="A12" s="8">
        <v>40575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</row>
    <row r="13" spans="1:21" hidden="1" outlineLevel="1">
      <c r="A13" s="8">
        <v>40603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</row>
    <row r="14" spans="1:21" hidden="1" outlineLevel="1">
      <c r="A14" s="8">
        <v>40634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</row>
    <row r="15" spans="1:21" hidden="1" outlineLevel="1">
      <c r="A15" s="8">
        <v>40664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</row>
    <row r="16" spans="1:21" hidden="1" outlineLevel="1">
      <c r="A16" s="8">
        <v>40695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</row>
    <row r="17" spans="1:20" hidden="1" outlineLevel="1">
      <c r="A17" s="8">
        <v>40725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</row>
    <row r="18" spans="1:20" hidden="1" outlineLevel="1">
      <c r="A18" s="8">
        <v>40756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</row>
    <row r="19" spans="1:20" hidden="1" outlineLevel="1">
      <c r="A19" s="8">
        <v>40787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</row>
    <row r="20" spans="1:20" hidden="1" outlineLevel="1">
      <c r="A20" s="8">
        <v>40817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</row>
    <row r="21" spans="1:20" hidden="1" outlineLevel="1">
      <c r="A21" s="8">
        <v>40848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</row>
    <row r="22" spans="1:20" hidden="1" outlineLevel="1">
      <c r="A22" s="8">
        <v>40878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</row>
    <row r="23" spans="1:20" hidden="1" outlineLevel="1">
      <c r="A23" s="8">
        <v>40909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</row>
    <row r="24" spans="1:20" hidden="1" outlineLevel="1">
      <c r="A24" s="8">
        <v>40940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</row>
    <row r="25" spans="1:20" hidden="1" outlineLevel="1">
      <c r="A25" s="8">
        <v>40969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</row>
    <row r="26" spans="1:20" hidden="1" outlineLevel="1">
      <c r="A26" s="8">
        <v>41000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</row>
    <row r="27" spans="1:20" hidden="1" outlineLevel="1">
      <c r="A27" s="8">
        <v>41030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</row>
    <row r="28" spans="1:20" hidden="1" outlineLevel="1">
      <c r="A28" s="8">
        <v>41061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</row>
    <row r="29" spans="1:20" hidden="1" outlineLevel="1">
      <c r="A29" s="8">
        <v>41091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</row>
    <row r="30" spans="1:20" hidden="1" outlineLevel="1">
      <c r="A30" s="8">
        <v>41122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</row>
    <row r="31" spans="1:20" hidden="1" outlineLevel="1">
      <c r="A31" s="8">
        <v>41153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</row>
    <row r="32" spans="1:20" hidden="1" outlineLevel="1">
      <c r="A32" s="8">
        <v>41183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</row>
    <row r="33" spans="1:21" hidden="1" outlineLevel="1">
      <c r="A33" s="8">
        <v>41214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</row>
    <row r="34" spans="1:21" hidden="1" outlineLevel="1">
      <c r="A34" s="8">
        <v>41244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</row>
    <row r="35" spans="1:21" hidden="1" outlineLevel="1">
      <c r="A35" s="8">
        <v>41275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</row>
    <row r="36" spans="1:21" hidden="1" outlineLevel="1">
      <c r="A36" s="8">
        <v>41306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</row>
    <row r="37" spans="1:21" hidden="1" outlineLevel="1">
      <c r="A37" s="8">
        <v>41334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</row>
    <row r="38" spans="1:21" hidden="1" outlineLevel="1">
      <c r="A38" s="8">
        <v>41365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</row>
    <row r="39" spans="1:21" hidden="1" outlineLevel="1">
      <c r="A39" s="8">
        <v>41395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</row>
    <row r="40" spans="1:21" hidden="1" outlineLevel="1">
      <c r="A40" s="8">
        <v>41426</v>
      </c>
      <c r="B40" s="46">
        <v>14.361599999999999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14.361599999999999</v>
      </c>
    </row>
    <row r="41" spans="1:21" hidden="1" outlineLevel="1">
      <c r="A41" s="8">
        <v>41456</v>
      </c>
      <c r="B41" s="46">
        <v>19.379100000000001</v>
      </c>
      <c r="C41" s="46">
        <v>23.7376</v>
      </c>
      <c r="D41" s="46">
        <v>0</v>
      </c>
      <c r="E41" s="46">
        <v>23.7376</v>
      </c>
      <c r="F41" s="46">
        <v>0</v>
      </c>
      <c r="G41" s="46">
        <v>0</v>
      </c>
      <c r="H41" s="46">
        <v>23.7376</v>
      </c>
      <c r="I41" s="46">
        <v>23.7376</v>
      </c>
      <c r="J41" s="46">
        <v>0</v>
      </c>
      <c r="K41" s="46">
        <v>23.7376</v>
      </c>
      <c r="L41" s="46">
        <v>0</v>
      </c>
      <c r="M41" s="46">
        <v>0</v>
      </c>
      <c r="N41" s="46">
        <v>23.7376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19.374400000000001</v>
      </c>
    </row>
    <row r="42" spans="1:21" hidden="1" outlineLevel="1">
      <c r="A42" s="8">
        <v>41487</v>
      </c>
      <c r="B42" s="46">
        <v>18.162500000000001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18.162500000000001</v>
      </c>
    </row>
    <row r="43" spans="1:21" hidden="1" outlineLevel="1">
      <c r="A43" s="8">
        <v>41518</v>
      </c>
      <c r="B43" s="46">
        <v>19.503299999999999</v>
      </c>
      <c r="C43" s="46">
        <v>22.5</v>
      </c>
      <c r="D43" s="46">
        <v>0</v>
      </c>
      <c r="E43" s="46">
        <v>22.5</v>
      </c>
      <c r="F43" s="46">
        <v>22.5</v>
      </c>
      <c r="G43" s="46">
        <v>0</v>
      </c>
      <c r="H43" s="46">
        <v>0</v>
      </c>
      <c r="I43" s="46">
        <v>22.5</v>
      </c>
      <c r="J43" s="46">
        <v>0</v>
      </c>
      <c r="K43" s="46">
        <v>22.5</v>
      </c>
      <c r="L43" s="46">
        <v>22.5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19.4986</v>
      </c>
    </row>
    <row r="44" spans="1:21" hidden="1" outlineLevel="1">
      <c r="A44" s="8">
        <v>41548</v>
      </c>
      <c r="B44" s="46">
        <v>17.619599999999998</v>
      </c>
      <c r="C44" s="46">
        <v>22.5</v>
      </c>
      <c r="D44" s="46">
        <v>0</v>
      </c>
      <c r="E44" s="46">
        <v>22.5</v>
      </c>
      <c r="F44" s="46">
        <v>22.5</v>
      </c>
      <c r="G44" s="46">
        <v>0</v>
      </c>
      <c r="H44" s="46">
        <v>0</v>
      </c>
      <c r="I44" s="46">
        <v>22.5</v>
      </c>
      <c r="J44" s="46">
        <v>0</v>
      </c>
      <c r="K44" s="46">
        <v>22.5</v>
      </c>
      <c r="L44" s="46">
        <v>22.5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17.603984802172395</v>
      </c>
    </row>
    <row r="45" spans="1:21" hidden="1" outlineLevel="1">
      <c r="A45" s="8">
        <v>41579</v>
      </c>
      <c r="B45" s="46">
        <v>18.500800000000002</v>
      </c>
      <c r="C45" s="46">
        <v>22.5</v>
      </c>
      <c r="D45" s="46">
        <v>0</v>
      </c>
      <c r="E45" s="46">
        <v>22.5</v>
      </c>
      <c r="F45" s="46">
        <v>22.5</v>
      </c>
      <c r="G45" s="46">
        <v>0</v>
      </c>
      <c r="H45" s="46">
        <v>0</v>
      </c>
      <c r="I45" s="46">
        <v>22.5</v>
      </c>
      <c r="J45" s="46">
        <v>0</v>
      </c>
      <c r="K45" s="46">
        <v>22.5</v>
      </c>
      <c r="L45" s="46">
        <v>22.5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18.500440120305708</v>
      </c>
    </row>
    <row r="46" spans="1:21" hidden="1" outlineLevel="1">
      <c r="A46" s="8">
        <v>41609</v>
      </c>
      <c r="B46" s="46">
        <v>19.110800000000001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19.110764586140064</v>
      </c>
    </row>
    <row r="47" spans="1:21" hidden="1" outlineLevel="1">
      <c r="A47" s="8">
        <v>41640</v>
      </c>
      <c r="B47" s="46">
        <v>19.6294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19.62944228924556</v>
      </c>
    </row>
    <row r="48" spans="1:21" hidden="1" outlineLevel="1">
      <c r="A48" s="8">
        <v>41671</v>
      </c>
      <c r="B48" s="46">
        <v>19.5959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19.595888802137001</v>
      </c>
    </row>
    <row r="49" spans="1:21" hidden="1" outlineLevel="1">
      <c r="A49" s="8">
        <v>41699</v>
      </c>
      <c r="B49" s="46">
        <v>20.2607</v>
      </c>
      <c r="C49" s="46">
        <v>0</v>
      </c>
      <c r="D49" s="46">
        <v>0</v>
      </c>
      <c r="E49" s="46">
        <v>0</v>
      </c>
      <c r="F49" s="46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20.260723206052372</v>
      </c>
    </row>
    <row r="50" spans="1:21" hidden="1" outlineLevel="1">
      <c r="A50" s="8">
        <v>41730</v>
      </c>
      <c r="B50" s="46">
        <v>20.4161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20.4161</v>
      </c>
    </row>
    <row r="51" spans="1:21" hidden="1" outlineLevel="1">
      <c r="A51" s="8">
        <v>41760</v>
      </c>
      <c r="B51" s="46">
        <v>16.654900000000001</v>
      </c>
      <c r="C51" s="46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16.654900000000001</v>
      </c>
    </row>
    <row r="52" spans="1:21" hidden="1" outlineLevel="1">
      <c r="A52" s="8">
        <v>41791</v>
      </c>
      <c r="B52" s="46">
        <v>20.530100000000001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20.530100000000001</v>
      </c>
    </row>
    <row r="53" spans="1:21" hidden="1" outlineLevel="1">
      <c r="A53" s="8">
        <v>41821</v>
      </c>
      <c r="B53" s="46">
        <v>17.111899999999999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17.111891679333944</v>
      </c>
    </row>
    <row r="54" spans="1:21" hidden="1" outlineLevel="1">
      <c r="A54" s="8">
        <v>41852</v>
      </c>
      <c r="B54" s="46">
        <v>19.256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19.256</v>
      </c>
    </row>
    <row r="55" spans="1:21" hidden="1" outlineLevel="1">
      <c r="A55" s="8">
        <v>41883</v>
      </c>
      <c r="B55" s="46">
        <v>20.485499999999998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20.485499999999998</v>
      </c>
    </row>
    <row r="56" spans="1:21" hidden="1" outlineLevel="1">
      <c r="A56" s="8">
        <v>41913</v>
      </c>
      <c r="B56" s="46">
        <v>20.7013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20.701266352034036</v>
      </c>
    </row>
    <row r="57" spans="1:21" hidden="1" outlineLevel="1">
      <c r="A57" s="8">
        <v>41944</v>
      </c>
      <c r="B57" s="46">
        <v>20.5412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20.541135569618856</v>
      </c>
    </row>
    <row r="58" spans="1:21" hidden="1" outlineLevel="1">
      <c r="A58" s="8">
        <v>41974</v>
      </c>
      <c r="B58" s="46">
        <v>21.319800000000001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21.319790841212846</v>
      </c>
    </row>
    <row r="59" spans="1:21" hidden="1" outlineLevel="1">
      <c r="A59" s="8">
        <v>42005</v>
      </c>
      <c r="B59" s="46">
        <v>21.032299999999999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21.032299999999999</v>
      </c>
    </row>
    <row r="60" spans="1:21" hidden="1" outlineLevel="1">
      <c r="A60" s="8">
        <v>42036</v>
      </c>
      <c r="B60" s="46">
        <v>14.6121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14.6121</v>
      </c>
    </row>
    <row r="61" spans="1:21" hidden="1" outlineLevel="1">
      <c r="A61" s="8">
        <v>42064</v>
      </c>
      <c r="B61" s="46">
        <v>16.506</v>
      </c>
      <c r="C61" s="46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16.505998877754838</v>
      </c>
    </row>
    <row r="62" spans="1:21" hidden="1" outlineLevel="1">
      <c r="A62" s="8">
        <v>42095</v>
      </c>
      <c r="B62" s="46">
        <v>16.956199999999999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16.956199999999999</v>
      </c>
    </row>
    <row r="63" spans="1:21" hidden="1" outlineLevel="1">
      <c r="A63" s="8">
        <v>42125</v>
      </c>
      <c r="B63" s="46">
        <v>27.087199999999999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27.087199999999999</v>
      </c>
    </row>
    <row r="64" spans="1:21" hidden="1" outlineLevel="1">
      <c r="A64" s="8">
        <v>42156</v>
      </c>
      <c r="B64" s="46">
        <v>24.6252</v>
      </c>
      <c r="C64" s="46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24.625234754934429</v>
      </c>
    </row>
    <row r="65" spans="1:21" hidden="1" outlineLevel="1">
      <c r="A65" s="8">
        <v>42186</v>
      </c>
      <c r="B65" s="46">
        <v>14.527900000000001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14.527900000000001</v>
      </c>
    </row>
    <row r="66" spans="1:21" hidden="1" outlineLevel="1">
      <c r="A66" s="8">
        <v>42217</v>
      </c>
      <c r="B66" s="46">
        <v>16.480899999999998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16.480954990992554</v>
      </c>
    </row>
    <row r="67" spans="1:21" hidden="1" outlineLevel="1">
      <c r="A67" s="8">
        <v>42248</v>
      </c>
      <c r="B67" s="46">
        <v>26.539000000000001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26.539009262203582</v>
      </c>
    </row>
    <row r="68" spans="1:21" hidden="1" outlineLevel="1">
      <c r="A68" s="8">
        <v>42278</v>
      </c>
      <c r="B68" s="46">
        <v>26.446999999999999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26.447034393326433</v>
      </c>
    </row>
    <row r="69" spans="1:21" hidden="1" outlineLevel="1">
      <c r="A69" s="8">
        <v>42309</v>
      </c>
      <c r="B69" s="46">
        <v>26.201899999999998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26.201878753303959</v>
      </c>
    </row>
    <row r="70" spans="1:21" hidden="1" outlineLevel="1">
      <c r="A70" s="8">
        <v>42339</v>
      </c>
      <c r="B70" s="46">
        <v>16.2117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16.211651232795742</v>
      </c>
    </row>
    <row r="71" spans="1:21" hidden="1" outlineLevel="1">
      <c r="A71" s="8">
        <v>42370</v>
      </c>
      <c r="B71" s="46">
        <v>15.308299999999999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15.308299999999999</v>
      </c>
    </row>
    <row r="72" spans="1:21" hidden="1" outlineLevel="1">
      <c r="A72" s="8">
        <v>42401</v>
      </c>
      <c r="B72" s="46">
        <v>14.3543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14.3543</v>
      </c>
    </row>
    <row r="73" spans="1:21" hidden="1" outlineLevel="1">
      <c r="A73" s="8">
        <v>42430</v>
      </c>
      <c r="B73" s="46">
        <v>15.113899999999999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15.113899999999999</v>
      </c>
    </row>
    <row r="74" spans="1:21" hidden="1" outlineLevel="1">
      <c r="A74" s="8">
        <v>42461</v>
      </c>
      <c r="B74" s="46">
        <v>16.775099999999998</v>
      </c>
      <c r="C74" s="46">
        <v>0</v>
      </c>
      <c r="D74" s="46">
        <v>0</v>
      </c>
      <c r="E74" s="46">
        <v>0</v>
      </c>
      <c r="F74" s="46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16.775099999999998</v>
      </c>
    </row>
    <row r="75" spans="1:21" hidden="1" outlineLevel="1">
      <c r="A75" s="8">
        <v>42491</v>
      </c>
      <c r="B75" s="46">
        <v>17.3019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17.3019</v>
      </c>
    </row>
    <row r="76" spans="1:21" hidden="1" outlineLevel="1">
      <c r="A76" s="8">
        <v>42522</v>
      </c>
      <c r="B76" s="46">
        <v>13.248200000000001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13.248200000000001</v>
      </c>
    </row>
    <row r="77" spans="1:21" hidden="1" outlineLevel="1">
      <c r="A77" s="8">
        <v>42552</v>
      </c>
      <c r="B77" s="46">
        <v>15.454700000000001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15.454700000000001</v>
      </c>
    </row>
    <row r="78" spans="1:21" hidden="1" outlineLevel="1">
      <c r="A78" s="8">
        <v>42583</v>
      </c>
      <c r="B78" s="46">
        <v>15.216200000000001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15.216200000000001</v>
      </c>
    </row>
    <row r="79" spans="1:21" hidden="1" outlineLevel="1">
      <c r="A79" s="8">
        <v>42614</v>
      </c>
      <c r="B79" s="46">
        <v>22.488199999999999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22.488199999999999</v>
      </c>
    </row>
    <row r="80" spans="1:21" hidden="1" outlineLevel="1">
      <c r="A80" s="8">
        <v>42644</v>
      </c>
      <c r="B80" s="46">
        <v>22.246400000000001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22.246400000000001</v>
      </c>
    </row>
    <row r="81" spans="1:21" hidden="1" outlineLevel="1">
      <c r="A81" s="8">
        <v>42675</v>
      </c>
      <c r="B81" s="46">
        <v>21.197299999999998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21.197299999999998</v>
      </c>
    </row>
    <row r="82" spans="1:21" hidden="1" outlineLevel="1">
      <c r="A82" s="8">
        <v>42705</v>
      </c>
      <c r="B82" s="46">
        <v>14.171799999999999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14.171802622240167</v>
      </c>
    </row>
    <row r="83" spans="1:21" hidden="1" outlineLevel="1">
      <c r="A83" s="8">
        <v>42736</v>
      </c>
      <c r="B83" s="46">
        <v>22.170300000000001</v>
      </c>
      <c r="C83" s="46">
        <v>0</v>
      </c>
      <c r="D83" s="46">
        <v>0</v>
      </c>
      <c r="E83" s="46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22.170300000000001</v>
      </c>
    </row>
    <row r="84" spans="1:21" hidden="1" outlineLevel="1">
      <c r="A84" s="8">
        <v>42767</v>
      </c>
      <c r="B84" s="46">
        <v>19.027699999999999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19.027699999999996</v>
      </c>
    </row>
    <row r="85" spans="1:21" hidden="1" outlineLevel="1">
      <c r="A85" s="8">
        <v>42795</v>
      </c>
      <c r="B85" s="46">
        <v>21.439399999999999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21.439399999999999</v>
      </c>
    </row>
    <row r="86" spans="1:21" hidden="1" outlineLevel="1">
      <c r="A86" s="8">
        <v>42826</v>
      </c>
      <c r="B86" s="46">
        <v>18.758199999999999</v>
      </c>
      <c r="C86" s="46">
        <v>0</v>
      </c>
      <c r="D86" s="46">
        <v>0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18.758199999999999</v>
      </c>
    </row>
    <row r="87" spans="1:21" hidden="1" outlineLevel="1">
      <c r="A87" s="8">
        <v>42856</v>
      </c>
      <c r="B87" s="46">
        <v>17.414999999999999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17.414999999999999</v>
      </c>
    </row>
    <row r="88" spans="1:21" hidden="1" outlineLevel="1">
      <c r="A88" s="8">
        <v>42887</v>
      </c>
      <c r="B88" s="46">
        <v>19.8535</v>
      </c>
      <c r="C88" s="46">
        <v>0</v>
      </c>
      <c r="D88" s="46">
        <v>0</v>
      </c>
      <c r="E88" s="46">
        <v>0</v>
      </c>
      <c r="F88" s="46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19.8535</v>
      </c>
    </row>
    <row r="89" spans="1:21" hidden="1" outlineLevel="1">
      <c r="A89" s="8">
        <v>42917</v>
      </c>
      <c r="B89" s="46">
        <v>15.06</v>
      </c>
      <c r="C89" s="46">
        <v>0</v>
      </c>
      <c r="D89" s="46">
        <v>0</v>
      </c>
      <c r="E89" s="46">
        <v>0</v>
      </c>
      <c r="F89" s="46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15.06</v>
      </c>
    </row>
    <row r="90" spans="1:21" hidden="1" outlineLevel="1">
      <c r="A90" s="8">
        <v>42948</v>
      </c>
      <c r="B90" s="46">
        <v>19.1328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19.1328</v>
      </c>
    </row>
    <row r="91" spans="1:21" hidden="1" outlineLevel="1">
      <c r="A91" s="8">
        <v>42979</v>
      </c>
      <c r="B91" s="46">
        <v>16.122199999999999</v>
      </c>
      <c r="C91" s="46">
        <v>0</v>
      </c>
      <c r="D91" s="46">
        <v>0</v>
      </c>
      <c r="E91" s="46">
        <v>0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16.122199999999999</v>
      </c>
    </row>
    <row r="92" spans="1:21" hidden="1" outlineLevel="1">
      <c r="A92" s="8">
        <v>43009</v>
      </c>
      <c r="B92" s="46">
        <v>18.107800000000001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18.107776994426327</v>
      </c>
    </row>
    <row r="93" spans="1:21" hidden="1" outlineLevel="1">
      <c r="A93" s="8">
        <v>43040</v>
      </c>
      <c r="B93" s="46">
        <v>18.465900000000001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18.465900000000001</v>
      </c>
    </row>
    <row r="94" spans="1:21" hidden="1" outlineLevel="1">
      <c r="A94" s="8">
        <v>43070</v>
      </c>
      <c r="B94" s="46">
        <v>17.8201</v>
      </c>
      <c r="C94" s="46">
        <v>24.9815</v>
      </c>
      <c r="D94" s="46">
        <v>0</v>
      </c>
      <c r="E94" s="46">
        <v>24.9815</v>
      </c>
      <c r="F94" s="46">
        <v>0</v>
      </c>
      <c r="G94" s="46">
        <v>24.9815</v>
      </c>
      <c r="H94" s="46">
        <v>0</v>
      </c>
      <c r="I94" s="46">
        <v>24.9815</v>
      </c>
      <c r="J94" s="46">
        <v>0</v>
      </c>
      <c r="K94" s="46">
        <v>24.9815</v>
      </c>
      <c r="L94" s="46">
        <v>0</v>
      </c>
      <c r="M94" s="46">
        <v>24.9815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17.771438588401143</v>
      </c>
    </row>
    <row r="95" spans="1:21" hidden="1" outlineLevel="1">
      <c r="A95" s="8">
        <v>43101</v>
      </c>
      <c r="B95" s="46">
        <v>18.144400000000001</v>
      </c>
      <c r="C95" s="46">
        <v>0</v>
      </c>
      <c r="D95" s="46">
        <v>0</v>
      </c>
      <c r="E95" s="46">
        <v>0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18.144400000000001</v>
      </c>
    </row>
    <row r="96" spans="1:21" hidden="1" outlineLevel="1">
      <c r="A96" s="8">
        <v>43132</v>
      </c>
      <c r="B96" s="46">
        <v>18.8202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18.820156900331124</v>
      </c>
    </row>
    <row r="97" spans="1:21" hidden="1" outlineLevel="1">
      <c r="A97" s="8">
        <v>43160</v>
      </c>
      <c r="B97" s="46">
        <v>18.4376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18.4376</v>
      </c>
    </row>
    <row r="98" spans="1:21" hidden="1" outlineLevel="1">
      <c r="A98" s="8">
        <v>43191</v>
      </c>
      <c r="B98" s="46">
        <v>11.855399999999999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11.855426464976311</v>
      </c>
    </row>
    <row r="99" spans="1:21" hidden="1" outlineLevel="1">
      <c r="A99" s="8">
        <v>43221</v>
      </c>
      <c r="B99" s="46">
        <v>17.1297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17.129711311090841</v>
      </c>
    </row>
    <row r="100" spans="1:21" hidden="1" outlineLevel="1">
      <c r="A100" s="8">
        <v>43252</v>
      </c>
      <c r="B100" s="46">
        <v>18.587700000000002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18.587737701348754</v>
      </c>
    </row>
    <row r="101" spans="1:21" hidden="1" outlineLevel="1">
      <c r="A101" s="8">
        <v>43282</v>
      </c>
      <c r="B101" s="46">
        <v>18.4404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18.440420501468274</v>
      </c>
    </row>
    <row r="102" spans="1:21" hidden="1" outlineLevel="1">
      <c r="A102" s="8">
        <v>43313</v>
      </c>
      <c r="B102" s="46">
        <v>11.9771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11.9770940577344</v>
      </c>
    </row>
    <row r="103" spans="1:21" hidden="1" outlineLevel="1">
      <c r="A103" s="8">
        <v>43344</v>
      </c>
      <c r="B103" s="46">
        <v>18.372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18.371998039812542</v>
      </c>
    </row>
    <row r="104" spans="1:21" hidden="1" outlineLevel="1">
      <c r="A104" s="8">
        <v>43374</v>
      </c>
      <c r="B104" s="46">
        <v>11.0974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11.097435518861454</v>
      </c>
    </row>
    <row r="105" spans="1:21" hidden="1" outlineLevel="1">
      <c r="A105" s="8">
        <v>43405</v>
      </c>
      <c r="B105" s="46">
        <v>18.2376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18.237580757673037</v>
      </c>
    </row>
    <row r="106" spans="1:21" hidden="1" outlineLevel="1">
      <c r="A106" s="8">
        <v>43435</v>
      </c>
      <c r="B106" s="46">
        <v>17.700299999999999</v>
      </c>
      <c r="C106" s="46">
        <v>0</v>
      </c>
      <c r="D106" s="46">
        <v>0</v>
      </c>
      <c r="E106" s="46">
        <v>0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17.700351632614911</v>
      </c>
    </row>
    <row r="107" spans="1:21" hidden="1" outlineLevel="1">
      <c r="A107" s="8">
        <v>43466</v>
      </c>
      <c r="B107" s="46">
        <v>19.018899999999999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19.018886268295915</v>
      </c>
    </row>
    <row r="108" spans="1:21" hidden="1" outlineLevel="1">
      <c r="A108" s="8">
        <v>43497</v>
      </c>
      <c r="B108" s="46">
        <v>18.696999999999999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18.696991911227006</v>
      </c>
    </row>
    <row r="109" spans="1:21" hidden="1" outlineLevel="1">
      <c r="A109" s="8">
        <v>43525</v>
      </c>
      <c r="B109" s="46">
        <v>19.298100000000002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19.298163151010744</v>
      </c>
    </row>
    <row r="110" spans="1:21" hidden="1" outlineLevel="1">
      <c r="A110" s="8">
        <v>43556</v>
      </c>
      <c r="B110" s="46">
        <v>19.444600000000001</v>
      </c>
      <c r="C110" s="46">
        <v>0</v>
      </c>
      <c r="D110" s="46">
        <v>0</v>
      </c>
      <c r="E110" s="46">
        <v>0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19.444522149874462</v>
      </c>
    </row>
    <row r="111" spans="1:21" hidden="1" outlineLevel="1">
      <c r="A111" s="8">
        <v>43586</v>
      </c>
      <c r="B111" s="46">
        <v>19.362400000000001</v>
      </c>
      <c r="C111" s="46">
        <v>25.117999999999999</v>
      </c>
      <c r="D111" s="46">
        <v>0</v>
      </c>
      <c r="E111" s="46">
        <v>25.117999999999999</v>
      </c>
      <c r="F111" s="46">
        <v>0</v>
      </c>
      <c r="G111" s="46">
        <v>25.117999999999999</v>
      </c>
      <c r="H111" s="46">
        <v>0</v>
      </c>
      <c r="I111" s="46">
        <v>25.117999999999999</v>
      </c>
      <c r="J111" s="46">
        <v>0</v>
      </c>
      <c r="K111" s="46">
        <v>25.117999999999999</v>
      </c>
      <c r="L111" s="46">
        <v>0</v>
      </c>
      <c r="M111" s="46">
        <v>25.117999999999999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19.342199999999998</v>
      </c>
    </row>
    <row r="112" spans="1:21" hidden="1" outlineLevel="1">
      <c r="A112" s="8">
        <v>43617</v>
      </c>
      <c r="B112" s="46">
        <v>18.507899999999999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18.507837602523196</v>
      </c>
    </row>
    <row r="113" spans="1:21" hidden="1" outlineLevel="1">
      <c r="A113" s="8">
        <v>43647</v>
      </c>
      <c r="B113" s="46">
        <v>10.3285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10.328502707133627</v>
      </c>
    </row>
    <row r="114" spans="1:21" hidden="1" outlineLevel="1">
      <c r="A114" s="8">
        <v>43678</v>
      </c>
      <c r="B114" s="46">
        <v>10.7554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10.755330556005447</v>
      </c>
    </row>
    <row r="115" spans="1:21" hidden="1" outlineLevel="1">
      <c r="A115" s="8">
        <v>43709</v>
      </c>
      <c r="B115" s="46">
        <v>18.404299999999999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18.40437009730347</v>
      </c>
    </row>
    <row r="116" spans="1:21" hidden="1" outlineLevel="1">
      <c r="A116" s="8">
        <v>43739</v>
      </c>
      <c r="B116" s="46">
        <v>14.366199999999999</v>
      </c>
      <c r="C116" s="46">
        <v>25.116499999999998</v>
      </c>
      <c r="D116" s="46">
        <v>0</v>
      </c>
      <c r="E116" s="46">
        <v>25.116499999999998</v>
      </c>
      <c r="F116" s="46">
        <v>0</v>
      </c>
      <c r="G116" s="46">
        <v>25.116499999999998</v>
      </c>
      <c r="H116" s="46">
        <v>0</v>
      </c>
      <c r="I116" s="46">
        <v>25.116499999999998</v>
      </c>
      <c r="J116" s="46">
        <v>0</v>
      </c>
      <c r="K116" s="46">
        <v>25.116499999999998</v>
      </c>
      <c r="L116" s="46">
        <v>0</v>
      </c>
      <c r="M116" s="46">
        <v>25.116499999999998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14.348918991772422</v>
      </c>
    </row>
    <row r="117" spans="1:21" hidden="1" outlineLevel="1">
      <c r="A117" s="8">
        <v>43770</v>
      </c>
      <c r="B117" s="46">
        <v>19.058700000000002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19.058718290224178</v>
      </c>
    </row>
    <row r="118" spans="1:21" hidden="1" outlineLevel="1">
      <c r="A118" s="8">
        <v>43800</v>
      </c>
      <c r="B118" s="46">
        <v>18.583100000000002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18.583054483548686</v>
      </c>
    </row>
    <row r="119" spans="1:21" hidden="1" outlineLevel="1">
      <c r="A119" s="8">
        <v>43831</v>
      </c>
      <c r="B119" s="46">
        <v>18.420100000000001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18.420014762830881</v>
      </c>
    </row>
    <row r="120" spans="1:21" hidden="1" outlineLevel="1">
      <c r="A120" s="8">
        <v>43862</v>
      </c>
      <c r="B120" s="46">
        <v>16.674299999999999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16.674300924364367</v>
      </c>
    </row>
    <row r="121" spans="1:21" hidden="1" outlineLevel="1">
      <c r="A121" s="8">
        <v>43891</v>
      </c>
      <c r="B121" s="46">
        <v>17.0425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17.042531546895106</v>
      </c>
    </row>
    <row r="122" spans="1:21" hidden="1" outlineLevel="1">
      <c r="A122" s="8">
        <v>43922</v>
      </c>
      <c r="B122" s="46">
        <v>17.2575</v>
      </c>
      <c r="C122" s="46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17.257523701211557</v>
      </c>
    </row>
    <row r="123" spans="1:21" hidden="1" outlineLevel="1">
      <c r="A123" s="8">
        <v>43952</v>
      </c>
      <c r="B123" s="46">
        <v>16.582799999999999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16.582741176887765</v>
      </c>
    </row>
    <row r="124" spans="1:21" hidden="1" outlineLevel="1">
      <c r="A124" s="8">
        <v>43983</v>
      </c>
      <c r="B124" s="46">
        <v>16.761800000000001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16.76173403235164</v>
      </c>
    </row>
    <row r="125" spans="1:21" hidden="1" outlineLevel="1">
      <c r="A125" s="8">
        <v>44013</v>
      </c>
      <c r="B125" s="46">
        <v>14.623900000000001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14.623879459943392</v>
      </c>
    </row>
    <row r="126" spans="1:21" hidden="1" outlineLevel="1">
      <c r="A126" s="8">
        <v>44044</v>
      </c>
      <c r="B126" s="46">
        <v>14.0318</v>
      </c>
      <c r="C126" s="46">
        <v>0</v>
      </c>
      <c r="D126" s="46">
        <v>0</v>
      </c>
      <c r="E126" s="46">
        <v>0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14.031743427543789</v>
      </c>
    </row>
    <row r="127" spans="1:21" hidden="1" outlineLevel="1">
      <c r="A127" s="8">
        <v>44075</v>
      </c>
      <c r="B127" s="46">
        <v>12.882400000000001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12.882375345280101</v>
      </c>
    </row>
    <row r="128" spans="1:21" hidden="1" outlineLevel="1">
      <c r="A128" s="8">
        <v>44105</v>
      </c>
      <c r="B128" s="46">
        <v>12.077500000000001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12.077473953423201</v>
      </c>
    </row>
    <row r="129" spans="1:21" hidden="1" outlineLevel="1">
      <c r="A129" s="8">
        <v>44136</v>
      </c>
      <c r="B129" s="46">
        <v>12.2042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12.204216295708125</v>
      </c>
    </row>
    <row r="130" spans="1:21" hidden="1" outlineLevel="1">
      <c r="A130" s="8">
        <v>44166</v>
      </c>
      <c r="B130" s="46">
        <v>10.280900000000001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10.280986359439586</v>
      </c>
    </row>
    <row r="131" spans="1:21" hidden="1" outlineLevel="1">
      <c r="A131" s="8">
        <v>44197</v>
      </c>
      <c r="B131" s="46">
        <v>10.8507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10.850670697533847</v>
      </c>
    </row>
    <row r="132" spans="1:21" hidden="1" outlineLevel="1">
      <c r="A132" s="8">
        <v>44228</v>
      </c>
      <c r="B132" s="46">
        <v>10.363899999999999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10.363888989831096</v>
      </c>
    </row>
    <row r="133" spans="1:21" hidden="1" outlineLevel="1">
      <c r="A133" s="8">
        <v>44256</v>
      </c>
      <c r="B133" s="46">
        <v>10.305300000000001</v>
      </c>
      <c r="C133" s="46">
        <v>0</v>
      </c>
      <c r="D133" s="46">
        <v>0</v>
      </c>
      <c r="E133" s="46">
        <v>0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10.305346102184602</v>
      </c>
    </row>
    <row r="134" spans="1:21" hidden="1" outlineLevel="1">
      <c r="A134" s="8">
        <v>44287</v>
      </c>
      <c r="B134" s="46">
        <v>10.408200000000001</v>
      </c>
      <c r="C134" s="46">
        <v>25.1173</v>
      </c>
      <c r="D134" s="46">
        <v>0</v>
      </c>
      <c r="E134" s="46">
        <v>25.1173</v>
      </c>
      <c r="F134" s="46">
        <v>0</v>
      </c>
      <c r="G134" s="46">
        <v>25.1173</v>
      </c>
      <c r="H134" s="46">
        <v>0</v>
      </c>
      <c r="I134" s="46">
        <v>25.1173</v>
      </c>
      <c r="J134" s="46">
        <v>0</v>
      </c>
      <c r="K134" s="46">
        <v>25.1173</v>
      </c>
      <c r="L134" s="46">
        <v>0</v>
      </c>
      <c r="M134" s="46">
        <v>25.1173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10.37933470998307</v>
      </c>
    </row>
    <row r="135" spans="1:21" hidden="1" outlineLevel="1">
      <c r="A135" s="8">
        <v>44317</v>
      </c>
      <c r="B135" s="46">
        <v>10.2605</v>
      </c>
      <c r="C135" s="46">
        <v>0</v>
      </c>
      <c r="D135" s="46">
        <v>0</v>
      </c>
      <c r="E135" s="46">
        <v>0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10.260549439330573</v>
      </c>
    </row>
    <row r="136" spans="1:21" hidden="1" outlineLevel="1">
      <c r="A136" s="8">
        <v>44348</v>
      </c>
      <c r="B136" s="46">
        <v>10.2805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10.280458582449112</v>
      </c>
    </row>
    <row r="137" spans="1:21" hidden="1" outlineLevel="1">
      <c r="A137" s="8">
        <v>44378</v>
      </c>
      <c r="B137" s="46">
        <v>10.614699999999999</v>
      </c>
      <c r="C137" s="46">
        <v>0</v>
      </c>
      <c r="D137" s="46">
        <v>0</v>
      </c>
      <c r="E137" s="46">
        <v>0</v>
      </c>
      <c r="F137" s="46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10.614631492503634</v>
      </c>
    </row>
    <row r="138" spans="1:21" hidden="1" outlineLevel="1">
      <c r="A138" s="8">
        <v>44409</v>
      </c>
      <c r="B138" s="46">
        <v>9.8506999999999998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9.8507599400241759</v>
      </c>
    </row>
    <row r="139" spans="1:21" hidden="1" outlineLevel="1">
      <c r="A139" s="8">
        <v>44440</v>
      </c>
      <c r="B139" s="46">
        <v>9.7321000000000009</v>
      </c>
      <c r="C139" s="46">
        <v>0</v>
      </c>
      <c r="D139" s="46">
        <v>0</v>
      </c>
      <c r="E139" s="46">
        <v>0</v>
      </c>
      <c r="F139" s="46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9.7321282262549218</v>
      </c>
    </row>
    <row r="140" spans="1:21" hidden="1" outlineLevel="1">
      <c r="A140" s="8">
        <v>44470</v>
      </c>
      <c r="B140" s="46">
        <v>10.425000000000001</v>
      </c>
      <c r="C140" s="46">
        <v>0</v>
      </c>
      <c r="D140" s="46">
        <v>0</v>
      </c>
      <c r="E140" s="46">
        <v>0</v>
      </c>
      <c r="F140" s="46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10.424963879905446</v>
      </c>
    </row>
    <row r="141" spans="1:21" hidden="1" outlineLevel="1">
      <c r="A141" s="8">
        <v>44501</v>
      </c>
      <c r="B141" s="46">
        <v>10.821</v>
      </c>
      <c r="C141" s="46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10.820925828223055</v>
      </c>
    </row>
    <row r="142" spans="1:21" hidden="1" outlineLevel="1">
      <c r="A142" s="8">
        <v>44531</v>
      </c>
      <c r="B142" s="46">
        <v>11.181800000000001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11.181806630970227</v>
      </c>
    </row>
    <row r="143" spans="1:21" hidden="1" outlineLevel="1">
      <c r="A143" s="8">
        <v>44562</v>
      </c>
      <c r="B143" s="46">
        <v>11.1128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11.112820597555649</v>
      </c>
    </row>
    <row r="144" spans="1:21" hidden="1" outlineLevel="1">
      <c r="A144" s="8">
        <v>44593</v>
      </c>
      <c r="B144" s="46">
        <v>11.120699999999999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11.120690907996719</v>
      </c>
    </row>
    <row r="145" spans="1:21" hidden="1" outlineLevel="1">
      <c r="A145" s="8">
        <v>44621</v>
      </c>
      <c r="B145" s="46">
        <v>12.758699999999999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12.758709160276169</v>
      </c>
    </row>
    <row r="146" spans="1:21" hidden="1" outlineLevel="1">
      <c r="A146" s="8">
        <v>44652</v>
      </c>
      <c r="B146" s="46">
        <v>12.9937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12.9937</v>
      </c>
    </row>
    <row r="147" spans="1:21" hidden="1" outlineLevel="1">
      <c r="A147" s="8">
        <v>44682</v>
      </c>
      <c r="B147" s="46">
        <v>12.5633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12.5633</v>
      </c>
    </row>
    <row r="148" spans="1:21" hidden="1" outlineLevel="1">
      <c r="A148" s="8">
        <v>44713</v>
      </c>
      <c r="B148" s="46">
        <v>13.8018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13.801818188121882</v>
      </c>
    </row>
    <row r="149" spans="1:21" hidden="1" outlineLevel="1">
      <c r="A149" s="8">
        <v>44743</v>
      </c>
      <c r="B149" s="46">
        <v>15.389099999999999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15.389099999999999</v>
      </c>
    </row>
    <row r="150" spans="1:21" hidden="1" outlineLevel="1">
      <c r="A150" s="8">
        <v>44774</v>
      </c>
      <c r="B150" s="46">
        <v>16.8935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16.8935</v>
      </c>
    </row>
    <row r="151" spans="1:21" hidden="1" outlineLevel="1">
      <c r="A151" s="8">
        <v>44805</v>
      </c>
      <c r="B151" s="46">
        <v>18.025200000000002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18.025200000000002</v>
      </c>
    </row>
    <row r="152" spans="1:21" hidden="1" outlineLevel="1">
      <c r="A152" s="8">
        <v>44835</v>
      </c>
      <c r="B152" s="46">
        <v>17.663900000000002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17.663900000000002</v>
      </c>
    </row>
    <row r="153" spans="1:21" hidden="1" outlineLevel="1">
      <c r="A153" s="8">
        <v>44866</v>
      </c>
      <c r="B153" s="46">
        <v>17.831099999999999</v>
      </c>
      <c r="C153" s="46">
        <v>0</v>
      </c>
      <c r="D153" s="46">
        <v>0</v>
      </c>
      <c r="E153" s="46">
        <v>0</v>
      </c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17.83109820000935</v>
      </c>
    </row>
    <row r="154" spans="1:21" hidden="1" outlineLevel="1">
      <c r="A154" s="8">
        <v>44896</v>
      </c>
      <c r="B154" s="46">
        <v>16.6203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16.6203</v>
      </c>
    </row>
    <row r="155" spans="1:21" hidden="1" outlineLevel="1">
      <c r="A155" s="8">
        <v>44927</v>
      </c>
      <c r="B155" s="46">
        <v>17.682600000000001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17.682600000000001</v>
      </c>
    </row>
    <row r="156" spans="1:21" hidden="1" outlineLevel="1">
      <c r="A156" s="8">
        <v>44958</v>
      </c>
      <c r="B156" s="46">
        <v>19.1797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19.1797</v>
      </c>
    </row>
    <row r="157" spans="1:21" hidden="1" outlineLevel="1">
      <c r="A157" s="8">
        <v>44986</v>
      </c>
      <c r="B157" s="46">
        <v>19.152899999999999</v>
      </c>
      <c r="C157" s="46">
        <v>0</v>
      </c>
      <c r="D157" s="46">
        <v>0</v>
      </c>
      <c r="E157" s="46">
        <v>0</v>
      </c>
      <c r="F157" s="46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19.152818892149536</v>
      </c>
    </row>
    <row r="158" spans="1:21" hidden="1" outlineLevel="1">
      <c r="A158" s="8">
        <v>45017</v>
      </c>
      <c r="B158" s="46">
        <v>19.1099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19.109922709208153</v>
      </c>
    </row>
    <row r="159" spans="1:21" hidden="1" outlineLevel="1">
      <c r="A159" s="8">
        <v>45047</v>
      </c>
      <c r="B159" s="46">
        <v>17.784199999999998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17.784230176840811</v>
      </c>
    </row>
    <row r="160" spans="1:21" hidden="1" outlineLevel="1">
      <c r="A160" s="8">
        <v>45078</v>
      </c>
      <c r="B160" s="46">
        <v>21.853000000000002</v>
      </c>
      <c r="C160" s="46">
        <v>0</v>
      </c>
      <c r="D160" s="46">
        <v>0</v>
      </c>
      <c r="E160" s="46">
        <v>0</v>
      </c>
      <c r="F160" s="46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0</v>
      </c>
      <c r="S160" s="46">
        <v>0</v>
      </c>
      <c r="T160" s="46">
        <v>0</v>
      </c>
      <c r="U160" s="46">
        <v>21.852915022499378</v>
      </c>
    </row>
    <row r="161" spans="1:21" hidden="1" outlineLevel="1">
      <c r="A161" s="8">
        <v>45108</v>
      </c>
      <c r="B161" s="46">
        <v>18.5777</v>
      </c>
      <c r="C161" s="46">
        <v>0</v>
      </c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18.5777</v>
      </c>
    </row>
    <row r="162" spans="1:21" hidden="1" outlineLevel="1">
      <c r="A162" s="8">
        <v>45139</v>
      </c>
      <c r="B162" s="46">
        <v>20.654399999999999</v>
      </c>
      <c r="C162" s="46">
        <v>0</v>
      </c>
      <c r="D162" s="46">
        <v>0</v>
      </c>
      <c r="E162" s="46">
        <v>0</v>
      </c>
      <c r="F162" s="46">
        <v>0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20.654395105421976</v>
      </c>
    </row>
    <row r="163" spans="1:21" hidden="1" outlineLevel="1">
      <c r="A163" s="8">
        <v>45170</v>
      </c>
      <c r="B163" s="46">
        <v>19.793600000000001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19.793578885719267</v>
      </c>
    </row>
    <row r="164" spans="1:21" hidden="1" outlineLevel="1">
      <c r="A164" s="8">
        <v>45200</v>
      </c>
      <c r="B164" s="46">
        <v>20.909700000000001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20.909714776557657</v>
      </c>
    </row>
    <row r="165" spans="1:21">
      <c r="A165" s="8">
        <v>45231</v>
      </c>
      <c r="B165" s="46">
        <v>20.97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20.970019447059311</v>
      </c>
    </row>
    <row r="166" spans="1:21">
      <c r="A166" s="8">
        <v>45261</v>
      </c>
      <c r="B166" s="46">
        <v>20.396999999999998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20.396965477376785</v>
      </c>
    </row>
    <row r="167" spans="1:21">
      <c r="A167" s="8">
        <v>45292</v>
      </c>
      <c r="B167" s="46">
        <v>22.078900000000001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22.078900560612208</v>
      </c>
    </row>
    <row r="168" spans="1:21">
      <c r="A168" s="8">
        <v>45323</v>
      </c>
      <c r="B168" s="46">
        <v>21.138300000000001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21.138300000000001</v>
      </c>
    </row>
    <row r="169" spans="1:21">
      <c r="A169" s="8">
        <v>45352</v>
      </c>
      <c r="B169" s="46">
        <v>18.149699999999999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18.149678410830049</v>
      </c>
    </row>
    <row r="170" spans="1:21">
      <c r="A170" s="8">
        <v>45383</v>
      </c>
      <c r="B170" s="46">
        <v>18.1738</v>
      </c>
      <c r="C170" s="46">
        <v>0</v>
      </c>
      <c r="D170" s="46">
        <v>0</v>
      </c>
      <c r="E170" s="46">
        <v>0</v>
      </c>
      <c r="F170" s="46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18.173810588506946</v>
      </c>
    </row>
    <row r="171" spans="1:21">
      <c r="A171" s="8">
        <v>45413</v>
      </c>
      <c r="B171" s="46">
        <v>16.833600000000001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16.833678052602366</v>
      </c>
    </row>
    <row r="172" spans="1:21">
      <c r="A172" s="8">
        <v>45444</v>
      </c>
      <c r="B172" s="46">
        <v>17.836300000000001</v>
      </c>
      <c r="C172" s="46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17.836294871500524</v>
      </c>
    </row>
    <row r="173" spans="1:21">
      <c r="A173" s="8">
        <v>45474</v>
      </c>
      <c r="B173" s="46">
        <v>17.504300000000001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17.504248293916206</v>
      </c>
    </row>
    <row r="174" spans="1:21">
      <c r="A174" s="8">
        <v>45505</v>
      </c>
      <c r="B174" s="46">
        <v>16.3264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16.326369921536969</v>
      </c>
    </row>
    <row r="175" spans="1:21">
      <c r="A175" s="8">
        <v>45536</v>
      </c>
      <c r="B175" s="46">
        <v>18.5398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18.539722642245923</v>
      </c>
    </row>
    <row r="176" spans="1:21">
      <c r="A176" s="8">
        <v>45566</v>
      </c>
      <c r="B176" s="46">
        <v>17.804500000000001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17.804417157500964</v>
      </c>
    </row>
    <row r="177" spans="1:21">
      <c r="A177" s="8">
        <v>45597</v>
      </c>
      <c r="B177" s="46">
        <v>14.7995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14.799541118087756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" style="25" bestFit="1" customWidth="1"/>
    <col min="3" max="3" width="9.44140625" style="25" customWidth="1"/>
    <col min="4" max="4" width="6.5546875" style="21" customWidth="1"/>
    <col min="5" max="5" width="7.6640625" style="21" customWidth="1"/>
    <col min="6" max="6" width="6.5546875" style="21" customWidth="1"/>
    <col min="7" max="8" width="7.6640625" style="21" customWidth="1"/>
    <col min="9" max="9" width="6.6640625" style="21" bestFit="1" customWidth="1"/>
    <col min="10" max="10" width="6.6640625" style="21" customWidth="1"/>
    <col min="11" max="11" width="7.6640625" style="21" customWidth="1"/>
    <col min="12" max="12" width="6.33203125" style="21" customWidth="1"/>
    <col min="13" max="13" width="7.6640625" style="21" customWidth="1"/>
    <col min="14" max="14" width="7" style="21" customWidth="1"/>
    <col min="15" max="15" width="6.6640625" style="21" bestFit="1" customWidth="1"/>
    <col min="16" max="16" width="6" style="21" bestFit="1" customWidth="1"/>
    <col min="17" max="17" width="7" style="21" bestFit="1" customWidth="1"/>
    <col min="18" max="18" width="6.109375" style="25" customWidth="1"/>
    <col min="19" max="19" width="7.109375" style="21" customWidth="1"/>
    <col min="20" max="20" width="7" style="21" customWidth="1"/>
    <col min="21" max="21" width="14.6640625" style="21" customWidth="1"/>
    <col min="22" max="22" width="6" style="21" bestFit="1" customWidth="1"/>
    <col min="23" max="23" width="7.109375" style="21" customWidth="1"/>
    <col min="24" max="24" width="6.109375" style="21" customWidth="1"/>
    <col min="25" max="25" width="7.33203125" style="21" customWidth="1"/>
    <col min="26" max="26" width="7.109375" style="21" customWidth="1"/>
    <col min="27" max="27" width="6.6640625" style="21" bestFit="1" customWidth="1"/>
    <col min="28" max="28" width="6.88671875" style="21" customWidth="1"/>
    <col min="29" max="29" width="8.44140625" style="21" customWidth="1"/>
    <col min="30" max="30" width="6.109375" style="21" customWidth="1"/>
    <col min="31" max="31" width="7.5546875" style="21" customWidth="1"/>
    <col min="32" max="32" width="8.44140625" style="21" customWidth="1"/>
    <col min="33" max="33" width="6.6640625" style="25" bestFit="1" customWidth="1"/>
    <col min="34" max="34" width="6" style="25" bestFit="1" customWidth="1"/>
    <col min="35" max="35" width="9.109375" style="25"/>
    <col min="36" max="36" width="5.33203125" style="25" customWidth="1"/>
    <col min="37" max="37" width="7.33203125" style="25" customWidth="1"/>
    <col min="38" max="38" width="6.88671875" style="25" customWidth="1"/>
    <col min="39" max="39" width="10.5546875" style="25" customWidth="1"/>
    <col min="40" max="16384" width="9.109375" style="25"/>
  </cols>
  <sheetData>
    <row r="1" spans="1:39">
      <c r="A1" s="10" t="s">
        <v>148</v>
      </c>
    </row>
    <row r="2" spans="1:39" ht="5.25" customHeight="1"/>
    <row r="3" spans="1:39" ht="27.75" customHeight="1">
      <c r="A3" s="248" t="s">
        <v>110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</row>
    <row r="4" spans="1:39" ht="12.75" customHeight="1">
      <c r="A4" s="13" t="s">
        <v>132</v>
      </c>
    </row>
    <row r="5" spans="1:39" ht="12.75" customHeight="1">
      <c r="A5" s="27" t="s">
        <v>54</v>
      </c>
    </row>
    <row r="6" spans="1:39" s="31" customFormat="1" ht="15.75" customHeight="1">
      <c r="A6" s="215" t="s">
        <v>0</v>
      </c>
      <c r="B6" s="204" t="s">
        <v>1</v>
      </c>
      <c r="C6" s="204" t="s">
        <v>62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04" t="s">
        <v>4</v>
      </c>
      <c r="V6" s="193" t="s">
        <v>2</v>
      </c>
      <c r="W6" s="193"/>
      <c r="X6" s="193"/>
      <c r="Y6" s="193"/>
      <c r="Z6" s="193"/>
      <c r="AA6" s="193" t="s">
        <v>3</v>
      </c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223" t="s">
        <v>61</v>
      </c>
    </row>
    <row r="7" spans="1:39" s="31" customFormat="1" ht="12.75" customHeight="1">
      <c r="A7" s="215"/>
      <c r="B7" s="204"/>
      <c r="C7" s="204"/>
      <c r="D7" s="242" t="s">
        <v>70</v>
      </c>
      <c r="E7" s="242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04"/>
      <c r="V7" s="242" t="s">
        <v>70</v>
      </c>
      <c r="W7" s="242" t="s">
        <v>6</v>
      </c>
      <c r="X7" s="193" t="s">
        <v>7</v>
      </c>
      <c r="Y7" s="194"/>
      <c r="Z7" s="194"/>
      <c r="AA7" s="193" t="s">
        <v>8</v>
      </c>
      <c r="AB7" s="193"/>
      <c r="AC7" s="193"/>
      <c r="AD7" s="194"/>
      <c r="AE7" s="194"/>
      <c r="AF7" s="194"/>
      <c r="AG7" s="193" t="s">
        <v>9</v>
      </c>
      <c r="AH7" s="193"/>
      <c r="AI7" s="193"/>
      <c r="AJ7" s="194"/>
      <c r="AK7" s="194"/>
      <c r="AL7" s="194"/>
      <c r="AM7" s="246"/>
    </row>
    <row r="8" spans="1:39" ht="77.25" customHeight="1">
      <c r="A8" s="215"/>
      <c r="B8" s="204"/>
      <c r="C8" s="204"/>
      <c r="D8" s="242"/>
      <c r="E8" s="242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70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70</v>
      </c>
      <c r="Q8" s="22" t="s">
        <v>6</v>
      </c>
      <c r="R8" s="22" t="s">
        <v>10</v>
      </c>
      <c r="S8" s="22" t="s">
        <v>11</v>
      </c>
      <c r="T8" s="22" t="s">
        <v>12</v>
      </c>
      <c r="U8" s="204"/>
      <c r="V8" s="242"/>
      <c r="W8" s="242"/>
      <c r="X8" s="22" t="s">
        <v>10</v>
      </c>
      <c r="Y8" s="22" t="s">
        <v>11</v>
      </c>
      <c r="Z8" s="22" t="s">
        <v>12</v>
      </c>
      <c r="AA8" s="22" t="s">
        <v>13</v>
      </c>
      <c r="AB8" s="22" t="s">
        <v>70</v>
      </c>
      <c r="AC8" s="22" t="s">
        <v>6</v>
      </c>
      <c r="AD8" s="22" t="s">
        <v>10</v>
      </c>
      <c r="AE8" s="22" t="s">
        <v>11</v>
      </c>
      <c r="AF8" s="22" t="s">
        <v>12</v>
      </c>
      <c r="AG8" s="22" t="s">
        <v>13</v>
      </c>
      <c r="AH8" s="22" t="s">
        <v>70</v>
      </c>
      <c r="AI8" s="22" t="s">
        <v>6</v>
      </c>
      <c r="AJ8" s="22" t="s">
        <v>10</v>
      </c>
      <c r="AK8" s="22" t="s">
        <v>11</v>
      </c>
      <c r="AL8" s="22" t="s">
        <v>12</v>
      </c>
      <c r="AM8" s="247"/>
    </row>
    <row r="9" spans="1:39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7"/>
      <c r="V9" s="122"/>
      <c r="W9" s="122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4"/>
    </row>
    <row r="10" spans="1:39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  <c r="V10" s="30">
        <v>22</v>
      </c>
      <c r="W10" s="29">
        <v>23</v>
      </c>
      <c r="X10" s="30">
        <v>24</v>
      </c>
      <c r="Y10" s="29">
        <v>25</v>
      </c>
      <c r="Z10" s="30">
        <v>26</v>
      </c>
      <c r="AA10" s="29">
        <v>27</v>
      </c>
      <c r="AB10" s="30">
        <v>28</v>
      </c>
      <c r="AC10" s="29">
        <v>29</v>
      </c>
      <c r="AD10" s="30">
        <v>30</v>
      </c>
      <c r="AE10" s="29">
        <v>31</v>
      </c>
      <c r="AF10" s="30">
        <v>32</v>
      </c>
      <c r="AG10" s="29">
        <v>33</v>
      </c>
      <c r="AH10" s="30">
        <v>34</v>
      </c>
      <c r="AI10" s="29">
        <v>35</v>
      </c>
      <c r="AJ10" s="30">
        <v>36</v>
      </c>
      <c r="AK10" s="29">
        <v>37</v>
      </c>
      <c r="AL10" s="30">
        <v>38</v>
      </c>
      <c r="AM10" s="29">
        <v>39</v>
      </c>
    </row>
    <row r="11" spans="1:39" hidden="1" outlineLevel="1">
      <c r="A11" s="8">
        <v>40544</v>
      </c>
      <c r="B11" s="46">
        <v>29.171199999999999</v>
      </c>
      <c r="C11" s="46">
        <v>30.037199999999999</v>
      </c>
      <c r="D11" s="46">
        <v>35.686999999999998</v>
      </c>
      <c r="E11" s="46">
        <v>18.371500000000001</v>
      </c>
      <c r="F11" s="46">
        <v>10.8414</v>
      </c>
      <c r="G11" s="46">
        <v>20.694299999999998</v>
      </c>
      <c r="H11" s="46">
        <v>27.668800000000001</v>
      </c>
      <c r="I11" s="46">
        <v>30.1936</v>
      </c>
      <c r="J11" s="46">
        <v>35.705399999999997</v>
      </c>
      <c r="K11" s="46">
        <v>18.605799999999999</v>
      </c>
      <c r="L11" s="46">
        <v>10.8414</v>
      </c>
      <c r="M11" s="46">
        <v>20.728000000000002</v>
      </c>
      <c r="N11" s="46">
        <v>33.700400000000002</v>
      </c>
      <c r="O11" s="46">
        <v>7.9292999999999996</v>
      </c>
      <c r="P11" s="46">
        <v>20.398599999999998</v>
      </c>
      <c r="Q11" s="46">
        <v>6.3075999999999999</v>
      </c>
      <c r="R11" s="46" t="s">
        <v>127</v>
      </c>
      <c r="S11" s="46">
        <v>10.707800000000001</v>
      </c>
      <c r="T11" s="46">
        <v>5.7573999999999996</v>
      </c>
      <c r="U11" s="46">
        <v>14.916600000000001</v>
      </c>
      <c r="V11" s="46">
        <v>0</v>
      </c>
      <c r="W11" s="46">
        <v>14.916600000000001</v>
      </c>
      <c r="X11" s="46">
        <v>0</v>
      </c>
      <c r="Y11" s="46">
        <v>18.963200000000001</v>
      </c>
      <c r="Z11" s="46">
        <v>14.372400000000001</v>
      </c>
      <c r="AA11" s="46">
        <v>20.0656</v>
      </c>
      <c r="AB11" s="46">
        <v>0</v>
      </c>
      <c r="AC11" s="46">
        <v>20.0656</v>
      </c>
      <c r="AD11" s="46">
        <v>0</v>
      </c>
      <c r="AE11" s="46">
        <v>19.0076</v>
      </c>
      <c r="AF11" s="46">
        <v>20.3508</v>
      </c>
      <c r="AG11" s="46">
        <v>8.5366999999999997</v>
      </c>
      <c r="AH11" s="46">
        <v>0</v>
      </c>
      <c r="AI11" s="46">
        <v>8.5366999999999997</v>
      </c>
      <c r="AJ11" s="46" t="s">
        <v>127</v>
      </c>
      <c r="AK11" s="46">
        <v>14.04</v>
      </c>
      <c r="AL11" s="46">
        <v>8.5236000000000001</v>
      </c>
      <c r="AM11" s="46">
        <v>22.503499999999999</v>
      </c>
    </row>
    <row r="12" spans="1:39" hidden="1" outlineLevel="1">
      <c r="A12" s="8">
        <v>40575</v>
      </c>
      <c r="B12" s="46">
        <v>29.363800000000001</v>
      </c>
      <c r="C12" s="46">
        <v>30.1357</v>
      </c>
      <c r="D12" s="46">
        <v>35.584000000000003</v>
      </c>
      <c r="E12" s="46">
        <v>18.923400000000001</v>
      </c>
      <c r="F12" s="46">
        <v>12.3674</v>
      </c>
      <c r="G12" s="46">
        <v>20.939900000000002</v>
      </c>
      <c r="H12" s="46">
        <v>22.091699999999999</v>
      </c>
      <c r="I12" s="46">
        <v>30.393899999999999</v>
      </c>
      <c r="J12" s="46">
        <v>35.603099999999998</v>
      </c>
      <c r="K12" s="46">
        <v>18.960899999999999</v>
      </c>
      <c r="L12" s="46">
        <v>12.3674</v>
      </c>
      <c r="M12" s="46">
        <v>20.9847</v>
      </c>
      <c r="N12" s="46">
        <v>25.0654</v>
      </c>
      <c r="O12" s="46">
        <v>18.420500000000001</v>
      </c>
      <c r="P12" s="46">
        <v>19.715599999999998</v>
      </c>
      <c r="Q12" s="46">
        <v>18.37</v>
      </c>
      <c r="R12" s="46" t="s">
        <v>127</v>
      </c>
      <c r="S12" s="46">
        <v>11.320399999999999</v>
      </c>
      <c r="T12" s="46">
        <v>18.702500000000001</v>
      </c>
      <c r="U12" s="46">
        <v>15.514099999999999</v>
      </c>
      <c r="V12" s="46">
        <v>0</v>
      </c>
      <c r="W12" s="46">
        <v>15.514099999999999</v>
      </c>
      <c r="X12" s="46">
        <v>0</v>
      </c>
      <c r="Y12" s="46">
        <v>15.9542</v>
      </c>
      <c r="Z12" s="46">
        <v>15.4666</v>
      </c>
      <c r="AA12" s="46">
        <v>15.672499999999999</v>
      </c>
      <c r="AB12" s="46">
        <v>0</v>
      </c>
      <c r="AC12" s="46">
        <v>15.672499999999999</v>
      </c>
      <c r="AD12" s="46">
        <v>0</v>
      </c>
      <c r="AE12" s="46">
        <v>15.96</v>
      </c>
      <c r="AF12" s="46">
        <v>15.6394</v>
      </c>
      <c r="AG12" s="46">
        <v>13.188700000000001</v>
      </c>
      <c r="AH12" s="46">
        <v>0</v>
      </c>
      <c r="AI12" s="46">
        <v>13.188700000000001</v>
      </c>
      <c r="AJ12" s="46" t="s">
        <v>127</v>
      </c>
      <c r="AK12" s="46">
        <v>15.12</v>
      </c>
      <c r="AL12" s="46">
        <v>13.168100000000001</v>
      </c>
      <c r="AM12" s="46">
        <v>21.903700000000001</v>
      </c>
    </row>
    <row r="13" spans="1:39" hidden="1" outlineLevel="1">
      <c r="A13" s="8">
        <v>40603</v>
      </c>
      <c r="B13" s="46">
        <v>29.655000000000001</v>
      </c>
      <c r="C13" s="46">
        <v>31.714300000000001</v>
      </c>
      <c r="D13" s="46">
        <v>35.874099999999999</v>
      </c>
      <c r="E13" s="46">
        <v>22.054400000000001</v>
      </c>
      <c r="F13" s="46">
        <v>19.667200000000001</v>
      </c>
      <c r="G13" s="46">
        <v>22.937799999999999</v>
      </c>
      <c r="H13" s="46">
        <v>22.349799999999998</v>
      </c>
      <c r="I13" s="46">
        <v>31.826000000000001</v>
      </c>
      <c r="J13" s="46">
        <v>35.8919</v>
      </c>
      <c r="K13" s="46">
        <v>22.247800000000002</v>
      </c>
      <c r="L13" s="46">
        <v>19.667200000000001</v>
      </c>
      <c r="M13" s="46">
        <v>23.0579</v>
      </c>
      <c r="N13" s="46">
        <v>23.147099999999998</v>
      </c>
      <c r="O13" s="46">
        <v>10.806900000000001</v>
      </c>
      <c r="P13" s="46">
        <v>18.650400000000001</v>
      </c>
      <c r="Q13" s="46">
        <v>9.5756999999999994</v>
      </c>
      <c r="R13" s="46" t="s">
        <v>127</v>
      </c>
      <c r="S13" s="46">
        <v>14.4137</v>
      </c>
      <c r="T13" s="46">
        <v>3.9548000000000001</v>
      </c>
      <c r="U13" s="46">
        <v>15.217000000000001</v>
      </c>
      <c r="V13" s="46">
        <v>0</v>
      </c>
      <c r="W13" s="46">
        <v>15.217000000000001</v>
      </c>
      <c r="X13" s="46">
        <v>0</v>
      </c>
      <c r="Y13" s="46">
        <v>15.039099999999999</v>
      </c>
      <c r="Z13" s="46">
        <v>15.2174</v>
      </c>
      <c r="AA13" s="46">
        <v>15.279199999999999</v>
      </c>
      <c r="AB13" s="46">
        <v>0</v>
      </c>
      <c r="AC13" s="46">
        <v>15.279199999999999</v>
      </c>
      <c r="AD13" s="46">
        <v>0</v>
      </c>
      <c r="AE13" s="46">
        <v>0</v>
      </c>
      <c r="AF13" s="46">
        <v>15.279199999999999</v>
      </c>
      <c r="AG13" s="46">
        <v>13.0502</v>
      </c>
      <c r="AH13" s="46">
        <v>0</v>
      </c>
      <c r="AI13" s="46">
        <v>13.0502</v>
      </c>
      <c r="AJ13" s="46" t="s">
        <v>127</v>
      </c>
      <c r="AK13" s="46">
        <v>15.039099999999999</v>
      </c>
      <c r="AL13" s="46">
        <v>12.863200000000001</v>
      </c>
      <c r="AM13" s="46">
        <v>21.761299999999999</v>
      </c>
    </row>
    <row r="14" spans="1:39" hidden="1" outlineLevel="1">
      <c r="A14" s="8">
        <v>40634</v>
      </c>
      <c r="B14" s="46">
        <v>30.5185</v>
      </c>
      <c r="C14" s="46">
        <v>31.670999999999999</v>
      </c>
      <c r="D14" s="46">
        <v>35.853900000000003</v>
      </c>
      <c r="E14" s="46">
        <v>20.091899999999999</v>
      </c>
      <c r="F14" s="46">
        <v>19.910499999999999</v>
      </c>
      <c r="G14" s="46">
        <v>23.871300000000002</v>
      </c>
      <c r="H14" s="46">
        <v>13.417299999999999</v>
      </c>
      <c r="I14" s="46">
        <v>31.761900000000001</v>
      </c>
      <c r="J14" s="46">
        <v>35.8645</v>
      </c>
      <c r="K14" s="46">
        <v>20.2392</v>
      </c>
      <c r="L14" s="46">
        <v>19.910499999999999</v>
      </c>
      <c r="M14" s="46">
        <v>23.904399999999999</v>
      </c>
      <c r="N14" s="46">
        <v>13.5739</v>
      </c>
      <c r="O14" s="46">
        <v>11.2448</v>
      </c>
      <c r="P14" s="46">
        <v>18.618600000000001</v>
      </c>
      <c r="Q14" s="46">
        <v>10.402900000000001</v>
      </c>
      <c r="R14" s="46" t="s">
        <v>127</v>
      </c>
      <c r="S14" s="46">
        <v>11.8461</v>
      </c>
      <c r="T14" s="46">
        <v>10.252000000000001</v>
      </c>
      <c r="U14" s="46">
        <v>18.427900000000001</v>
      </c>
      <c r="V14" s="46">
        <v>0</v>
      </c>
      <c r="W14" s="46">
        <v>18.427900000000001</v>
      </c>
      <c r="X14" s="46">
        <v>0</v>
      </c>
      <c r="Y14" s="46">
        <v>18.598400000000002</v>
      </c>
      <c r="Z14" s="46">
        <v>18.416499999999999</v>
      </c>
      <c r="AA14" s="46">
        <v>18.730799999999999</v>
      </c>
      <c r="AB14" s="46">
        <v>0</v>
      </c>
      <c r="AC14" s="46">
        <v>18.730799999999999</v>
      </c>
      <c r="AD14" s="46">
        <v>0</v>
      </c>
      <c r="AE14" s="46">
        <v>18.608499999999999</v>
      </c>
      <c r="AF14" s="46">
        <v>18.7394</v>
      </c>
      <c r="AG14" s="46">
        <v>12.9434</v>
      </c>
      <c r="AH14" s="46">
        <v>0</v>
      </c>
      <c r="AI14" s="46">
        <v>12.9434</v>
      </c>
      <c r="AJ14" s="46" t="s">
        <v>127</v>
      </c>
      <c r="AK14" s="46">
        <v>14.62</v>
      </c>
      <c r="AL14" s="46">
        <v>12.9383</v>
      </c>
      <c r="AM14" s="46">
        <v>22.1526</v>
      </c>
    </row>
    <row r="15" spans="1:39" hidden="1" outlineLevel="1">
      <c r="A15" s="8">
        <v>40664</v>
      </c>
      <c r="B15" s="46">
        <v>31.548400000000001</v>
      </c>
      <c r="C15" s="46">
        <v>32.951300000000003</v>
      </c>
      <c r="D15" s="46">
        <v>35.900700000000001</v>
      </c>
      <c r="E15" s="46">
        <v>22.704899999999999</v>
      </c>
      <c r="F15" s="46">
        <v>21.188500000000001</v>
      </c>
      <c r="G15" s="46">
        <v>23.841799999999999</v>
      </c>
      <c r="H15" s="46">
        <v>20.285699999999999</v>
      </c>
      <c r="I15" s="46">
        <v>33.036200000000001</v>
      </c>
      <c r="J15" s="46">
        <v>35.9084</v>
      </c>
      <c r="K15" s="46">
        <v>22.724900000000002</v>
      </c>
      <c r="L15" s="46">
        <v>19.685099999999998</v>
      </c>
      <c r="M15" s="46">
        <v>23.863600000000002</v>
      </c>
      <c r="N15" s="46">
        <v>22.235800000000001</v>
      </c>
      <c r="O15" s="46">
        <v>22.0289</v>
      </c>
      <c r="P15" s="46">
        <v>20.423100000000002</v>
      </c>
      <c r="Q15" s="46">
        <v>22.113399999999999</v>
      </c>
      <c r="R15" s="46">
        <v>103.2985</v>
      </c>
      <c r="S15" s="46">
        <v>14.6105</v>
      </c>
      <c r="T15" s="46">
        <v>10.983700000000001</v>
      </c>
      <c r="U15" s="46">
        <v>15.6204</v>
      </c>
      <c r="V15" s="46">
        <v>0</v>
      </c>
      <c r="W15" s="46">
        <v>15.6204</v>
      </c>
      <c r="X15" s="46">
        <v>0</v>
      </c>
      <c r="Y15" s="46">
        <v>23</v>
      </c>
      <c r="Z15" s="46">
        <v>14.9521</v>
      </c>
      <c r="AA15" s="46">
        <v>18.152200000000001</v>
      </c>
      <c r="AB15" s="46">
        <v>0</v>
      </c>
      <c r="AC15" s="46">
        <v>18.152200000000001</v>
      </c>
      <c r="AD15" s="46">
        <v>0</v>
      </c>
      <c r="AE15" s="46">
        <v>23</v>
      </c>
      <c r="AF15" s="46">
        <v>17.177900000000001</v>
      </c>
      <c r="AG15" s="46">
        <v>13.1266</v>
      </c>
      <c r="AH15" s="46">
        <v>0</v>
      </c>
      <c r="AI15" s="46">
        <v>13.1266</v>
      </c>
      <c r="AJ15" s="46">
        <v>0</v>
      </c>
      <c r="AK15" s="46">
        <v>0</v>
      </c>
      <c r="AL15" s="46">
        <v>13.1266</v>
      </c>
      <c r="AM15" s="46">
        <v>22.044899999999998</v>
      </c>
    </row>
    <row r="16" spans="1:39" hidden="1" outlineLevel="1">
      <c r="A16" s="8">
        <v>40695</v>
      </c>
      <c r="B16" s="46">
        <v>31.1374</v>
      </c>
      <c r="C16" s="46">
        <v>32.373199999999997</v>
      </c>
      <c r="D16" s="46">
        <v>35.853499999999997</v>
      </c>
      <c r="E16" s="46">
        <v>22.8489</v>
      </c>
      <c r="F16" s="46">
        <v>20.161300000000001</v>
      </c>
      <c r="G16" s="46">
        <v>23.403500000000001</v>
      </c>
      <c r="H16" s="46">
        <v>23.572500000000002</v>
      </c>
      <c r="I16" s="46">
        <v>32.5137</v>
      </c>
      <c r="J16" s="46">
        <v>35.871000000000002</v>
      </c>
      <c r="K16" s="46">
        <v>23.122599999999998</v>
      </c>
      <c r="L16" s="46">
        <v>20.9939</v>
      </c>
      <c r="M16" s="46">
        <v>23.488700000000001</v>
      </c>
      <c r="N16" s="46">
        <v>23.738099999999999</v>
      </c>
      <c r="O16" s="46">
        <v>12.114699999999999</v>
      </c>
      <c r="P16" s="46">
        <v>19.922499999999999</v>
      </c>
      <c r="Q16" s="46">
        <v>11.081799999999999</v>
      </c>
      <c r="R16" s="46">
        <v>11.130100000000001</v>
      </c>
      <c r="S16" s="46">
        <v>10.563700000000001</v>
      </c>
      <c r="T16" s="46">
        <v>11.410399999999999</v>
      </c>
      <c r="U16" s="46">
        <v>14.613899999999999</v>
      </c>
      <c r="V16" s="46">
        <v>0</v>
      </c>
      <c r="W16" s="46">
        <v>14.613899999999999</v>
      </c>
      <c r="X16" s="46">
        <v>0</v>
      </c>
      <c r="Y16" s="46">
        <v>0</v>
      </c>
      <c r="Z16" s="46">
        <v>14.613899999999999</v>
      </c>
      <c r="AA16" s="46">
        <v>14.6608</v>
      </c>
      <c r="AB16" s="46">
        <v>0</v>
      </c>
      <c r="AC16" s="46">
        <v>14.6608</v>
      </c>
      <c r="AD16" s="46">
        <v>0</v>
      </c>
      <c r="AE16" s="46">
        <v>0</v>
      </c>
      <c r="AF16" s="46">
        <v>14.6608</v>
      </c>
      <c r="AG16" s="46">
        <v>12.2026</v>
      </c>
      <c r="AH16" s="46">
        <v>0</v>
      </c>
      <c r="AI16" s="46">
        <v>12.2026</v>
      </c>
      <c r="AJ16" s="46">
        <v>0</v>
      </c>
      <c r="AK16" s="46">
        <v>0</v>
      </c>
      <c r="AL16" s="46">
        <v>12.2026</v>
      </c>
      <c r="AM16" s="46">
        <v>21.851800000000001</v>
      </c>
    </row>
    <row r="17" spans="1:39" hidden="1" outlineLevel="1">
      <c r="A17" s="8">
        <v>40725</v>
      </c>
      <c r="B17" s="46">
        <v>29.465199999999999</v>
      </c>
      <c r="C17" s="46">
        <v>31.1358</v>
      </c>
      <c r="D17" s="46">
        <v>35.828699999999998</v>
      </c>
      <c r="E17" s="46">
        <v>22.531700000000001</v>
      </c>
      <c r="F17" s="46">
        <v>20.4434</v>
      </c>
      <c r="G17" s="46">
        <v>23.5685</v>
      </c>
      <c r="H17" s="46">
        <v>21.500699999999998</v>
      </c>
      <c r="I17" s="46">
        <v>31.161899999999999</v>
      </c>
      <c r="J17" s="46">
        <v>35.840899999999998</v>
      </c>
      <c r="K17" s="46">
        <v>22.562899999999999</v>
      </c>
      <c r="L17" s="46">
        <v>20.4434</v>
      </c>
      <c r="M17" s="46">
        <v>23.5931</v>
      </c>
      <c r="N17" s="46">
        <v>21.590900000000001</v>
      </c>
      <c r="O17" s="46">
        <v>14.533799999999999</v>
      </c>
      <c r="P17" s="46">
        <v>19.1572</v>
      </c>
      <c r="Q17" s="46">
        <v>12.548299999999999</v>
      </c>
      <c r="R17" s="46" t="s">
        <v>127</v>
      </c>
      <c r="S17" s="46">
        <v>12.386799999999999</v>
      </c>
      <c r="T17" s="46">
        <v>12.670500000000001</v>
      </c>
      <c r="U17" s="46">
        <v>16.5824</v>
      </c>
      <c r="V17" s="46">
        <v>0</v>
      </c>
      <c r="W17" s="46">
        <v>16.5824</v>
      </c>
      <c r="X17" s="46">
        <v>0</v>
      </c>
      <c r="Y17" s="46">
        <v>15.5</v>
      </c>
      <c r="Z17" s="46">
        <v>16.598800000000001</v>
      </c>
      <c r="AA17" s="46">
        <v>16.680599999999998</v>
      </c>
      <c r="AB17" s="46">
        <v>0</v>
      </c>
      <c r="AC17" s="46">
        <v>16.680599999999998</v>
      </c>
      <c r="AD17" s="46">
        <v>0</v>
      </c>
      <c r="AE17" s="46">
        <v>15.5</v>
      </c>
      <c r="AF17" s="46">
        <v>16.698799999999999</v>
      </c>
      <c r="AG17" s="46">
        <v>11.7477</v>
      </c>
      <c r="AH17" s="46">
        <v>0</v>
      </c>
      <c r="AI17" s="46">
        <v>11.7477</v>
      </c>
      <c r="AJ17" s="46" t="s">
        <v>127</v>
      </c>
      <c r="AK17" s="46">
        <v>0</v>
      </c>
      <c r="AL17" s="46">
        <v>11.7477</v>
      </c>
      <c r="AM17" s="46">
        <v>21.593</v>
      </c>
    </row>
    <row r="18" spans="1:39" hidden="1" outlineLevel="1">
      <c r="A18" s="8">
        <v>40756</v>
      </c>
      <c r="B18" s="46">
        <v>28.728100000000001</v>
      </c>
      <c r="C18" s="46">
        <v>30.1539</v>
      </c>
      <c r="D18" s="46">
        <v>35.8001</v>
      </c>
      <c r="E18" s="46">
        <v>24.662199999999999</v>
      </c>
      <c r="F18" s="46">
        <v>22.921500000000002</v>
      </c>
      <c r="G18" s="46">
        <v>25.685099999999998</v>
      </c>
      <c r="H18" s="46">
        <v>23.4358</v>
      </c>
      <c r="I18" s="46">
        <v>30.287800000000001</v>
      </c>
      <c r="J18" s="46">
        <v>35.808799999999998</v>
      </c>
      <c r="K18" s="46">
        <v>24.869299999999999</v>
      </c>
      <c r="L18" s="46">
        <v>22.921500000000002</v>
      </c>
      <c r="M18" s="46">
        <v>25.693200000000001</v>
      </c>
      <c r="N18" s="46">
        <v>24.450600000000001</v>
      </c>
      <c r="O18" s="46">
        <v>4.2903000000000002</v>
      </c>
      <c r="P18" s="46">
        <v>21.289200000000001</v>
      </c>
      <c r="Q18" s="46">
        <v>3.2565</v>
      </c>
      <c r="R18" s="46" t="s">
        <v>127</v>
      </c>
      <c r="S18" s="46">
        <v>10.512700000000001</v>
      </c>
      <c r="T18" s="46">
        <v>3.0095000000000001</v>
      </c>
      <c r="U18" s="46">
        <v>16.052700000000002</v>
      </c>
      <c r="V18" s="46">
        <v>0</v>
      </c>
      <c r="W18" s="46">
        <v>16.052700000000002</v>
      </c>
      <c r="X18" s="46">
        <v>0</v>
      </c>
      <c r="Y18" s="46">
        <v>0</v>
      </c>
      <c r="Z18" s="46">
        <v>16.052700000000002</v>
      </c>
      <c r="AA18" s="46">
        <v>16.138200000000001</v>
      </c>
      <c r="AB18" s="46">
        <v>0</v>
      </c>
      <c r="AC18" s="46">
        <v>16.138200000000001</v>
      </c>
      <c r="AD18" s="46">
        <v>0</v>
      </c>
      <c r="AE18" s="46">
        <v>0</v>
      </c>
      <c r="AF18" s="46">
        <v>16.138200000000001</v>
      </c>
      <c r="AG18" s="46">
        <v>12.404999999999999</v>
      </c>
      <c r="AH18" s="46">
        <v>0</v>
      </c>
      <c r="AI18" s="46">
        <v>12.404999999999999</v>
      </c>
      <c r="AJ18" s="46" t="s">
        <v>127</v>
      </c>
      <c r="AK18" s="46">
        <v>0</v>
      </c>
      <c r="AL18" s="46">
        <v>12.404999999999999</v>
      </c>
      <c r="AM18" s="46">
        <v>22.1629</v>
      </c>
    </row>
    <row r="19" spans="1:39" hidden="1" outlineLevel="1">
      <c r="A19" s="8">
        <v>40787</v>
      </c>
      <c r="B19" s="46">
        <v>27.537600000000001</v>
      </c>
      <c r="C19" s="46">
        <v>29.127199999999998</v>
      </c>
      <c r="D19" s="46">
        <v>35.740200000000002</v>
      </c>
      <c r="E19" s="46">
        <v>25.051600000000001</v>
      </c>
      <c r="F19" s="46">
        <v>22.3477</v>
      </c>
      <c r="G19" s="46">
        <v>28.969000000000001</v>
      </c>
      <c r="H19" s="46">
        <v>20.1708</v>
      </c>
      <c r="I19" s="46">
        <v>30.0731</v>
      </c>
      <c r="J19" s="46">
        <v>35.7575</v>
      </c>
      <c r="K19" s="46">
        <v>26.270399999999999</v>
      </c>
      <c r="L19" s="46">
        <v>22.3477</v>
      </c>
      <c r="M19" s="46">
        <v>29.943100000000001</v>
      </c>
      <c r="N19" s="46">
        <v>22.017299999999999</v>
      </c>
      <c r="O19" s="46">
        <v>11.0524</v>
      </c>
      <c r="P19" s="46">
        <v>19.783999999999999</v>
      </c>
      <c r="Q19" s="46">
        <v>10.9795</v>
      </c>
      <c r="R19" s="46" t="s">
        <v>127</v>
      </c>
      <c r="S19" s="46">
        <v>11.3697</v>
      </c>
      <c r="T19" s="46">
        <v>10.780099999999999</v>
      </c>
      <c r="U19" s="46">
        <v>15.450100000000001</v>
      </c>
      <c r="V19" s="46">
        <v>0</v>
      </c>
      <c r="W19" s="46">
        <v>15.450100000000001</v>
      </c>
      <c r="X19" s="46">
        <v>0</v>
      </c>
      <c r="Y19" s="46">
        <v>15.5</v>
      </c>
      <c r="Z19" s="46">
        <v>15.448700000000001</v>
      </c>
      <c r="AA19" s="46">
        <v>15.8551</v>
      </c>
      <c r="AB19" s="46">
        <v>0</v>
      </c>
      <c r="AC19" s="46">
        <v>15.8551</v>
      </c>
      <c r="AD19" s="46">
        <v>0</v>
      </c>
      <c r="AE19" s="46">
        <v>15.5</v>
      </c>
      <c r="AF19" s="46">
        <v>15.865399999999999</v>
      </c>
      <c r="AG19" s="46">
        <v>6.5214999999999996</v>
      </c>
      <c r="AH19" s="46">
        <v>0</v>
      </c>
      <c r="AI19" s="46">
        <v>6.5214999999999996</v>
      </c>
      <c r="AJ19" s="46" t="s">
        <v>127</v>
      </c>
      <c r="AK19" s="46">
        <v>0</v>
      </c>
      <c r="AL19" s="46">
        <v>6.5214999999999996</v>
      </c>
      <c r="AM19" s="46">
        <v>21.745100000000001</v>
      </c>
    </row>
    <row r="20" spans="1:39" hidden="1" outlineLevel="1">
      <c r="A20" s="8">
        <v>40817</v>
      </c>
      <c r="B20" s="46">
        <v>26.4268</v>
      </c>
      <c r="C20" s="46">
        <v>29.3672</v>
      </c>
      <c r="D20" s="46">
        <v>35.5867</v>
      </c>
      <c r="E20" s="46">
        <v>25.0411</v>
      </c>
      <c r="F20" s="46">
        <v>21.688199999999998</v>
      </c>
      <c r="G20" s="46">
        <v>29.134599999999999</v>
      </c>
      <c r="H20" s="46">
        <v>20.830400000000001</v>
      </c>
      <c r="I20" s="46">
        <v>29.745200000000001</v>
      </c>
      <c r="J20" s="46">
        <v>35.683300000000003</v>
      </c>
      <c r="K20" s="46">
        <v>25.5382</v>
      </c>
      <c r="L20" s="46">
        <v>21.688199999999998</v>
      </c>
      <c r="M20" s="46">
        <v>29.165900000000001</v>
      </c>
      <c r="N20" s="46">
        <v>22.090599999999998</v>
      </c>
      <c r="O20" s="46">
        <v>2.7244999999999999</v>
      </c>
      <c r="P20" s="46">
        <v>6.3314000000000004</v>
      </c>
      <c r="Q20" s="46">
        <v>2.339</v>
      </c>
      <c r="R20" s="46" t="s">
        <v>127</v>
      </c>
      <c r="S20" s="46">
        <v>11.5694</v>
      </c>
      <c r="T20" s="46">
        <v>1.9497</v>
      </c>
      <c r="U20" s="46">
        <v>13.025700000000001</v>
      </c>
      <c r="V20" s="46">
        <v>0</v>
      </c>
      <c r="W20" s="46">
        <v>13.025700000000001</v>
      </c>
      <c r="X20" s="46">
        <v>0</v>
      </c>
      <c r="Y20" s="46">
        <v>15</v>
      </c>
      <c r="Z20" s="46">
        <v>13.014699999999999</v>
      </c>
      <c r="AA20" s="46">
        <v>14.0916</v>
      </c>
      <c r="AB20" s="46">
        <v>0</v>
      </c>
      <c r="AC20" s="46">
        <v>14.0916</v>
      </c>
      <c r="AD20" s="46">
        <v>0</v>
      </c>
      <c r="AE20" s="46">
        <v>15</v>
      </c>
      <c r="AF20" s="46">
        <v>14.0832</v>
      </c>
      <c r="AG20" s="46">
        <v>11.436299999999999</v>
      </c>
      <c r="AH20" s="46">
        <v>0</v>
      </c>
      <c r="AI20" s="46">
        <v>11.436299999999999</v>
      </c>
      <c r="AJ20" s="46" t="s">
        <v>127</v>
      </c>
      <c r="AK20" s="46">
        <v>0</v>
      </c>
      <c r="AL20" s="46">
        <v>11.436299999999999</v>
      </c>
      <c r="AM20" s="46">
        <v>21.855399999999999</v>
      </c>
    </row>
    <row r="21" spans="1:39" hidden="1" outlineLevel="1">
      <c r="A21" s="8">
        <v>40848</v>
      </c>
      <c r="B21" s="46">
        <v>26.236699999999999</v>
      </c>
      <c r="C21" s="46">
        <v>27.961099999999998</v>
      </c>
      <c r="D21" s="46">
        <v>35.568199999999997</v>
      </c>
      <c r="E21" s="46">
        <v>22.658300000000001</v>
      </c>
      <c r="F21" s="46">
        <v>20.357600000000001</v>
      </c>
      <c r="G21" s="46">
        <v>25.653199999999998</v>
      </c>
      <c r="H21" s="46">
        <v>18.3963</v>
      </c>
      <c r="I21" s="46">
        <v>28.0138</v>
      </c>
      <c r="J21" s="46">
        <v>35.577199999999998</v>
      </c>
      <c r="K21" s="46">
        <v>22.713999999999999</v>
      </c>
      <c r="L21" s="46">
        <v>20.357600000000001</v>
      </c>
      <c r="M21" s="46">
        <v>25.670100000000001</v>
      </c>
      <c r="N21" s="46">
        <v>18.513200000000001</v>
      </c>
      <c r="O21" s="46">
        <v>13.391500000000001</v>
      </c>
      <c r="P21" s="46">
        <v>19.329799999999999</v>
      </c>
      <c r="Q21" s="46">
        <v>12.991199999999999</v>
      </c>
      <c r="R21" s="46" t="s">
        <v>127</v>
      </c>
      <c r="S21" s="46">
        <v>15.0458</v>
      </c>
      <c r="T21" s="46">
        <v>12.6419</v>
      </c>
      <c r="U21" s="46">
        <v>16.890899999999998</v>
      </c>
      <c r="V21" s="46">
        <v>0</v>
      </c>
      <c r="W21" s="46">
        <v>16.890899999999998</v>
      </c>
      <c r="X21" s="46">
        <v>0</v>
      </c>
      <c r="Y21" s="46">
        <v>22.472000000000001</v>
      </c>
      <c r="Z21" s="46">
        <v>16.1371</v>
      </c>
      <c r="AA21" s="46">
        <v>16.935700000000001</v>
      </c>
      <c r="AB21" s="46">
        <v>0</v>
      </c>
      <c r="AC21" s="46">
        <v>16.935700000000001</v>
      </c>
      <c r="AD21" s="46">
        <v>0</v>
      </c>
      <c r="AE21" s="46">
        <v>22.472000000000001</v>
      </c>
      <c r="AF21" s="46">
        <v>16.179600000000001</v>
      </c>
      <c r="AG21" s="46">
        <v>12.364800000000001</v>
      </c>
      <c r="AH21" s="46">
        <v>0</v>
      </c>
      <c r="AI21" s="46">
        <v>12.364800000000001</v>
      </c>
      <c r="AJ21" s="46" t="s">
        <v>127</v>
      </c>
      <c r="AK21" s="46">
        <v>0</v>
      </c>
      <c r="AL21" s="46">
        <v>12.364800000000001</v>
      </c>
      <c r="AM21" s="46">
        <v>21.8096</v>
      </c>
    </row>
    <row r="22" spans="1:39" hidden="1" outlineLevel="1">
      <c r="A22" s="8">
        <v>40878</v>
      </c>
      <c r="B22" s="46">
        <v>30.513200000000001</v>
      </c>
      <c r="C22" s="46">
        <v>32.405900000000003</v>
      </c>
      <c r="D22" s="46">
        <v>35.876899999999999</v>
      </c>
      <c r="E22" s="46">
        <v>25.064</v>
      </c>
      <c r="F22" s="46">
        <v>22.699100000000001</v>
      </c>
      <c r="G22" s="46">
        <v>29.034500000000001</v>
      </c>
      <c r="H22" s="46">
        <v>17.064800000000002</v>
      </c>
      <c r="I22" s="46">
        <v>32.4221</v>
      </c>
      <c r="J22" s="46">
        <v>35.8904</v>
      </c>
      <c r="K22" s="46">
        <v>25.081800000000001</v>
      </c>
      <c r="L22" s="46">
        <v>22.699100000000001</v>
      </c>
      <c r="M22" s="46">
        <v>29.054200000000002</v>
      </c>
      <c r="N22" s="46">
        <v>17.0822</v>
      </c>
      <c r="O22" s="46">
        <v>16.4955</v>
      </c>
      <c r="P22" s="46">
        <v>19.817</v>
      </c>
      <c r="Q22" s="46">
        <v>12.1868</v>
      </c>
      <c r="R22" s="46" t="s">
        <v>127</v>
      </c>
      <c r="S22" s="46">
        <v>11.7994</v>
      </c>
      <c r="T22" s="46">
        <v>12.51</v>
      </c>
      <c r="U22" s="46">
        <v>17.087199999999999</v>
      </c>
      <c r="V22" s="46">
        <v>0</v>
      </c>
      <c r="W22" s="46">
        <v>17.087199999999999</v>
      </c>
      <c r="X22" s="46">
        <v>0</v>
      </c>
      <c r="Y22" s="46">
        <v>22.6388</v>
      </c>
      <c r="Z22" s="46">
        <v>15.972099999999999</v>
      </c>
      <c r="AA22" s="46">
        <v>17.125</v>
      </c>
      <c r="AB22" s="46">
        <v>0</v>
      </c>
      <c r="AC22" s="46">
        <v>17.125</v>
      </c>
      <c r="AD22" s="46">
        <v>0</v>
      </c>
      <c r="AE22" s="46">
        <v>22.6388</v>
      </c>
      <c r="AF22" s="46">
        <v>16.007899999999999</v>
      </c>
      <c r="AG22" s="46">
        <v>11.8186</v>
      </c>
      <c r="AH22" s="46">
        <v>0</v>
      </c>
      <c r="AI22" s="46">
        <v>11.8186</v>
      </c>
      <c r="AJ22" s="46" t="s">
        <v>127</v>
      </c>
      <c r="AK22" s="46">
        <v>0</v>
      </c>
      <c r="AL22" s="46">
        <v>11.8186</v>
      </c>
      <c r="AM22" s="46">
        <v>22.7502</v>
      </c>
    </row>
    <row r="23" spans="1:39" hidden="1" outlineLevel="1">
      <c r="A23" s="8">
        <v>40909</v>
      </c>
      <c r="B23" s="46">
        <v>30.403600000000001</v>
      </c>
      <c r="C23" s="46">
        <v>32.581299999999999</v>
      </c>
      <c r="D23" s="46">
        <v>35.615000000000002</v>
      </c>
      <c r="E23" s="46">
        <v>28.597899999999999</v>
      </c>
      <c r="F23" s="46">
        <v>21.957899999999999</v>
      </c>
      <c r="G23" s="46">
        <v>32.374499999999998</v>
      </c>
      <c r="H23" s="46">
        <v>24.4833</v>
      </c>
      <c r="I23" s="46">
        <v>32.599699999999999</v>
      </c>
      <c r="J23" s="46">
        <v>35.622399999999999</v>
      </c>
      <c r="K23" s="46">
        <v>28.626200000000001</v>
      </c>
      <c r="L23" s="46">
        <v>21.957899999999999</v>
      </c>
      <c r="M23" s="46">
        <v>32.411799999999999</v>
      </c>
      <c r="N23" s="46">
        <v>24.568999999999999</v>
      </c>
      <c r="O23" s="46">
        <v>15.2272</v>
      </c>
      <c r="P23" s="46">
        <v>22.327200000000001</v>
      </c>
      <c r="Q23" s="46">
        <v>12.190300000000001</v>
      </c>
      <c r="R23" s="46" t="s">
        <v>127</v>
      </c>
      <c r="S23" s="46">
        <v>11.444599999999999</v>
      </c>
      <c r="T23" s="46">
        <v>13.5153</v>
      </c>
      <c r="U23" s="46">
        <v>16.261399999999998</v>
      </c>
      <c r="V23" s="46">
        <v>0</v>
      </c>
      <c r="W23" s="46">
        <v>16.261399999999998</v>
      </c>
      <c r="X23" s="46">
        <v>0</v>
      </c>
      <c r="Y23" s="46">
        <v>27.52</v>
      </c>
      <c r="Z23" s="46">
        <v>16.2605</v>
      </c>
      <c r="AA23" s="46">
        <v>16.316800000000001</v>
      </c>
      <c r="AB23" s="46">
        <v>0</v>
      </c>
      <c r="AC23" s="46">
        <v>16.316800000000001</v>
      </c>
      <c r="AD23" s="46">
        <v>0</v>
      </c>
      <c r="AE23" s="46">
        <v>27.52</v>
      </c>
      <c r="AF23" s="46">
        <v>16.315799999999999</v>
      </c>
      <c r="AG23" s="46">
        <v>12.989599999999999</v>
      </c>
      <c r="AH23" s="46">
        <v>0</v>
      </c>
      <c r="AI23" s="46">
        <v>12.989599999999999</v>
      </c>
      <c r="AJ23" s="46" t="s">
        <v>127</v>
      </c>
      <c r="AK23" s="46">
        <v>0</v>
      </c>
      <c r="AL23" s="46">
        <v>12.989599999999999</v>
      </c>
      <c r="AM23" s="46">
        <v>22.315100000000001</v>
      </c>
    </row>
    <row r="24" spans="1:39" hidden="1" outlineLevel="1">
      <c r="A24" s="8">
        <v>40940</v>
      </c>
      <c r="B24" s="46">
        <v>27.401800000000001</v>
      </c>
      <c r="C24" s="46">
        <v>30.572700000000001</v>
      </c>
      <c r="D24" s="46">
        <v>35.740200000000002</v>
      </c>
      <c r="E24" s="46">
        <v>28.261800000000001</v>
      </c>
      <c r="F24" s="46">
        <v>22.8186</v>
      </c>
      <c r="G24" s="46">
        <v>32.5045</v>
      </c>
      <c r="H24" s="46">
        <v>24.993600000000001</v>
      </c>
      <c r="I24" s="46">
        <v>31.315000000000001</v>
      </c>
      <c r="J24" s="46">
        <v>35.8309</v>
      </c>
      <c r="K24" s="46">
        <v>29.163599999999999</v>
      </c>
      <c r="L24" s="46">
        <v>22.8186</v>
      </c>
      <c r="M24" s="46">
        <v>32.533999999999999</v>
      </c>
      <c r="N24" s="46">
        <v>28.19</v>
      </c>
      <c r="O24" s="46">
        <v>15.755100000000001</v>
      </c>
      <c r="P24" s="46">
        <v>19.630700000000001</v>
      </c>
      <c r="Q24" s="46">
        <v>15.609299999999999</v>
      </c>
      <c r="R24" s="46" t="s">
        <v>127</v>
      </c>
      <c r="S24" s="46">
        <v>10.702</v>
      </c>
      <c r="T24" s="46">
        <v>15.6601</v>
      </c>
      <c r="U24" s="46">
        <v>18.278300000000002</v>
      </c>
      <c r="V24" s="46">
        <v>0</v>
      </c>
      <c r="W24" s="46">
        <v>18.278300000000002</v>
      </c>
      <c r="X24" s="46">
        <v>0</v>
      </c>
      <c r="Y24" s="46">
        <v>19.065899999999999</v>
      </c>
      <c r="Z24" s="46">
        <v>18.227</v>
      </c>
      <c r="AA24" s="46">
        <v>19.104399999999998</v>
      </c>
      <c r="AB24" s="46">
        <v>0</v>
      </c>
      <c r="AC24" s="46">
        <v>19.104399999999998</v>
      </c>
      <c r="AD24" s="46">
        <v>0</v>
      </c>
      <c r="AE24" s="46">
        <v>19.076599999999999</v>
      </c>
      <c r="AF24" s="46">
        <v>19.106999999999999</v>
      </c>
      <c r="AG24" s="46">
        <v>16.228999999999999</v>
      </c>
      <c r="AH24" s="46">
        <v>0</v>
      </c>
      <c r="AI24" s="46">
        <v>16.228999999999999</v>
      </c>
      <c r="AJ24" s="46" t="s">
        <v>127</v>
      </c>
      <c r="AK24" s="46">
        <v>15.12</v>
      </c>
      <c r="AL24" s="46">
        <v>16.229600000000001</v>
      </c>
      <c r="AM24" s="46">
        <v>21.975200000000001</v>
      </c>
    </row>
    <row r="25" spans="1:39" hidden="1" outlineLevel="1">
      <c r="A25" s="8">
        <v>40969</v>
      </c>
      <c r="B25" s="46">
        <v>27.426500000000001</v>
      </c>
      <c r="C25" s="46">
        <v>28.6188</v>
      </c>
      <c r="D25" s="46">
        <v>35.127699999999997</v>
      </c>
      <c r="E25" s="46">
        <v>25.499300000000002</v>
      </c>
      <c r="F25" s="46">
        <v>23.263000000000002</v>
      </c>
      <c r="G25" s="46">
        <v>28.346699999999998</v>
      </c>
      <c r="H25" s="46">
        <v>21.660399999999999</v>
      </c>
      <c r="I25" s="46">
        <v>29.478999999999999</v>
      </c>
      <c r="J25" s="46">
        <v>35.204300000000003</v>
      </c>
      <c r="K25" s="46">
        <v>26.498000000000001</v>
      </c>
      <c r="L25" s="46">
        <v>23.263000000000002</v>
      </c>
      <c r="M25" s="46">
        <v>28.378900000000002</v>
      </c>
      <c r="N25" s="46">
        <v>25.092500000000001</v>
      </c>
      <c r="O25" s="46">
        <v>14.7639</v>
      </c>
      <c r="P25" s="46">
        <v>19.827300000000001</v>
      </c>
      <c r="Q25" s="46">
        <v>14.620200000000001</v>
      </c>
      <c r="R25" s="46" t="s">
        <v>127</v>
      </c>
      <c r="S25" s="46">
        <v>14.888299999999999</v>
      </c>
      <c r="T25" s="46">
        <v>14.616199999999999</v>
      </c>
      <c r="U25" s="46">
        <v>18.680900000000001</v>
      </c>
      <c r="V25" s="46">
        <v>0</v>
      </c>
      <c r="W25" s="46">
        <v>18.680900000000001</v>
      </c>
      <c r="X25" s="46">
        <v>0</v>
      </c>
      <c r="Y25" s="46">
        <v>19.823599999999999</v>
      </c>
      <c r="Z25" s="46">
        <v>18.384499999999999</v>
      </c>
      <c r="AA25" s="46">
        <v>18.851800000000001</v>
      </c>
      <c r="AB25" s="46">
        <v>0</v>
      </c>
      <c r="AC25" s="46">
        <v>18.851800000000001</v>
      </c>
      <c r="AD25" s="46">
        <v>0</v>
      </c>
      <c r="AE25" s="46">
        <v>19.8416</v>
      </c>
      <c r="AF25" s="46">
        <v>18.587</v>
      </c>
      <c r="AG25" s="46">
        <v>12.712</v>
      </c>
      <c r="AH25" s="46">
        <v>0</v>
      </c>
      <c r="AI25" s="46">
        <v>12.712</v>
      </c>
      <c r="AJ25" s="46" t="s">
        <v>127</v>
      </c>
      <c r="AK25" s="46">
        <v>15.12</v>
      </c>
      <c r="AL25" s="46">
        <v>12.6419</v>
      </c>
      <c r="AM25" s="46">
        <v>23.2394</v>
      </c>
    </row>
    <row r="26" spans="1:39" hidden="1" outlineLevel="1">
      <c r="A26" s="8">
        <v>41000</v>
      </c>
      <c r="B26" s="46">
        <v>28.842199999999998</v>
      </c>
      <c r="C26" s="46">
        <v>30.286899999999999</v>
      </c>
      <c r="D26" s="46">
        <v>35.192500000000003</v>
      </c>
      <c r="E26" s="46">
        <v>26.588999999999999</v>
      </c>
      <c r="F26" s="46">
        <v>22.2121</v>
      </c>
      <c r="G26" s="46">
        <v>28.1691</v>
      </c>
      <c r="H26" s="46">
        <v>26.029</v>
      </c>
      <c r="I26" s="46">
        <v>30.311399999999999</v>
      </c>
      <c r="J26" s="46">
        <v>35.237900000000003</v>
      </c>
      <c r="K26" s="46">
        <v>26.604800000000001</v>
      </c>
      <c r="L26" s="46">
        <v>22.2121</v>
      </c>
      <c r="M26" s="46">
        <v>28.174600000000002</v>
      </c>
      <c r="N26" s="46">
        <v>26.116299999999999</v>
      </c>
      <c r="O26" s="46">
        <v>17.84</v>
      </c>
      <c r="P26" s="46">
        <v>20.405999999999999</v>
      </c>
      <c r="Q26" s="46">
        <v>12.558299999999999</v>
      </c>
      <c r="R26" s="46" t="s">
        <v>127</v>
      </c>
      <c r="S26" s="46">
        <v>11.957800000000001</v>
      </c>
      <c r="T26" s="46">
        <v>12.701700000000001</v>
      </c>
      <c r="U26" s="46">
        <v>18.140899999999998</v>
      </c>
      <c r="V26" s="46">
        <v>0</v>
      </c>
      <c r="W26" s="46">
        <v>18.140899999999998</v>
      </c>
      <c r="X26" s="46">
        <v>0</v>
      </c>
      <c r="Y26" s="46">
        <v>17.496500000000001</v>
      </c>
      <c r="Z26" s="46">
        <v>18.1968</v>
      </c>
      <c r="AA26" s="46">
        <v>18.246500000000001</v>
      </c>
      <c r="AB26" s="46">
        <v>0</v>
      </c>
      <c r="AC26" s="46">
        <v>18.246500000000001</v>
      </c>
      <c r="AD26" s="46">
        <v>0</v>
      </c>
      <c r="AE26" s="46">
        <v>17.5</v>
      </c>
      <c r="AF26" s="46">
        <v>18.3125</v>
      </c>
      <c r="AG26" s="46">
        <v>12.7371</v>
      </c>
      <c r="AH26" s="46">
        <v>0</v>
      </c>
      <c r="AI26" s="46">
        <v>12.7371</v>
      </c>
      <c r="AJ26" s="46" t="s">
        <v>127</v>
      </c>
      <c r="AK26" s="46">
        <v>14.62</v>
      </c>
      <c r="AL26" s="46">
        <v>12.727600000000001</v>
      </c>
      <c r="AM26" s="46">
        <v>23.184699999999999</v>
      </c>
    </row>
    <row r="27" spans="1:39" hidden="1" outlineLevel="1">
      <c r="A27" s="8">
        <v>41030</v>
      </c>
      <c r="B27" s="46">
        <v>28.334700000000002</v>
      </c>
      <c r="C27" s="46">
        <v>29.741199999999999</v>
      </c>
      <c r="D27" s="46">
        <v>35.286999999999999</v>
      </c>
      <c r="E27" s="46">
        <v>25.687799999999999</v>
      </c>
      <c r="F27" s="46">
        <v>22.186699999999998</v>
      </c>
      <c r="G27" s="46">
        <v>28.4175</v>
      </c>
      <c r="H27" s="46">
        <v>23.567599999999999</v>
      </c>
      <c r="I27" s="46">
        <v>30.548400000000001</v>
      </c>
      <c r="J27" s="46">
        <v>35.4056</v>
      </c>
      <c r="K27" s="46">
        <v>26.778099999999998</v>
      </c>
      <c r="L27" s="46">
        <v>22.186699999999998</v>
      </c>
      <c r="M27" s="46">
        <v>28.4255</v>
      </c>
      <c r="N27" s="46">
        <v>28.191500000000001</v>
      </c>
      <c r="O27" s="46">
        <v>10.751200000000001</v>
      </c>
      <c r="P27" s="46">
        <v>19.123200000000001</v>
      </c>
      <c r="Q27" s="46">
        <v>10.068199999999999</v>
      </c>
      <c r="R27" s="46" t="s">
        <v>127</v>
      </c>
      <c r="S27" s="46">
        <v>16.398099999999999</v>
      </c>
      <c r="T27" s="46">
        <v>10.0352</v>
      </c>
      <c r="U27" s="46">
        <v>19.169699999999999</v>
      </c>
      <c r="V27" s="46">
        <v>0</v>
      </c>
      <c r="W27" s="46">
        <v>19.169699999999999</v>
      </c>
      <c r="X27" s="46">
        <v>18</v>
      </c>
      <c r="Y27" s="46">
        <v>17.5</v>
      </c>
      <c r="Z27" s="46">
        <v>19.364000000000001</v>
      </c>
      <c r="AA27" s="46">
        <v>19.223700000000001</v>
      </c>
      <c r="AB27" s="46">
        <v>0</v>
      </c>
      <c r="AC27" s="46">
        <v>19.223700000000001</v>
      </c>
      <c r="AD27" s="46">
        <v>18</v>
      </c>
      <c r="AE27" s="46">
        <v>17.5</v>
      </c>
      <c r="AF27" s="46">
        <v>19.426300000000001</v>
      </c>
      <c r="AG27" s="46">
        <v>12.608000000000001</v>
      </c>
      <c r="AH27" s="46">
        <v>0</v>
      </c>
      <c r="AI27" s="46">
        <v>12.608000000000001</v>
      </c>
      <c r="AJ27" s="46" t="s">
        <v>127</v>
      </c>
      <c r="AK27" s="46">
        <v>0</v>
      </c>
      <c r="AL27" s="46">
        <v>12.608000000000001</v>
      </c>
      <c r="AM27" s="46">
        <v>23.1737</v>
      </c>
    </row>
    <row r="28" spans="1:39" hidden="1" outlineLevel="1">
      <c r="A28" s="8">
        <v>41061</v>
      </c>
      <c r="B28" s="46">
        <v>27.6999</v>
      </c>
      <c r="C28" s="46">
        <v>29.177800000000001</v>
      </c>
      <c r="D28" s="46">
        <v>34.849200000000003</v>
      </c>
      <c r="E28" s="46">
        <v>26.7392</v>
      </c>
      <c r="F28" s="46">
        <v>22.4069</v>
      </c>
      <c r="G28" s="46">
        <v>28.166599999999999</v>
      </c>
      <c r="H28" s="46">
        <v>28.136199999999999</v>
      </c>
      <c r="I28" s="46">
        <v>29.202400000000001</v>
      </c>
      <c r="J28" s="46">
        <v>34.880400000000002</v>
      </c>
      <c r="K28" s="46">
        <v>26.761800000000001</v>
      </c>
      <c r="L28" s="46">
        <v>22.4069</v>
      </c>
      <c r="M28" s="46">
        <v>28.168099999999999</v>
      </c>
      <c r="N28" s="46">
        <v>28.246700000000001</v>
      </c>
      <c r="O28" s="46">
        <v>15.154199999999999</v>
      </c>
      <c r="P28" s="46">
        <v>19.296199999999999</v>
      </c>
      <c r="Q28" s="46">
        <v>12.991300000000001</v>
      </c>
      <c r="R28" s="46" t="s">
        <v>127</v>
      </c>
      <c r="S28" s="46">
        <v>17.04</v>
      </c>
      <c r="T28" s="46">
        <v>12.8086</v>
      </c>
      <c r="U28" s="46">
        <v>19.793900000000001</v>
      </c>
      <c r="V28" s="46">
        <v>0</v>
      </c>
      <c r="W28" s="46">
        <v>19.793900000000001</v>
      </c>
      <c r="X28" s="46">
        <v>0</v>
      </c>
      <c r="Y28" s="46">
        <v>19</v>
      </c>
      <c r="Z28" s="46">
        <v>19.796299999999999</v>
      </c>
      <c r="AA28" s="46">
        <v>19.877800000000001</v>
      </c>
      <c r="AB28" s="46">
        <v>0</v>
      </c>
      <c r="AC28" s="46">
        <v>19.877800000000001</v>
      </c>
      <c r="AD28" s="46">
        <v>0</v>
      </c>
      <c r="AE28" s="46">
        <v>19</v>
      </c>
      <c r="AF28" s="46">
        <v>19.880400000000002</v>
      </c>
      <c r="AG28" s="46">
        <v>12.2163</v>
      </c>
      <c r="AH28" s="46">
        <v>0</v>
      </c>
      <c r="AI28" s="46">
        <v>12.2163</v>
      </c>
      <c r="AJ28" s="46" t="s">
        <v>127</v>
      </c>
      <c r="AK28" s="46">
        <v>0</v>
      </c>
      <c r="AL28" s="46">
        <v>12.2163</v>
      </c>
      <c r="AM28" s="46">
        <v>23.6447</v>
      </c>
    </row>
    <row r="29" spans="1:39" hidden="1" outlineLevel="1">
      <c r="A29" s="8">
        <v>41091</v>
      </c>
      <c r="B29" s="46">
        <v>27.904299999999999</v>
      </c>
      <c r="C29" s="46">
        <v>29.456700000000001</v>
      </c>
      <c r="D29" s="46">
        <v>35.309800000000003</v>
      </c>
      <c r="E29" s="46">
        <v>26.956299999999999</v>
      </c>
      <c r="F29" s="46">
        <v>23.1325</v>
      </c>
      <c r="G29" s="46">
        <v>30.104099999999999</v>
      </c>
      <c r="H29" s="46">
        <v>24.498100000000001</v>
      </c>
      <c r="I29" s="46">
        <v>29.546800000000001</v>
      </c>
      <c r="J29" s="46">
        <v>35.344900000000003</v>
      </c>
      <c r="K29" s="46">
        <v>27.057400000000001</v>
      </c>
      <c r="L29" s="46">
        <v>23.1325</v>
      </c>
      <c r="M29" s="46">
        <v>30.1065</v>
      </c>
      <c r="N29" s="46">
        <v>24.787800000000001</v>
      </c>
      <c r="O29" s="46">
        <v>13.913399999999999</v>
      </c>
      <c r="P29" s="46">
        <v>19.8447</v>
      </c>
      <c r="Q29" s="46">
        <v>13.1205</v>
      </c>
      <c r="R29" s="46" t="s">
        <v>127</v>
      </c>
      <c r="S29" s="46">
        <v>17.273800000000001</v>
      </c>
      <c r="T29" s="46">
        <v>13.0679</v>
      </c>
      <c r="U29" s="46">
        <v>18.496600000000001</v>
      </c>
      <c r="V29" s="46">
        <v>0</v>
      </c>
      <c r="W29" s="46">
        <v>18.496600000000001</v>
      </c>
      <c r="X29" s="46">
        <v>0</v>
      </c>
      <c r="Y29" s="46">
        <v>19.683599999999998</v>
      </c>
      <c r="Z29" s="46">
        <v>18.465</v>
      </c>
      <c r="AA29" s="46">
        <v>18.682600000000001</v>
      </c>
      <c r="AB29" s="46">
        <v>0</v>
      </c>
      <c r="AC29" s="46">
        <v>18.682600000000001</v>
      </c>
      <c r="AD29" s="46">
        <v>0</v>
      </c>
      <c r="AE29" s="46">
        <v>19.683599999999998</v>
      </c>
      <c r="AF29" s="46">
        <v>18.655000000000001</v>
      </c>
      <c r="AG29" s="46">
        <v>13.086</v>
      </c>
      <c r="AH29" s="46">
        <v>0</v>
      </c>
      <c r="AI29" s="46">
        <v>13.086</v>
      </c>
      <c r="AJ29" s="46" t="s">
        <v>127</v>
      </c>
      <c r="AK29" s="46">
        <v>0</v>
      </c>
      <c r="AL29" s="46">
        <v>13.086</v>
      </c>
      <c r="AM29" s="46">
        <v>23.961600000000001</v>
      </c>
    </row>
    <row r="30" spans="1:39" hidden="1" outlineLevel="1">
      <c r="A30" s="8">
        <v>41122</v>
      </c>
      <c r="B30" s="46">
        <v>29.674299999999999</v>
      </c>
      <c r="C30" s="46">
        <v>31.25</v>
      </c>
      <c r="D30" s="46">
        <v>35.491</v>
      </c>
      <c r="E30" s="46">
        <v>27.4633</v>
      </c>
      <c r="F30" s="46">
        <v>22.139500000000002</v>
      </c>
      <c r="G30" s="46">
        <v>29.883199999999999</v>
      </c>
      <c r="H30" s="46">
        <v>26.869399999999999</v>
      </c>
      <c r="I30" s="46">
        <v>31.2713</v>
      </c>
      <c r="J30" s="46">
        <v>35.518999999999998</v>
      </c>
      <c r="K30" s="46">
        <v>27.480499999999999</v>
      </c>
      <c r="L30" s="46">
        <v>22.139500000000002</v>
      </c>
      <c r="M30" s="46">
        <v>29.886299999999999</v>
      </c>
      <c r="N30" s="46">
        <v>26.9695</v>
      </c>
      <c r="O30" s="46">
        <v>17.383600000000001</v>
      </c>
      <c r="P30" s="46">
        <v>19.844999999999999</v>
      </c>
      <c r="Q30" s="46">
        <v>14.393599999999999</v>
      </c>
      <c r="R30" s="46" t="s">
        <v>127</v>
      </c>
      <c r="S30" s="46">
        <v>17.4511</v>
      </c>
      <c r="T30" s="46">
        <v>14.0083</v>
      </c>
      <c r="U30" s="46">
        <v>15.737399999999999</v>
      </c>
      <c r="V30" s="46">
        <v>0</v>
      </c>
      <c r="W30" s="46">
        <v>15.737399999999999</v>
      </c>
      <c r="X30" s="46">
        <v>0</v>
      </c>
      <c r="Y30" s="46">
        <v>17.5</v>
      </c>
      <c r="Z30" s="46">
        <v>15.6677</v>
      </c>
      <c r="AA30" s="46">
        <v>15.7585</v>
      </c>
      <c r="AB30" s="46">
        <v>0</v>
      </c>
      <c r="AC30" s="46">
        <v>15.7585</v>
      </c>
      <c r="AD30" s="46">
        <v>0</v>
      </c>
      <c r="AE30" s="46">
        <v>17.5</v>
      </c>
      <c r="AF30" s="46">
        <v>15.688499999999999</v>
      </c>
      <c r="AG30" s="46">
        <v>14.4795</v>
      </c>
      <c r="AH30" s="46">
        <v>0</v>
      </c>
      <c r="AI30" s="46">
        <v>14.4795</v>
      </c>
      <c r="AJ30" s="46" t="s">
        <v>127</v>
      </c>
      <c r="AK30" s="46">
        <v>0</v>
      </c>
      <c r="AL30" s="46">
        <v>14.4795</v>
      </c>
      <c r="AM30" s="46">
        <v>24.479500000000002</v>
      </c>
    </row>
    <row r="31" spans="1:39" hidden="1" outlineLevel="1">
      <c r="A31" s="8">
        <v>41153</v>
      </c>
      <c r="B31" s="46">
        <v>27.6572</v>
      </c>
      <c r="C31" s="46">
        <v>29.757000000000001</v>
      </c>
      <c r="D31" s="46">
        <v>35.023600000000002</v>
      </c>
      <c r="E31" s="46">
        <v>26.5501</v>
      </c>
      <c r="F31" s="46">
        <v>22.624300000000002</v>
      </c>
      <c r="G31" s="46">
        <v>30.031300000000002</v>
      </c>
      <c r="H31" s="46">
        <v>19.187899999999999</v>
      </c>
      <c r="I31" s="46">
        <v>29.836099999999998</v>
      </c>
      <c r="J31" s="46">
        <v>35.025799999999997</v>
      </c>
      <c r="K31" s="46">
        <v>26.652000000000001</v>
      </c>
      <c r="L31" s="46">
        <v>22.624300000000002</v>
      </c>
      <c r="M31" s="46">
        <v>30.031300000000002</v>
      </c>
      <c r="N31" s="46">
        <v>19.5761</v>
      </c>
      <c r="O31" s="46">
        <v>13.475199999999999</v>
      </c>
      <c r="P31" s="46">
        <v>20.5745</v>
      </c>
      <c r="Q31" s="46">
        <v>13.3893</v>
      </c>
      <c r="R31" s="46" t="s">
        <v>127</v>
      </c>
      <c r="S31" s="46" t="s">
        <v>127</v>
      </c>
      <c r="T31" s="46">
        <v>13.3893</v>
      </c>
      <c r="U31" s="46">
        <v>16.968</v>
      </c>
      <c r="V31" s="46">
        <v>0</v>
      </c>
      <c r="W31" s="46">
        <v>16.968</v>
      </c>
      <c r="X31" s="46">
        <v>0</v>
      </c>
      <c r="Y31" s="46">
        <v>22.12</v>
      </c>
      <c r="Z31" s="46">
        <v>16.6509</v>
      </c>
      <c r="AA31" s="46">
        <v>17.447900000000001</v>
      </c>
      <c r="AB31" s="46">
        <v>0</v>
      </c>
      <c r="AC31" s="46">
        <v>17.447900000000001</v>
      </c>
      <c r="AD31" s="46">
        <v>0</v>
      </c>
      <c r="AE31" s="46">
        <v>22.12</v>
      </c>
      <c r="AF31" s="46">
        <v>17.134899999999998</v>
      </c>
      <c r="AG31" s="46">
        <v>11.1851</v>
      </c>
      <c r="AH31" s="46">
        <v>0</v>
      </c>
      <c r="AI31" s="46">
        <v>11.1851</v>
      </c>
      <c r="AJ31" s="46" t="s">
        <v>127</v>
      </c>
      <c r="AK31" s="46" t="s">
        <v>127</v>
      </c>
      <c r="AL31" s="46">
        <v>11.1851</v>
      </c>
      <c r="AM31" s="46">
        <v>23.889700000000001</v>
      </c>
    </row>
    <row r="32" spans="1:39" hidden="1" outlineLevel="1">
      <c r="A32" s="8">
        <v>41183</v>
      </c>
      <c r="B32" s="46">
        <v>27.997199999999999</v>
      </c>
      <c r="C32" s="46">
        <v>29.5473</v>
      </c>
      <c r="D32" s="46">
        <v>35.229500000000002</v>
      </c>
      <c r="E32" s="46">
        <v>26.5075</v>
      </c>
      <c r="F32" s="46">
        <v>21.873200000000001</v>
      </c>
      <c r="G32" s="46">
        <v>31.35</v>
      </c>
      <c r="H32" s="46">
        <v>17.985800000000001</v>
      </c>
      <c r="I32" s="46">
        <v>30.0716</v>
      </c>
      <c r="J32" s="46">
        <v>35.230899999999998</v>
      </c>
      <c r="K32" s="46">
        <v>27.173500000000001</v>
      </c>
      <c r="L32" s="46">
        <v>21.873200000000001</v>
      </c>
      <c r="M32" s="46">
        <v>31.35</v>
      </c>
      <c r="N32" s="46">
        <v>19.75</v>
      </c>
      <c r="O32" s="46">
        <v>13.2569</v>
      </c>
      <c r="P32" s="46">
        <v>25.577500000000001</v>
      </c>
      <c r="Q32" s="46">
        <v>13.2362</v>
      </c>
      <c r="R32" s="46" t="s">
        <v>127</v>
      </c>
      <c r="S32" s="46" t="s">
        <v>127</v>
      </c>
      <c r="T32" s="46">
        <v>13.2362</v>
      </c>
      <c r="U32" s="46">
        <v>18.3445</v>
      </c>
      <c r="V32" s="46">
        <v>0</v>
      </c>
      <c r="W32" s="46">
        <v>18.3445</v>
      </c>
      <c r="X32" s="46">
        <v>0</v>
      </c>
      <c r="Y32" s="46">
        <v>17.5</v>
      </c>
      <c r="Z32" s="46">
        <v>18.395199999999999</v>
      </c>
      <c r="AA32" s="46">
        <v>18.7134</v>
      </c>
      <c r="AB32" s="46">
        <v>0</v>
      </c>
      <c r="AC32" s="46">
        <v>18.7134</v>
      </c>
      <c r="AD32" s="46">
        <v>0</v>
      </c>
      <c r="AE32" s="46">
        <v>17.5</v>
      </c>
      <c r="AF32" s="46">
        <v>18.7911</v>
      </c>
      <c r="AG32" s="46">
        <v>12.476699999999999</v>
      </c>
      <c r="AH32" s="46">
        <v>0</v>
      </c>
      <c r="AI32" s="46">
        <v>12.476699999999999</v>
      </c>
      <c r="AJ32" s="46" t="s">
        <v>127</v>
      </c>
      <c r="AK32" s="46" t="s">
        <v>127</v>
      </c>
      <c r="AL32" s="46">
        <v>12.476699999999999</v>
      </c>
      <c r="AM32" s="46">
        <v>24.243600000000001</v>
      </c>
    </row>
    <row r="33" spans="1:39" hidden="1" outlineLevel="1">
      <c r="A33" s="8">
        <v>41214</v>
      </c>
      <c r="B33" s="46">
        <v>29.440899999999999</v>
      </c>
      <c r="C33" s="46">
        <v>31.120200000000001</v>
      </c>
      <c r="D33" s="46">
        <v>35.221299999999999</v>
      </c>
      <c r="E33" s="46">
        <v>28.377099999999999</v>
      </c>
      <c r="F33" s="46">
        <v>22.479099999999999</v>
      </c>
      <c r="G33" s="46">
        <v>32.868299999999998</v>
      </c>
      <c r="H33" s="46">
        <v>24.100300000000001</v>
      </c>
      <c r="I33" s="46">
        <v>31.127500000000001</v>
      </c>
      <c r="J33" s="46">
        <v>35.235599999999998</v>
      </c>
      <c r="K33" s="46">
        <v>28.380299999999998</v>
      </c>
      <c r="L33" s="46">
        <v>22.479099999999999</v>
      </c>
      <c r="M33" s="46">
        <v>32.868299999999998</v>
      </c>
      <c r="N33" s="46">
        <v>24.117100000000001</v>
      </c>
      <c r="O33" s="46">
        <v>7.4824999999999999</v>
      </c>
      <c r="P33" s="46">
        <v>0.96040000000000003</v>
      </c>
      <c r="Q33" s="46">
        <v>15</v>
      </c>
      <c r="R33" s="46" t="s">
        <v>127</v>
      </c>
      <c r="S33" s="46" t="s">
        <v>127</v>
      </c>
      <c r="T33" s="46">
        <v>15</v>
      </c>
      <c r="U33" s="46">
        <v>19.1967</v>
      </c>
      <c r="V33" s="46">
        <v>0</v>
      </c>
      <c r="W33" s="46">
        <v>19.1967</v>
      </c>
      <c r="X33" s="46">
        <v>0</v>
      </c>
      <c r="Y33" s="46">
        <v>23.486000000000001</v>
      </c>
      <c r="Z33" s="46">
        <v>18.500599999999999</v>
      </c>
      <c r="AA33" s="46">
        <v>19.1967</v>
      </c>
      <c r="AB33" s="46">
        <v>0</v>
      </c>
      <c r="AC33" s="46">
        <v>19.1967</v>
      </c>
      <c r="AD33" s="46">
        <v>0</v>
      </c>
      <c r="AE33" s="46">
        <v>23.486000000000001</v>
      </c>
      <c r="AF33" s="46">
        <v>18.500599999999999</v>
      </c>
      <c r="AG33" s="46">
        <v>0</v>
      </c>
      <c r="AH33" s="46">
        <v>0</v>
      </c>
      <c r="AI33" s="46">
        <v>0</v>
      </c>
      <c r="AJ33" s="46" t="s">
        <v>127</v>
      </c>
      <c r="AK33" s="46" t="s">
        <v>127</v>
      </c>
      <c r="AL33" s="46">
        <v>0</v>
      </c>
      <c r="AM33" s="46">
        <v>24.980799999999999</v>
      </c>
    </row>
    <row r="34" spans="1:39" hidden="1" outlineLevel="1">
      <c r="A34" s="8">
        <v>41244</v>
      </c>
      <c r="B34" s="46">
        <v>28.2742</v>
      </c>
      <c r="C34" s="46">
        <v>29.951899999999998</v>
      </c>
      <c r="D34" s="46">
        <v>35.232799999999997</v>
      </c>
      <c r="E34" s="46">
        <v>26.4192</v>
      </c>
      <c r="F34" s="46">
        <v>21.7483</v>
      </c>
      <c r="G34" s="46">
        <v>29.9315</v>
      </c>
      <c r="H34" s="46">
        <v>28.0669</v>
      </c>
      <c r="I34" s="46">
        <v>29.948399999999999</v>
      </c>
      <c r="J34" s="46">
        <v>35.2256</v>
      </c>
      <c r="K34" s="46">
        <v>26.4192</v>
      </c>
      <c r="L34" s="46">
        <v>21.7483</v>
      </c>
      <c r="M34" s="46">
        <v>29.9315</v>
      </c>
      <c r="N34" s="46">
        <v>28.0669</v>
      </c>
      <c r="O34" s="46">
        <v>60.105400000000003</v>
      </c>
      <c r="P34" s="46">
        <v>60.105400000000003</v>
      </c>
      <c r="Q34" s="46" t="s">
        <v>127</v>
      </c>
      <c r="R34" s="46" t="s">
        <v>127</v>
      </c>
      <c r="S34" s="46" t="s">
        <v>127</v>
      </c>
      <c r="T34" s="46" t="s">
        <v>127</v>
      </c>
      <c r="U34" s="46">
        <v>19.48</v>
      </c>
      <c r="V34" s="46">
        <v>0</v>
      </c>
      <c r="W34" s="46">
        <v>19.48</v>
      </c>
      <c r="X34" s="46">
        <v>0</v>
      </c>
      <c r="Y34" s="46">
        <v>0</v>
      </c>
      <c r="Z34" s="46">
        <v>19.48</v>
      </c>
      <c r="AA34" s="46">
        <v>19.48</v>
      </c>
      <c r="AB34" s="46">
        <v>0</v>
      </c>
      <c r="AC34" s="46">
        <v>19.48</v>
      </c>
      <c r="AD34" s="46">
        <v>0</v>
      </c>
      <c r="AE34" s="46">
        <v>0</v>
      </c>
      <c r="AF34" s="46">
        <v>19.48</v>
      </c>
      <c r="AG34" s="46">
        <v>0</v>
      </c>
      <c r="AH34" s="46">
        <v>0</v>
      </c>
      <c r="AI34" s="46" t="s">
        <v>127</v>
      </c>
      <c r="AJ34" s="46" t="s">
        <v>127</v>
      </c>
      <c r="AK34" s="46" t="s">
        <v>127</v>
      </c>
      <c r="AL34" s="46" t="s">
        <v>127</v>
      </c>
      <c r="AM34" s="46">
        <v>24.351800000000001</v>
      </c>
    </row>
    <row r="35" spans="1:39" hidden="1" outlineLevel="1">
      <c r="A35" s="8">
        <v>41275</v>
      </c>
      <c r="B35" s="46">
        <v>30.020299999999999</v>
      </c>
      <c r="C35" s="46">
        <v>31.7027</v>
      </c>
      <c r="D35" s="46">
        <v>35.1965</v>
      </c>
      <c r="E35" s="46">
        <v>28.604900000000001</v>
      </c>
      <c r="F35" s="46">
        <v>21.718900000000001</v>
      </c>
      <c r="G35" s="46">
        <v>32.231200000000001</v>
      </c>
      <c r="H35" s="46">
        <v>30.585599999999999</v>
      </c>
      <c r="I35" s="46">
        <v>31.703299999999999</v>
      </c>
      <c r="J35" s="46">
        <v>35.1982</v>
      </c>
      <c r="K35" s="46">
        <v>28.604900000000001</v>
      </c>
      <c r="L35" s="46">
        <v>21.718900000000001</v>
      </c>
      <c r="M35" s="46">
        <v>32.231200000000001</v>
      </c>
      <c r="N35" s="46">
        <v>30.585599999999999</v>
      </c>
      <c r="O35" s="46">
        <v>17.086400000000001</v>
      </c>
      <c r="P35" s="46">
        <v>17.086400000000001</v>
      </c>
      <c r="Q35" s="46" t="s">
        <v>127</v>
      </c>
      <c r="R35" s="46" t="s">
        <v>127</v>
      </c>
      <c r="S35" s="46" t="s">
        <v>127</v>
      </c>
      <c r="T35" s="46" t="s">
        <v>127</v>
      </c>
      <c r="U35" s="46">
        <v>13.090199999999999</v>
      </c>
      <c r="V35" s="46">
        <v>0</v>
      </c>
      <c r="W35" s="46">
        <v>13.090199999999999</v>
      </c>
      <c r="X35" s="46">
        <v>0</v>
      </c>
      <c r="Y35" s="46">
        <v>0</v>
      </c>
      <c r="Z35" s="46">
        <v>13.090199999999999</v>
      </c>
      <c r="AA35" s="46">
        <v>13.090199999999999</v>
      </c>
      <c r="AB35" s="46">
        <v>0</v>
      </c>
      <c r="AC35" s="46">
        <v>13.090199999999999</v>
      </c>
      <c r="AD35" s="46">
        <v>0</v>
      </c>
      <c r="AE35" s="46">
        <v>0</v>
      </c>
      <c r="AF35" s="46">
        <v>13.090199999999999</v>
      </c>
      <c r="AG35" s="46">
        <v>0</v>
      </c>
      <c r="AH35" s="46">
        <v>0</v>
      </c>
      <c r="AI35" s="46" t="s">
        <v>127</v>
      </c>
      <c r="AJ35" s="46" t="s">
        <v>127</v>
      </c>
      <c r="AK35" s="46" t="s">
        <v>127</v>
      </c>
      <c r="AL35" s="46" t="s">
        <v>127</v>
      </c>
      <c r="AM35" s="46">
        <v>24.852499999999999</v>
      </c>
    </row>
    <row r="36" spans="1:39" hidden="1" outlineLevel="1">
      <c r="A36" s="8">
        <v>41306</v>
      </c>
      <c r="B36" s="46">
        <v>28.264299999999999</v>
      </c>
      <c r="C36" s="46">
        <v>29.876999999999999</v>
      </c>
      <c r="D36" s="46">
        <v>34.8399</v>
      </c>
      <c r="E36" s="46">
        <v>26.739599999999999</v>
      </c>
      <c r="F36" s="46">
        <v>22.924099999999999</v>
      </c>
      <c r="G36" s="46">
        <v>30.543399999999998</v>
      </c>
      <c r="H36" s="46">
        <v>21.100200000000001</v>
      </c>
      <c r="I36" s="46">
        <v>30.805199999999999</v>
      </c>
      <c r="J36" s="46">
        <v>34.841900000000003</v>
      </c>
      <c r="K36" s="46">
        <v>28.071999999999999</v>
      </c>
      <c r="L36" s="46">
        <v>22.924099999999999</v>
      </c>
      <c r="M36" s="46">
        <v>30.543399999999998</v>
      </c>
      <c r="N36" s="46">
        <v>28.127199999999998</v>
      </c>
      <c r="O36" s="46">
        <v>7.9964000000000004</v>
      </c>
      <c r="P36" s="46">
        <v>1.8994</v>
      </c>
      <c r="Q36" s="46">
        <v>8</v>
      </c>
      <c r="R36" s="46" t="s">
        <v>127</v>
      </c>
      <c r="S36" s="46" t="s">
        <v>127</v>
      </c>
      <c r="T36" s="46">
        <v>8</v>
      </c>
      <c r="U36" s="46">
        <v>20.257100000000001</v>
      </c>
      <c r="V36" s="46">
        <v>0</v>
      </c>
      <c r="W36" s="46">
        <v>20.257100000000001</v>
      </c>
      <c r="X36" s="46">
        <v>0</v>
      </c>
      <c r="Y36" s="46">
        <v>16.878299999999999</v>
      </c>
      <c r="Z36" s="46">
        <v>20.259499999999999</v>
      </c>
      <c r="AA36" s="46">
        <v>20.257100000000001</v>
      </c>
      <c r="AB36" s="46">
        <v>0</v>
      </c>
      <c r="AC36" s="46">
        <v>20.257100000000001</v>
      </c>
      <c r="AD36" s="46">
        <v>0</v>
      </c>
      <c r="AE36" s="46">
        <v>16.878299999999999</v>
      </c>
      <c r="AF36" s="46">
        <v>20.259499999999999</v>
      </c>
      <c r="AG36" s="46">
        <v>0</v>
      </c>
      <c r="AH36" s="46">
        <v>0</v>
      </c>
      <c r="AI36" s="46">
        <v>0</v>
      </c>
      <c r="AJ36" s="46" t="s">
        <v>127</v>
      </c>
      <c r="AK36" s="46" t="s">
        <v>127</v>
      </c>
      <c r="AL36" s="46">
        <v>0</v>
      </c>
      <c r="AM36" s="46">
        <v>24.7469</v>
      </c>
    </row>
    <row r="37" spans="1:39" hidden="1" outlineLevel="1">
      <c r="A37" s="8">
        <v>41334</v>
      </c>
      <c r="B37" s="46">
        <v>28.882999999999999</v>
      </c>
      <c r="C37" s="46">
        <v>31.431100000000001</v>
      </c>
      <c r="D37" s="46">
        <v>34.914900000000003</v>
      </c>
      <c r="E37" s="46">
        <v>28.821000000000002</v>
      </c>
      <c r="F37" s="46">
        <v>23.047499999999999</v>
      </c>
      <c r="G37" s="46">
        <v>30.637899999999998</v>
      </c>
      <c r="H37" s="46">
        <v>31.291499999999999</v>
      </c>
      <c r="I37" s="46">
        <v>31.431799999999999</v>
      </c>
      <c r="J37" s="46">
        <v>34.916600000000003</v>
      </c>
      <c r="K37" s="46">
        <v>28.821000000000002</v>
      </c>
      <c r="L37" s="46">
        <v>23.047499999999999</v>
      </c>
      <c r="M37" s="46">
        <v>30.637899999999998</v>
      </c>
      <c r="N37" s="46">
        <v>31.291499999999999</v>
      </c>
      <c r="O37" s="46">
        <v>1.8835</v>
      </c>
      <c r="P37" s="46">
        <v>1.8835</v>
      </c>
      <c r="Q37" s="46">
        <v>0</v>
      </c>
      <c r="R37" s="46" t="s">
        <v>127</v>
      </c>
      <c r="S37" s="46">
        <v>0</v>
      </c>
      <c r="T37" s="46" t="s">
        <v>127</v>
      </c>
      <c r="U37" s="46">
        <v>18.655799999999999</v>
      </c>
      <c r="V37" s="46">
        <v>0</v>
      </c>
      <c r="W37" s="46">
        <v>18.655799999999999</v>
      </c>
      <c r="X37" s="46">
        <v>0</v>
      </c>
      <c r="Y37" s="46">
        <v>23.99</v>
      </c>
      <c r="Z37" s="46">
        <v>18.555499999999999</v>
      </c>
      <c r="AA37" s="46">
        <v>18.655799999999999</v>
      </c>
      <c r="AB37" s="46">
        <v>0</v>
      </c>
      <c r="AC37" s="46">
        <v>18.655799999999999</v>
      </c>
      <c r="AD37" s="46">
        <v>0</v>
      </c>
      <c r="AE37" s="46">
        <v>23.99</v>
      </c>
      <c r="AF37" s="46">
        <v>18.555499999999999</v>
      </c>
      <c r="AG37" s="46">
        <v>0</v>
      </c>
      <c r="AH37" s="46">
        <v>0</v>
      </c>
      <c r="AI37" s="46">
        <v>0</v>
      </c>
      <c r="AJ37" s="46" t="s">
        <v>127</v>
      </c>
      <c r="AK37" s="46">
        <v>0</v>
      </c>
      <c r="AL37" s="46" t="s">
        <v>127</v>
      </c>
      <c r="AM37" s="46">
        <v>24.2715</v>
      </c>
    </row>
    <row r="38" spans="1:39" hidden="1" outlineLevel="1">
      <c r="A38" s="8">
        <v>41365</v>
      </c>
      <c r="B38" s="46">
        <v>32.020099999999999</v>
      </c>
      <c r="C38" s="46">
        <v>33.8005</v>
      </c>
      <c r="D38" s="46">
        <v>35.719799999999999</v>
      </c>
      <c r="E38" s="46">
        <v>28.604900000000001</v>
      </c>
      <c r="F38" s="46">
        <v>24.223299999999998</v>
      </c>
      <c r="G38" s="46">
        <v>30.4818</v>
      </c>
      <c r="H38" s="46">
        <v>27.3048</v>
      </c>
      <c r="I38" s="46">
        <v>33.825499999999998</v>
      </c>
      <c r="J38" s="46">
        <v>35.756</v>
      </c>
      <c r="K38" s="46">
        <v>28.604900000000001</v>
      </c>
      <c r="L38" s="46">
        <v>24.223299999999998</v>
      </c>
      <c r="M38" s="46">
        <v>30.4818</v>
      </c>
      <c r="N38" s="46">
        <v>27.3048</v>
      </c>
      <c r="O38" s="46">
        <v>0.12909999999999999</v>
      </c>
      <c r="P38" s="46">
        <v>0.12909999999999999</v>
      </c>
      <c r="Q38" s="46" t="s">
        <v>127</v>
      </c>
      <c r="R38" s="46" t="s">
        <v>127</v>
      </c>
      <c r="S38" s="46" t="s">
        <v>127</v>
      </c>
      <c r="T38" s="46" t="s">
        <v>127</v>
      </c>
      <c r="U38" s="46">
        <v>18.5913</v>
      </c>
      <c r="V38" s="46">
        <v>0</v>
      </c>
      <c r="W38" s="46">
        <v>18.5913</v>
      </c>
      <c r="X38" s="46">
        <v>0</v>
      </c>
      <c r="Y38" s="46">
        <v>0</v>
      </c>
      <c r="Z38" s="46">
        <v>18.5913</v>
      </c>
      <c r="AA38" s="46">
        <v>18.5913</v>
      </c>
      <c r="AB38" s="46">
        <v>0</v>
      </c>
      <c r="AC38" s="46">
        <v>18.5913</v>
      </c>
      <c r="AD38" s="46">
        <v>0</v>
      </c>
      <c r="AE38" s="46">
        <v>0</v>
      </c>
      <c r="AF38" s="46">
        <v>18.5913</v>
      </c>
      <c r="AG38" s="46">
        <v>0</v>
      </c>
      <c r="AH38" s="46">
        <v>0</v>
      </c>
      <c r="AI38" s="46" t="s">
        <v>127</v>
      </c>
      <c r="AJ38" s="46" t="s">
        <v>127</v>
      </c>
      <c r="AK38" s="46" t="s">
        <v>127</v>
      </c>
      <c r="AL38" s="46" t="s">
        <v>127</v>
      </c>
      <c r="AM38" s="46">
        <v>24.3443</v>
      </c>
    </row>
    <row r="39" spans="1:39" hidden="1" outlineLevel="1">
      <c r="A39" s="8">
        <v>41395</v>
      </c>
      <c r="B39" s="46">
        <v>28.739599999999999</v>
      </c>
      <c r="C39" s="46">
        <v>31.352399999999999</v>
      </c>
      <c r="D39" s="46">
        <v>34.750500000000002</v>
      </c>
      <c r="E39" s="46">
        <v>29.1403</v>
      </c>
      <c r="F39" s="46">
        <v>24.104199999999999</v>
      </c>
      <c r="G39" s="46">
        <v>30.869399999999999</v>
      </c>
      <c r="H39" s="46">
        <v>30.314299999999999</v>
      </c>
      <c r="I39" s="46">
        <v>31.353100000000001</v>
      </c>
      <c r="J39" s="46">
        <v>34.752600000000001</v>
      </c>
      <c r="K39" s="46">
        <v>29.1403</v>
      </c>
      <c r="L39" s="46">
        <v>24.104199999999999</v>
      </c>
      <c r="M39" s="46">
        <v>30.869399999999999</v>
      </c>
      <c r="N39" s="46">
        <v>30.314299999999999</v>
      </c>
      <c r="O39" s="46">
        <v>4.6351000000000004</v>
      </c>
      <c r="P39" s="46">
        <v>4.6351000000000004</v>
      </c>
      <c r="Q39" s="46" t="s">
        <v>127</v>
      </c>
      <c r="R39" s="46" t="s">
        <v>127</v>
      </c>
      <c r="S39" s="46" t="s">
        <v>127</v>
      </c>
      <c r="T39" s="46" t="s">
        <v>127</v>
      </c>
      <c r="U39" s="46">
        <v>19.967400000000001</v>
      </c>
      <c r="V39" s="46">
        <v>0</v>
      </c>
      <c r="W39" s="46">
        <v>19.967400000000001</v>
      </c>
      <c r="X39" s="46">
        <v>0</v>
      </c>
      <c r="Y39" s="46">
        <v>0</v>
      </c>
      <c r="Z39" s="46">
        <v>19.967400000000001</v>
      </c>
      <c r="AA39" s="46">
        <v>19.967400000000001</v>
      </c>
      <c r="AB39" s="46">
        <v>0</v>
      </c>
      <c r="AC39" s="46">
        <v>19.967400000000001</v>
      </c>
      <c r="AD39" s="46">
        <v>0</v>
      </c>
      <c r="AE39" s="46">
        <v>0</v>
      </c>
      <c r="AF39" s="46">
        <v>19.967400000000001</v>
      </c>
      <c r="AG39" s="46">
        <v>0</v>
      </c>
      <c r="AH39" s="46">
        <v>0</v>
      </c>
      <c r="AI39" s="46" t="s">
        <v>127</v>
      </c>
      <c r="AJ39" s="46" t="s">
        <v>127</v>
      </c>
      <c r="AK39" s="46" t="s">
        <v>127</v>
      </c>
      <c r="AL39" s="46" t="s">
        <v>127</v>
      </c>
      <c r="AM39" s="46">
        <v>24.111799999999999</v>
      </c>
    </row>
    <row r="40" spans="1:39" hidden="1" outlineLevel="1">
      <c r="A40" s="8">
        <v>41426</v>
      </c>
      <c r="B40" s="46">
        <v>27.8842</v>
      </c>
      <c r="C40" s="46">
        <v>30.0943</v>
      </c>
      <c r="D40" s="46">
        <v>35.235999999999997</v>
      </c>
      <c r="E40" s="46">
        <v>28.411100000000001</v>
      </c>
      <c r="F40" s="46">
        <v>23.2362</v>
      </c>
      <c r="G40" s="46">
        <v>29.0076</v>
      </c>
      <c r="H40" s="46">
        <v>33.601399999999998</v>
      </c>
      <c r="I40" s="46">
        <v>30.095600000000001</v>
      </c>
      <c r="J40" s="46">
        <v>35.241999999999997</v>
      </c>
      <c r="K40" s="46">
        <v>28.411100000000001</v>
      </c>
      <c r="L40" s="46">
        <v>23.2362</v>
      </c>
      <c r="M40" s="46">
        <v>29.0076</v>
      </c>
      <c r="N40" s="46">
        <v>33.601399999999998</v>
      </c>
      <c r="O40" s="46">
        <v>0.4748</v>
      </c>
      <c r="P40" s="46">
        <v>0.4748</v>
      </c>
      <c r="Q40" s="46" t="s">
        <v>127</v>
      </c>
      <c r="R40" s="46" t="s">
        <v>127</v>
      </c>
      <c r="S40" s="46" t="s">
        <v>127</v>
      </c>
      <c r="T40" s="46" t="s">
        <v>127</v>
      </c>
      <c r="U40" s="46">
        <v>16.4802</v>
      </c>
      <c r="V40" s="46">
        <v>0</v>
      </c>
      <c r="W40" s="46">
        <v>16.4802</v>
      </c>
      <c r="X40" s="46">
        <v>0</v>
      </c>
      <c r="Y40" s="46">
        <v>20.8</v>
      </c>
      <c r="Z40" s="46">
        <v>16.381799999999998</v>
      </c>
      <c r="AA40" s="46">
        <v>16.4802</v>
      </c>
      <c r="AB40" s="46">
        <v>0</v>
      </c>
      <c r="AC40" s="46">
        <v>16.4802</v>
      </c>
      <c r="AD40" s="46">
        <v>0</v>
      </c>
      <c r="AE40" s="46">
        <v>20.8</v>
      </c>
      <c r="AF40" s="46">
        <v>16.381799999999998</v>
      </c>
      <c r="AG40" s="46">
        <v>0</v>
      </c>
      <c r="AH40" s="46">
        <v>0</v>
      </c>
      <c r="AI40" s="46" t="s">
        <v>127</v>
      </c>
      <c r="AJ40" s="46" t="s">
        <v>127</v>
      </c>
      <c r="AK40" s="46" t="s">
        <v>127</v>
      </c>
      <c r="AL40" s="46" t="s">
        <v>127</v>
      </c>
      <c r="AM40" s="46">
        <v>24.8232</v>
      </c>
    </row>
    <row r="41" spans="1:39" hidden="1" outlineLevel="1">
      <c r="A41" s="8">
        <v>41456</v>
      </c>
      <c r="B41" s="46">
        <v>28.214300000000001</v>
      </c>
      <c r="C41" s="46">
        <v>30.288499999999999</v>
      </c>
      <c r="D41" s="46">
        <v>35.410400000000003</v>
      </c>
      <c r="E41" s="46">
        <v>28.193200000000001</v>
      </c>
      <c r="F41" s="46">
        <v>23.278300000000002</v>
      </c>
      <c r="G41" s="46">
        <v>30.215199999999999</v>
      </c>
      <c r="H41" s="46">
        <v>28.751100000000001</v>
      </c>
      <c r="I41" s="46">
        <v>30.289000000000001</v>
      </c>
      <c r="J41" s="46">
        <v>35.412700000000001</v>
      </c>
      <c r="K41" s="46">
        <v>28.193200000000001</v>
      </c>
      <c r="L41" s="46">
        <v>23.278300000000002</v>
      </c>
      <c r="M41" s="46">
        <v>30.215199999999999</v>
      </c>
      <c r="N41" s="46">
        <v>28.751100000000001</v>
      </c>
      <c r="O41" s="46">
        <v>12.1112</v>
      </c>
      <c r="P41" s="46">
        <v>12.1112</v>
      </c>
      <c r="Q41" s="46" t="s">
        <v>127</v>
      </c>
      <c r="R41" s="46" t="s">
        <v>127</v>
      </c>
      <c r="S41" s="46" t="s">
        <v>127</v>
      </c>
      <c r="T41" s="46" t="s">
        <v>127</v>
      </c>
      <c r="U41" s="46">
        <v>18.394200000000001</v>
      </c>
      <c r="V41" s="46">
        <v>0</v>
      </c>
      <c r="W41" s="46">
        <v>18.394200000000001</v>
      </c>
      <c r="X41" s="46">
        <v>0</v>
      </c>
      <c r="Y41" s="46">
        <v>20.1812</v>
      </c>
      <c r="Z41" s="46">
        <v>18.250599999999999</v>
      </c>
      <c r="AA41" s="46">
        <v>18.394200000000001</v>
      </c>
      <c r="AB41" s="46">
        <v>0</v>
      </c>
      <c r="AC41" s="46">
        <v>18.394200000000001</v>
      </c>
      <c r="AD41" s="46">
        <v>0</v>
      </c>
      <c r="AE41" s="46">
        <v>20.1812</v>
      </c>
      <c r="AF41" s="46">
        <v>18.250599999999999</v>
      </c>
      <c r="AG41" s="46">
        <v>0</v>
      </c>
      <c r="AH41" s="46">
        <v>0</v>
      </c>
      <c r="AI41" s="46" t="s">
        <v>127</v>
      </c>
      <c r="AJ41" s="46" t="s">
        <v>127</v>
      </c>
      <c r="AK41" s="46" t="s">
        <v>127</v>
      </c>
      <c r="AL41" s="46" t="s">
        <v>127</v>
      </c>
      <c r="AM41" s="46">
        <v>24.598299999999998</v>
      </c>
    </row>
    <row r="42" spans="1:39" hidden="1" outlineLevel="1">
      <c r="A42" s="8">
        <v>41487</v>
      </c>
      <c r="B42" s="46">
        <v>26.6265</v>
      </c>
      <c r="C42" s="46">
        <v>28.03</v>
      </c>
      <c r="D42" s="46">
        <v>32.681800000000003</v>
      </c>
      <c r="E42" s="46">
        <v>26.7639</v>
      </c>
      <c r="F42" s="46">
        <v>23.183399999999999</v>
      </c>
      <c r="G42" s="46">
        <v>28.433900000000001</v>
      </c>
      <c r="H42" s="46">
        <v>25.6524</v>
      </c>
      <c r="I42" s="46">
        <v>28.0305</v>
      </c>
      <c r="J42" s="46">
        <v>32.685299999999998</v>
      </c>
      <c r="K42" s="46">
        <v>26.7639</v>
      </c>
      <c r="L42" s="46">
        <v>23.183399999999999</v>
      </c>
      <c r="M42" s="46">
        <v>28.433900000000001</v>
      </c>
      <c r="N42" s="46">
        <v>25.6524</v>
      </c>
      <c r="O42" s="46">
        <v>10.508699999999999</v>
      </c>
      <c r="P42" s="46">
        <v>10.508699999999999</v>
      </c>
      <c r="Q42" s="46">
        <v>0</v>
      </c>
      <c r="R42" s="46">
        <v>0</v>
      </c>
      <c r="S42" s="46" t="s">
        <v>127</v>
      </c>
      <c r="T42" s="46" t="s">
        <v>127</v>
      </c>
      <c r="U42" s="46">
        <v>20.016100000000002</v>
      </c>
      <c r="V42" s="46">
        <v>0</v>
      </c>
      <c r="W42" s="46">
        <v>20.016100000000002</v>
      </c>
      <c r="X42" s="46">
        <v>0</v>
      </c>
      <c r="Y42" s="46">
        <v>31.2</v>
      </c>
      <c r="Z42" s="46">
        <v>19.1572</v>
      </c>
      <c r="AA42" s="46">
        <v>20.016100000000002</v>
      </c>
      <c r="AB42" s="46">
        <v>0</v>
      </c>
      <c r="AC42" s="46">
        <v>20.016100000000002</v>
      </c>
      <c r="AD42" s="46">
        <v>0</v>
      </c>
      <c r="AE42" s="46">
        <v>31.2</v>
      </c>
      <c r="AF42" s="46">
        <v>19.1572</v>
      </c>
      <c r="AG42" s="46">
        <v>0</v>
      </c>
      <c r="AH42" s="46">
        <v>0</v>
      </c>
      <c r="AI42" s="46">
        <v>0</v>
      </c>
      <c r="AJ42" s="46">
        <v>0</v>
      </c>
      <c r="AK42" s="46" t="s">
        <v>127</v>
      </c>
      <c r="AL42" s="46" t="s">
        <v>127</v>
      </c>
      <c r="AM42" s="46">
        <v>24.227399999999999</v>
      </c>
    </row>
    <row r="43" spans="1:39" hidden="1" outlineLevel="1">
      <c r="A43" s="8">
        <v>41518</v>
      </c>
      <c r="B43" s="46">
        <v>26.1081</v>
      </c>
      <c r="C43" s="46">
        <v>27.972999999999999</v>
      </c>
      <c r="D43" s="46">
        <v>29.857900000000001</v>
      </c>
      <c r="E43" s="46">
        <v>27.397400000000001</v>
      </c>
      <c r="F43" s="46">
        <v>24.118400000000001</v>
      </c>
      <c r="G43" s="46">
        <v>28.652200000000001</v>
      </c>
      <c r="H43" s="46">
        <v>25.1692</v>
      </c>
      <c r="I43" s="46">
        <v>27.973600000000001</v>
      </c>
      <c r="J43" s="46">
        <v>29.860600000000002</v>
      </c>
      <c r="K43" s="46">
        <v>27.397400000000001</v>
      </c>
      <c r="L43" s="46">
        <v>24.118400000000001</v>
      </c>
      <c r="M43" s="46">
        <v>28.652200000000001</v>
      </c>
      <c r="N43" s="46">
        <v>25.1692</v>
      </c>
      <c r="O43" s="46">
        <v>14.0929</v>
      </c>
      <c r="P43" s="46">
        <v>14.0929</v>
      </c>
      <c r="Q43" s="46">
        <v>0</v>
      </c>
      <c r="R43" s="46">
        <v>0</v>
      </c>
      <c r="S43" s="46" t="s">
        <v>127</v>
      </c>
      <c r="T43" s="46" t="s">
        <v>127</v>
      </c>
      <c r="U43" s="46">
        <v>14.871499999999999</v>
      </c>
      <c r="V43" s="46">
        <v>0</v>
      </c>
      <c r="W43" s="46">
        <v>14.871499999999999</v>
      </c>
      <c r="X43" s="46">
        <v>0</v>
      </c>
      <c r="Y43" s="46">
        <v>19.2</v>
      </c>
      <c r="Z43" s="46">
        <v>14.7677</v>
      </c>
      <c r="AA43" s="46">
        <v>14.871499999999999</v>
      </c>
      <c r="AB43" s="46">
        <v>0</v>
      </c>
      <c r="AC43" s="46">
        <v>14.871499999999999</v>
      </c>
      <c r="AD43" s="46">
        <v>0</v>
      </c>
      <c r="AE43" s="46">
        <v>19.2</v>
      </c>
      <c r="AF43" s="46">
        <v>14.7677</v>
      </c>
      <c r="AG43" s="46">
        <v>0</v>
      </c>
      <c r="AH43" s="46">
        <v>0</v>
      </c>
      <c r="AI43" s="46">
        <v>0</v>
      </c>
      <c r="AJ43" s="46">
        <v>0</v>
      </c>
      <c r="AK43" s="46" t="s">
        <v>127</v>
      </c>
      <c r="AL43" s="46" t="s">
        <v>127</v>
      </c>
      <c r="AM43" s="46">
        <v>24.477900000000002</v>
      </c>
    </row>
    <row r="44" spans="1:39" hidden="1" outlineLevel="1">
      <c r="A44" s="8">
        <v>41548</v>
      </c>
      <c r="B44" s="46">
        <v>26.688700000000001</v>
      </c>
      <c r="C44" s="46">
        <v>28.1464</v>
      </c>
      <c r="D44" s="46">
        <v>30.271599999999999</v>
      </c>
      <c r="E44" s="46">
        <v>27.214700000000001</v>
      </c>
      <c r="F44" s="46">
        <v>24.260400000000001</v>
      </c>
      <c r="G44" s="46">
        <v>28.285499999999999</v>
      </c>
      <c r="H44" s="46">
        <v>26.1419</v>
      </c>
      <c r="I44" s="46">
        <v>28.147099999999998</v>
      </c>
      <c r="J44" s="46">
        <v>30.274100000000001</v>
      </c>
      <c r="K44" s="46">
        <v>27.214700000000001</v>
      </c>
      <c r="L44" s="46">
        <v>24.260400000000001</v>
      </c>
      <c r="M44" s="46">
        <v>28.285499999999999</v>
      </c>
      <c r="N44" s="46">
        <v>26.1419</v>
      </c>
      <c r="O44" s="46">
        <v>7.2835999999999999</v>
      </c>
      <c r="P44" s="46">
        <v>7.2835999999999999</v>
      </c>
      <c r="Q44" s="46">
        <v>0</v>
      </c>
      <c r="R44" s="46" t="s">
        <v>127</v>
      </c>
      <c r="S44" s="46" t="s">
        <v>127</v>
      </c>
      <c r="T44" s="46">
        <v>0</v>
      </c>
      <c r="U44" s="46">
        <v>17.6554</v>
      </c>
      <c r="V44" s="46">
        <v>0</v>
      </c>
      <c r="W44" s="46">
        <v>17.6554</v>
      </c>
      <c r="X44" s="46">
        <v>0</v>
      </c>
      <c r="Y44" s="46">
        <v>0</v>
      </c>
      <c r="Z44" s="46">
        <v>17.6554</v>
      </c>
      <c r="AA44" s="46">
        <v>20.1845</v>
      </c>
      <c r="AB44" s="46">
        <v>0</v>
      </c>
      <c r="AC44" s="46">
        <v>20.1845</v>
      </c>
      <c r="AD44" s="46">
        <v>0</v>
      </c>
      <c r="AE44" s="46">
        <v>0</v>
      </c>
      <c r="AF44" s="46">
        <v>20.1845</v>
      </c>
      <c r="AG44" s="46">
        <v>7.1</v>
      </c>
      <c r="AH44" s="46">
        <v>0</v>
      </c>
      <c r="AI44" s="46">
        <v>7.1</v>
      </c>
      <c r="AJ44" s="46" t="s">
        <v>127</v>
      </c>
      <c r="AK44" s="46" t="s">
        <v>127</v>
      </c>
      <c r="AL44" s="46">
        <v>7.1</v>
      </c>
      <c r="AM44" s="46">
        <v>24.741199999999999</v>
      </c>
    </row>
    <row r="45" spans="1:39" hidden="1" outlineLevel="1">
      <c r="A45" s="8">
        <v>41579</v>
      </c>
      <c r="B45" s="46">
        <v>27.054099999999998</v>
      </c>
      <c r="C45" s="46">
        <v>28.561800000000002</v>
      </c>
      <c r="D45" s="46">
        <v>30.642800000000001</v>
      </c>
      <c r="E45" s="46">
        <v>27.644200000000001</v>
      </c>
      <c r="F45" s="46">
        <v>24.094999999999999</v>
      </c>
      <c r="G45" s="46">
        <v>29.034500000000001</v>
      </c>
      <c r="H45" s="46">
        <v>24.851099999999999</v>
      </c>
      <c r="I45" s="46">
        <v>28.871300000000002</v>
      </c>
      <c r="J45" s="46">
        <v>30.650200000000002</v>
      </c>
      <c r="K45" s="46">
        <v>28.0749</v>
      </c>
      <c r="L45" s="46">
        <v>24.094999999999999</v>
      </c>
      <c r="M45" s="46">
        <v>29.034500000000001</v>
      </c>
      <c r="N45" s="46">
        <v>28.395499999999998</v>
      </c>
      <c r="O45" s="46">
        <v>1.83E-2</v>
      </c>
      <c r="P45" s="46">
        <v>2.4769999999999999</v>
      </c>
      <c r="Q45" s="46">
        <v>0</v>
      </c>
      <c r="R45" s="46">
        <v>0</v>
      </c>
      <c r="S45" s="46" t="s">
        <v>127</v>
      </c>
      <c r="T45" s="46">
        <v>0</v>
      </c>
      <c r="U45" s="46">
        <v>19.509499999999999</v>
      </c>
      <c r="V45" s="46">
        <v>0</v>
      </c>
      <c r="W45" s="46">
        <v>19.509499999999999</v>
      </c>
      <c r="X45" s="46">
        <v>0</v>
      </c>
      <c r="Y45" s="46">
        <v>0</v>
      </c>
      <c r="Z45" s="46">
        <v>19.509499999999999</v>
      </c>
      <c r="AA45" s="46">
        <v>19.638400000000001</v>
      </c>
      <c r="AB45" s="46">
        <v>0</v>
      </c>
      <c r="AC45" s="46">
        <v>19.638400000000001</v>
      </c>
      <c r="AD45" s="46">
        <v>0</v>
      </c>
      <c r="AE45" s="46">
        <v>0</v>
      </c>
      <c r="AF45" s="46">
        <v>19.638400000000001</v>
      </c>
      <c r="AG45" s="46">
        <v>10.521000000000001</v>
      </c>
      <c r="AH45" s="46">
        <v>0</v>
      </c>
      <c r="AI45" s="46">
        <v>10.521000000000001</v>
      </c>
      <c r="AJ45" s="46">
        <v>0</v>
      </c>
      <c r="AK45" s="46" t="s">
        <v>127</v>
      </c>
      <c r="AL45" s="46">
        <v>10.521000000000001</v>
      </c>
      <c r="AM45" s="46">
        <v>24.886700000000001</v>
      </c>
    </row>
    <row r="46" spans="1:39" hidden="1" outlineLevel="1">
      <c r="A46" s="8">
        <v>41609</v>
      </c>
      <c r="B46" s="46">
        <v>27.248699999999999</v>
      </c>
      <c r="C46" s="46">
        <v>28.734400000000001</v>
      </c>
      <c r="D46" s="46">
        <v>30.7834</v>
      </c>
      <c r="E46" s="46">
        <v>27.827000000000002</v>
      </c>
      <c r="F46" s="46">
        <v>25.806999999999999</v>
      </c>
      <c r="G46" s="46">
        <v>28.328199999999999</v>
      </c>
      <c r="H46" s="46">
        <v>27.102699999999999</v>
      </c>
      <c r="I46" s="46">
        <v>28.7376</v>
      </c>
      <c r="J46" s="46">
        <v>30.794699999999999</v>
      </c>
      <c r="K46" s="46">
        <v>27.827000000000002</v>
      </c>
      <c r="L46" s="46">
        <v>25.806999999999999</v>
      </c>
      <c r="M46" s="46">
        <v>28.328199999999999</v>
      </c>
      <c r="N46" s="46">
        <v>27.102699999999999</v>
      </c>
      <c r="O46" s="46">
        <v>0.8538</v>
      </c>
      <c r="P46" s="46">
        <v>0.8538</v>
      </c>
      <c r="Q46" s="46" t="s">
        <v>127</v>
      </c>
      <c r="R46" s="46" t="s">
        <v>127</v>
      </c>
      <c r="S46" s="46" t="s">
        <v>127</v>
      </c>
      <c r="T46" s="46" t="s">
        <v>127</v>
      </c>
      <c r="U46" s="46">
        <v>18.5169</v>
      </c>
      <c r="V46" s="46">
        <v>0</v>
      </c>
      <c r="W46" s="46">
        <v>18.5169</v>
      </c>
      <c r="X46" s="46">
        <v>0</v>
      </c>
      <c r="Y46" s="46">
        <v>19.200099999999999</v>
      </c>
      <c r="Z46" s="46">
        <v>18.447399999999998</v>
      </c>
      <c r="AA46" s="46">
        <v>18.5169</v>
      </c>
      <c r="AB46" s="46">
        <v>0</v>
      </c>
      <c r="AC46" s="46">
        <v>18.5169</v>
      </c>
      <c r="AD46" s="46">
        <v>0</v>
      </c>
      <c r="AE46" s="46">
        <v>19.200099999999999</v>
      </c>
      <c r="AF46" s="46">
        <v>18.447399999999998</v>
      </c>
      <c r="AG46" s="46">
        <v>0</v>
      </c>
      <c r="AH46" s="46">
        <v>0</v>
      </c>
      <c r="AI46" s="46" t="s">
        <v>127</v>
      </c>
      <c r="AJ46" s="46" t="s">
        <v>127</v>
      </c>
      <c r="AK46" s="46" t="s">
        <v>127</v>
      </c>
      <c r="AL46" s="46" t="s">
        <v>127</v>
      </c>
      <c r="AM46" s="46">
        <v>25.0534</v>
      </c>
    </row>
    <row r="47" spans="1:39" hidden="1" outlineLevel="1">
      <c r="A47" s="8">
        <v>41640</v>
      </c>
      <c r="B47" s="46">
        <v>27.427199999999999</v>
      </c>
      <c r="C47" s="46">
        <v>29.095300000000002</v>
      </c>
      <c r="D47" s="46">
        <v>30.897300000000001</v>
      </c>
      <c r="E47" s="46">
        <v>28.167400000000001</v>
      </c>
      <c r="F47" s="46">
        <v>24.4742</v>
      </c>
      <c r="G47" s="46">
        <v>29.043099999999999</v>
      </c>
      <c r="H47" s="46">
        <v>27.8125</v>
      </c>
      <c r="I47" s="46">
        <v>29.096699999999998</v>
      </c>
      <c r="J47" s="46">
        <v>30.901599999999998</v>
      </c>
      <c r="K47" s="46">
        <v>28.167400000000001</v>
      </c>
      <c r="L47" s="46">
        <v>24.4742</v>
      </c>
      <c r="M47" s="46">
        <v>29.043099999999999</v>
      </c>
      <c r="N47" s="46">
        <v>27.8125</v>
      </c>
      <c r="O47" s="46">
        <v>0.55400000000000005</v>
      </c>
      <c r="P47" s="46">
        <v>0.55400000000000005</v>
      </c>
      <c r="Q47" s="46">
        <v>0</v>
      </c>
      <c r="R47" s="46" t="s">
        <v>127</v>
      </c>
      <c r="S47" s="46" t="s">
        <v>127</v>
      </c>
      <c r="T47" s="46">
        <v>0</v>
      </c>
      <c r="U47" s="46">
        <v>20.405200000000001</v>
      </c>
      <c r="V47" s="46">
        <v>0</v>
      </c>
      <c r="W47" s="46">
        <v>20.405200000000001</v>
      </c>
      <c r="X47" s="46">
        <v>0</v>
      </c>
      <c r="Y47" s="46">
        <v>0</v>
      </c>
      <c r="Z47" s="46">
        <v>20.405200000000001</v>
      </c>
      <c r="AA47" s="46">
        <v>23.6464</v>
      </c>
      <c r="AB47" s="46">
        <v>0</v>
      </c>
      <c r="AC47" s="46">
        <v>23.6464</v>
      </c>
      <c r="AD47" s="46">
        <v>0</v>
      </c>
      <c r="AE47" s="46">
        <v>0</v>
      </c>
      <c r="AF47" s="46">
        <v>23.6464</v>
      </c>
      <c r="AG47" s="46">
        <v>14</v>
      </c>
      <c r="AH47" s="46">
        <v>0</v>
      </c>
      <c r="AI47" s="46">
        <v>14</v>
      </c>
      <c r="AJ47" s="46" t="s">
        <v>127</v>
      </c>
      <c r="AK47" s="46" t="s">
        <v>127</v>
      </c>
      <c r="AL47" s="46">
        <v>14</v>
      </c>
      <c r="AM47" s="46">
        <v>24.912099999999999</v>
      </c>
    </row>
    <row r="48" spans="1:39" hidden="1" outlineLevel="1">
      <c r="A48" s="8">
        <v>41671</v>
      </c>
      <c r="B48" s="46">
        <v>27.131699999999999</v>
      </c>
      <c r="C48" s="46">
        <v>28.933399999999999</v>
      </c>
      <c r="D48" s="46">
        <v>30.84</v>
      </c>
      <c r="E48" s="46">
        <v>27.828600000000002</v>
      </c>
      <c r="F48" s="46">
        <v>24.732800000000001</v>
      </c>
      <c r="G48" s="46">
        <v>28.754100000000001</v>
      </c>
      <c r="H48" s="46">
        <v>25.861999999999998</v>
      </c>
      <c r="I48" s="46">
        <v>28.9344</v>
      </c>
      <c r="J48" s="46">
        <v>30.8429</v>
      </c>
      <c r="K48" s="46">
        <v>27.828600000000002</v>
      </c>
      <c r="L48" s="46">
        <v>24.732800000000001</v>
      </c>
      <c r="M48" s="46">
        <v>28.754100000000001</v>
      </c>
      <c r="N48" s="46">
        <v>25.861999999999998</v>
      </c>
      <c r="O48" s="46">
        <v>1.7212000000000001</v>
      </c>
      <c r="P48" s="46">
        <v>1.7212000000000001</v>
      </c>
      <c r="Q48" s="46" t="s">
        <v>127</v>
      </c>
      <c r="R48" s="46" t="s">
        <v>127</v>
      </c>
      <c r="S48" s="46" t="s">
        <v>127</v>
      </c>
      <c r="T48" s="46" t="s">
        <v>127</v>
      </c>
      <c r="U48" s="46">
        <v>19.5687</v>
      </c>
      <c r="V48" s="46">
        <v>0</v>
      </c>
      <c r="W48" s="46">
        <v>19.5687</v>
      </c>
      <c r="X48" s="46">
        <v>0</v>
      </c>
      <c r="Y48" s="46">
        <v>20.207100000000001</v>
      </c>
      <c r="Z48" s="46">
        <v>19.387</v>
      </c>
      <c r="AA48" s="46">
        <v>19.5687</v>
      </c>
      <c r="AB48" s="46">
        <v>0</v>
      </c>
      <c r="AC48" s="46">
        <v>19.5687</v>
      </c>
      <c r="AD48" s="46">
        <v>0</v>
      </c>
      <c r="AE48" s="46">
        <v>20.207100000000001</v>
      </c>
      <c r="AF48" s="46">
        <v>19.387</v>
      </c>
      <c r="AG48" s="46">
        <v>0</v>
      </c>
      <c r="AH48" s="46">
        <v>0</v>
      </c>
      <c r="AI48" s="46" t="s">
        <v>127</v>
      </c>
      <c r="AJ48" s="46" t="s">
        <v>127</v>
      </c>
      <c r="AK48" s="46" t="s">
        <v>127</v>
      </c>
      <c r="AL48" s="46" t="s">
        <v>127</v>
      </c>
      <c r="AM48" s="46">
        <v>25.178799999999999</v>
      </c>
    </row>
    <row r="49" spans="1:39" hidden="1" outlineLevel="1">
      <c r="A49" s="8">
        <v>41699</v>
      </c>
      <c r="B49" s="46">
        <v>27.077400000000001</v>
      </c>
      <c r="C49" s="46">
        <v>28.656400000000001</v>
      </c>
      <c r="D49" s="46">
        <v>29.889399999999998</v>
      </c>
      <c r="E49" s="46">
        <v>27.776499999999999</v>
      </c>
      <c r="F49" s="46">
        <v>24.692900000000002</v>
      </c>
      <c r="G49" s="46">
        <v>28.1296</v>
      </c>
      <c r="H49" s="46">
        <v>30.2913</v>
      </c>
      <c r="I49" s="46">
        <v>28.662800000000001</v>
      </c>
      <c r="J49" s="46">
        <v>29.892499999999998</v>
      </c>
      <c r="K49" s="46">
        <v>27.785</v>
      </c>
      <c r="L49" s="46">
        <v>24.692900000000002</v>
      </c>
      <c r="M49" s="46">
        <v>28.1296</v>
      </c>
      <c r="N49" s="46">
        <v>30.421700000000001</v>
      </c>
      <c r="O49" s="46">
        <v>12.7967</v>
      </c>
      <c r="P49" s="46">
        <v>8.9552999999999994</v>
      </c>
      <c r="Q49" s="46">
        <v>13.49</v>
      </c>
      <c r="R49" s="46" t="s">
        <v>127</v>
      </c>
      <c r="S49" s="46" t="s">
        <v>127</v>
      </c>
      <c r="T49" s="46">
        <v>13.49</v>
      </c>
      <c r="U49" s="46">
        <v>15.4467</v>
      </c>
      <c r="V49" s="46">
        <v>0</v>
      </c>
      <c r="W49" s="46">
        <v>15.4467</v>
      </c>
      <c r="X49" s="46">
        <v>0</v>
      </c>
      <c r="Y49" s="46">
        <v>0</v>
      </c>
      <c r="Z49" s="46">
        <v>15.4467</v>
      </c>
      <c r="AA49" s="46">
        <v>15.4467</v>
      </c>
      <c r="AB49" s="46">
        <v>0</v>
      </c>
      <c r="AC49" s="46">
        <v>15.4467</v>
      </c>
      <c r="AD49" s="46">
        <v>0</v>
      </c>
      <c r="AE49" s="46">
        <v>0</v>
      </c>
      <c r="AF49" s="46">
        <v>15.4467</v>
      </c>
      <c r="AG49" s="46">
        <v>0</v>
      </c>
      <c r="AH49" s="46">
        <v>0</v>
      </c>
      <c r="AI49" s="46">
        <v>0</v>
      </c>
      <c r="AJ49" s="46" t="s">
        <v>127</v>
      </c>
      <c r="AK49" s="46" t="s">
        <v>127</v>
      </c>
      <c r="AL49" s="46">
        <v>0</v>
      </c>
      <c r="AM49" s="46">
        <v>25.2651</v>
      </c>
    </row>
    <row r="50" spans="1:39" hidden="1" outlineLevel="1">
      <c r="A50" s="8">
        <v>41730</v>
      </c>
      <c r="B50" s="46">
        <v>27.067399999999999</v>
      </c>
      <c r="C50" s="46">
        <v>28.237100000000002</v>
      </c>
      <c r="D50" s="46">
        <v>30.267099999999999</v>
      </c>
      <c r="E50" s="46">
        <v>27.2546</v>
      </c>
      <c r="F50" s="46">
        <v>24.084700000000002</v>
      </c>
      <c r="G50" s="46">
        <v>27.734200000000001</v>
      </c>
      <c r="H50" s="46">
        <v>29.322399999999998</v>
      </c>
      <c r="I50" s="46">
        <v>28.239799999999999</v>
      </c>
      <c r="J50" s="46">
        <v>30.276299999999999</v>
      </c>
      <c r="K50" s="46">
        <v>27.2546</v>
      </c>
      <c r="L50" s="46">
        <v>24.084700000000002</v>
      </c>
      <c r="M50" s="46">
        <v>27.734200000000001</v>
      </c>
      <c r="N50" s="46">
        <v>29.322399999999998</v>
      </c>
      <c r="O50" s="46">
        <v>9.0006000000000004</v>
      </c>
      <c r="P50" s="46">
        <v>9.0006000000000004</v>
      </c>
      <c r="Q50" s="46" t="s">
        <v>127</v>
      </c>
      <c r="R50" s="46" t="s">
        <v>127</v>
      </c>
      <c r="S50" s="46" t="s">
        <v>127</v>
      </c>
      <c r="T50" s="46" t="s">
        <v>127</v>
      </c>
      <c r="U50" s="46">
        <v>10.6524</v>
      </c>
      <c r="V50" s="46">
        <v>0</v>
      </c>
      <c r="W50" s="46">
        <v>10.6524</v>
      </c>
      <c r="X50" s="46">
        <v>0</v>
      </c>
      <c r="Y50" s="46">
        <v>0</v>
      </c>
      <c r="Z50" s="46">
        <v>10.6524</v>
      </c>
      <c r="AA50" s="46">
        <v>10.6524</v>
      </c>
      <c r="AB50" s="46">
        <v>0</v>
      </c>
      <c r="AC50" s="46">
        <v>10.6524</v>
      </c>
      <c r="AD50" s="46">
        <v>0</v>
      </c>
      <c r="AE50" s="46">
        <v>0</v>
      </c>
      <c r="AF50" s="46">
        <v>10.6524</v>
      </c>
      <c r="AG50" s="46">
        <v>0</v>
      </c>
      <c r="AH50" s="46">
        <v>0</v>
      </c>
      <c r="AI50" s="46" t="s">
        <v>127</v>
      </c>
      <c r="AJ50" s="46" t="s">
        <v>127</v>
      </c>
      <c r="AK50" s="46" t="s">
        <v>127</v>
      </c>
      <c r="AL50" s="46" t="s">
        <v>127</v>
      </c>
      <c r="AM50" s="46">
        <v>25.093599999999999</v>
      </c>
    </row>
    <row r="51" spans="1:39" hidden="1" outlineLevel="1">
      <c r="A51" s="8">
        <v>41760</v>
      </c>
      <c r="B51" s="46">
        <v>28.1236</v>
      </c>
      <c r="C51" s="46">
        <v>29.488900000000001</v>
      </c>
      <c r="D51" s="46">
        <v>30.694400000000002</v>
      </c>
      <c r="E51" s="46">
        <v>28.8781</v>
      </c>
      <c r="F51" s="46">
        <v>25.088100000000001</v>
      </c>
      <c r="G51" s="46">
        <v>29.408999999999999</v>
      </c>
      <c r="H51" s="46">
        <v>31.405899999999999</v>
      </c>
      <c r="I51" s="46">
        <v>29.4909</v>
      </c>
      <c r="J51" s="46">
        <v>30.700700000000001</v>
      </c>
      <c r="K51" s="46">
        <v>28.8781</v>
      </c>
      <c r="L51" s="46">
        <v>25.088100000000001</v>
      </c>
      <c r="M51" s="46">
        <v>29.408999999999999</v>
      </c>
      <c r="N51" s="46">
        <v>31.405899999999999</v>
      </c>
      <c r="O51" s="46">
        <v>0.69730000000000003</v>
      </c>
      <c r="P51" s="46">
        <v>0.69730000000000003</v>
      </c>
      <c r="Q51" s="46" t="s">
        <v>127</v>
      </c>
      <c r="R51" s="46" t="s">
        <v>127</v>
      </c>
      <c r="S51" s="46" t="s">
        <v>127</v>
      </c>
      <c r="T51" s="46" t="s">
        <v>127</v>
      </c>
      <c r="U51" s="46">
        <v>20.045400000000001</v>
      </c>
      <c r="V51" s="46">
        <v>0</v>
      </c>
      <c r="W51" s="46">
        <v>20.045400000000001</v>
      </c>
      <c r="X51" s="46">
        <v>0</v>
      </c>
      <c r="Y51" s="46">
        <v>0</v>
      </c>
      <c r="Z51" s="46">
        <v>20.045400000000001</v>
      </c>
      <c r="AA51" s="46">
        <v>20.045400000000001</v>
      </c>
      <c r="AB51" s="46">
        <v>0</v>
      </c>
      <c r="AC51" s="46">
        <v>20.045400000000001</v>
      </c>
      <c r="AD51" s="46">
        <v>0</v>
      </c>
      <c r="AE51" s="46">
        <v>0</v>
      </c>
      <c r="AF51" s="46">
        <v>20.045400000000001</v>
      </c>
      <c r="AG51" s="46">
        <v>0</v>
      </c>
      <c r="AH51" s="46">
        <v>0</v>
      </c>
      <c r="AI51" s="46" t="s">
        <v>127</v>
      </c>
      <c r="AJ51" s="46" t="s">
        <v>127</v>
      </c>
      <c r="AK51" s="46" t="s">
        <v>127</v>
      </c>
      <c r="AL51" s="46" t="s">
        <v>127</v>
      </c>
      <c r="AM51" s="46">
        <v>25.326899999999998</v>
      </c>
    </row>
    <row r="52" spans="1:39" hidden="1" outlineLevel="1">
      <c r="A52" s="8">
        <v>41791</v>
      </c>
      <c r="B52" s="46">
        <v>28.080300000000001</v>
      </c>
      <c r="C52" s="46">
        <v>29.414400000000001</v>
      </c>
      <c r="D52" s="46">
        <v>30.4514</v>
      </c>
      <c r="E52" s="46">
        <v>28.736699999999999</v>
      </c>
      <c r="F52" s="46">
        <v>24.3965</v>
      </c>
      <c r="G52" s="46">
        <v>29.221599999999999</v>
      </c>
      <c r="H52" s="46">
        <v>31.8047</v>
      </c>
      <c r="I52" s="46">
        <v>29.416499999999999</v>
      </c>
      <c r="J52" s="46">
        <v>30.456900000000001</v>
      </c>
      <c r="K52" s="46">
        <v>28.736699999999999</v>
      </c>
      <c r="L52" s="46">
        <v>24.3965</v>
      </c>
      <c r="M52" s="46">
        <v>29.221599999999999</v>
      </c>
      <c r="N52" s="46">
        <v>31.8047</v>
      </c>
      <c r="O52" s="46">
        <v>0.44409999999999999</v>
      </c>
      <c r="P52" s="46">
        <v>0.44409999999999999</v>
      </c>
      <c r="Q52" s="46" t="s">
        <v>127</v>
      </c>
      <c r="R52" s="46" t="s">
        <v>127</v>
      </c>
      <c r="S52" s="46" t="s">
        <v>127</v>
      </c>
      <c r="T52" s="46" t="s">
        <v>127</v>
      </c>
      <c r="U52" s="46">
        <v>27.346800000000002</v>
      </c>
      <c r="V52" s="46">
        <v>0</v>
      </c>
      <c r="W52" s="46">
        <v>27.346800000000002</v>
      </c>
      <c r="X52" s="46">
        <v>0</v>
      </c>
      <c r="Y52" s="46">
        <v>0</v>
      </c>
      <c r="Z52" s="46">
        <v>27.346800000000002</v>
      </c>
      <c r="AA52" s="46">
        <v>27.346800000000002</v>
      </c>
      <c r="AB52" s="46">
        <v>0</v>
      </c>
      <c r="AC52" s="46">
        <v>27.346800000000002</v>
      </c>
      <c r="AD52" s="46">
        <v>0</v>
      </c>
      <c r="AE52" s="46">
        <v>0</v>
      </c>
      <c r="AF52" s="46">
        <v>27.346800000000002</v>
      </c>
      <c r="AG52" s="46">
        <v>0</v>
      </c>
      <c r="AH52" s="46">
        <v>0</v>
      </c>
      <c r="AI52" s="46" t="s">
        <v>127</v>
      </c>
      <c r="AJ52" s="46" t="s">
        <v>127</v>
      </c>
      <c r="AK52" s="46" t="s">
        <v>127</v>
      </c>
      <c r="AL52" s="46" t="s">
        <v>127</v>
      </c>
      <c r="AM52" s="46">
        <v>25.091100000000001</v>
      </c>
    </row>
    <row r="53" spans="1:39" hidden="1" outlineLevel="1">
      <c r="A53" s="8">
        <v>41821</v>
      </c>
      <c r="B53" s="46">
        <v>27.9696</v>
      </c>
      <c r="C53" s="46">
        <v>29.446400000000001</v>
      </c>
      <c r="D53" s="46">
        <v>31.656400000000001</v>
      </c>
      <c r="E53" s="46">
        <v>27.9268</v>
      </c>
      <c r="F53" s="46">
        <v>24.2683</v>
      </c>
      <c r="G53" s="46">
        <v>29.3399</v>
      </c>
      <c r="H53" s="46">
        <v>23.8431</v>
      </c>
      <c r="I53" s="46">
        <v>29.810600000000001</v>
      </c>
      <c r="J53" s="46">
        <v>31.660499999999999</v>
      </c>
      <c r="K53" s="46">
        <v>28.5016</v>
      </c>
      <c r="L53" s="46">
        <v>24.2683</v>
      </c>
      <c r="M53" s="46">
        <v>29.3399</v>
      </c>
      <c r="N53" s="46">
        <v>28.283999999999999</v>
      </c>
      <c r="O53" s="46">
        <v>8.3070000000000004</v>
      </c>
      <c r="P53" s="46">
        <v>0.76129999999999998</v>
      </c>
      <c r="Q53" s="46">
        <v>8.3309999999999995</v>
      </c>
      <c r="R53" s="46" t="s">
        <v>127</v>
      </c>
      <c r="S53" s="46" t="s">
        <v>127</v>
      </c>
      <c r="T53" s="46">
        <v>8.3309999999999995</v>
      </c>
      <c r="U53" s="46">
        <v>18.546800000000001</v>
      </c>
      <c r="V53" s="46">
        <v>0</v>
      </c>
      <c r="W53" s="46">
        <v>18.546800000000001</v>
      </c>
      <c r="X53" s="46">
        <v>0</v>
      </c>
      <c r="Y53" s="46">
        <v>0</v>
      </c>
      <c r="Z53" s="46">
        <v>21.113099999999999</v>
      </c>
      <c r="AA53" s="46">
        <v>18.546800000000001</v>
      </c>
      <c r="AB53" s="46">
        <v>0</v>
      </c>
      <c r="AC53" s="46">
        <v>18.546800000000001</v>
      </c>
      <c r="AD53" s="46">
        <v>0</v>
      </c>
      <c r="AE53" s="46">
        <v>0</v>
      </c>
      <c r="AF53" s="46">
        <v>21.113099999999999</v>
      </c>
      <c r="AG53" s="46">
        <v>0</v>
      </c>
      <c r="AH53" s="46">
        <v>0</v>
      </c>
      <c r="AI53" s="46">
        <v>0</v>
      </c>
      <c r="AJ53" s="46" t="s">
        <v>127</v>
      </c>
      <c r="AK53" s="46" t="s">
        <v>127</v>
      </c>
      <c r="AL53" s="46">
        <v>0</v>
      </c>
      <c r="AM53" s="46">
        <v>24.834599999999998</v>
      </c>
    </row>
    <row r="54" spans="1:39" hidden="1" outlineLevel="1">
      <c r="A54" s="8">
        <v>41852</v>
      </c>
      <c r="B54" s="46">
        <v>27.623100000000001</v>
      </c>
      <c r="C54" s="46">
        <v>29.373899999999999</v>
      </c>
      <c r="D54" s="46">
        <v>31.160699999999999</v>
      </c>
      <c r="E54" s="46">
        <v>28.235099999999999</v>
      </c>
      <c r="F54" s="46">
        <v>23.3278</v>
      </c>
      <c r="G54" s="46">
        <v>30.448899999999998</v>
      </c>
      <c r="H54" s="46">
        <v>31.6706</v>
      </c>
      <c r="I54" s="46">
        <v>29.376000000000001</v>
      </c>
      <c r="J54" s="46">
        <v>31.166499999999999</v>
      </c>
      <c r="K54" s="46">
        <v>28.235099999999999</v>
      </c>
      <c r="L54" s="46">
        <v>23.3278</v>
      </c>
      <c r="M54" s="46">
        <v>30.448899999999998</v>
      </c>
      <c r="N54" s="46">
        <v>31.6706</v>
      </c>
      <c r="O54" s="46">
        <v>0.93379999999999996</v>
      </c>
      <c r="P54" s="46">
        <v>0.93379999999999996</v>
      </c>
      <c r="Q54" s="46" t="s">
        <v>127</v>
      </c>
      <c r="R54" s="46" t="s">
        <v>127</v>
      </c>
      <c r="S54" s="46" t="s">
        <v>127</v>
      </c>
      <c r="T54" s="46" t="s">
        <v>127</v>
      </c>
      <c r="U54" s="46">
        <v>22.015699999999999</v>
      </c>
      <c r="V54" s="46">
        <v>0</v>
      </c>
      <c r="W54" s="46">
        <v>22.015699999999999</v>
      </c>
      <c r="X54" s="46">
        <v>0</v>
      </c>
      <c r="Y54" s="46">
        <v>0</v>
      </c>
      <c r="Z54" s="46">
        <v>22.015699999999999</v>
      </c>
      <c r="AA54" s="46">
        <v>22.015699999999999</v>
      </c>
      <c r="AB54" s="46">
        <v>0</v>
      </c>
      <c r="AC54" s="46">
        <v>22.015699999999999</v>
      </c>
      <c r="AD54" s="46">
        <v>0</v>
      </c>
      <c r="AE54" s="46">
        <v>0</v>
      </c>
      <c r="AF54" s="46">
        <v>22.015699999999999</v>
      </c>
      <c r="AG54" s="46">
        <v>0</v>
      </c>
      <c r="AH54" s="46">
        <v>0</v>
      </c>
      <c r="AI54" s="46" t="s">
        <v>127</v>
      </c>
      <c r="AJ54" s="46" t="s">
        <v>127</v>
      </c>
      <c r="AK54" s="46" t="s">
        <v>127</v>
      </c>
      <c r="AL54" s="46" t="s">
        <v>127</v>
      </c>
      <c r="AM54" s="46">
        <v>22.855399999999999</v>
      </c>
    </row>
    <row r="55" spans="1:39" hidden="1" outlineLevel="1">
      <c r="A55" s="8">
        <v>41883</v>
      </c>
      <c r="B55" s="46">
        <v>27.541599999999999</v>
      </c>
      <c r="C55" s="46">
        <v>30.184899999999999</v>
      </c>
      <c r="D55" s="46">
        <v>32.741599999999998</v>
      </c>
      <c r="E55" s="46">
        <v>28.3416</v>
      </c>
      <c r="F55" s="46">
        <v>24.921399999999998</v>
      </c>
      <c r="G55" s="46">
        <v>28.952300000000001</v>
      </c>
      <c r="H55" s="46">
        <v>30.185500000000001</v>
      </c>
      <c r="I55" s="46">
        <v>29.783300000000001</v>
      </c>
      <c r="J55" s="46">
        <v>31.883299999999998</v>
      </c>
      <c r="K55" s="46">
        <v>28.3416</v>
      </c>
      <c r="L55" s="46">
        <v>24.921399999999998</v>
      </c>
      <c r="M55" s="46">
        <v>28.952300000000001</v>
      </c>
      <c r="N55" s="46">
        <v>30.185500000000001</v>
      </c>
      <c r="O55" s="46">
        <v>49.844799999999999</v>
      </c>
      <c r="P55" s="46">
        <v>49.844799999999999</v>
      </c>
      <c r="Q55" s="46">
        <v>0</v>
      </c>
      <c r="R55" s="46" t="s">
        <v>127</v>
      </c>
      <c r="S55" s="46" t="s">
        <v>127</v>
      </c>
      <c r="T55" s="46">
        <v>0</v>
      </c>
      <c r="U55" s="46">
        <v>17.177700000000002</v>
      </c>
      <c r="V55" s="46">
        <v>0</v>
      </c>
      <c r="W55" s="46">
        <v>17.177700000000002</v>
      </c>
      <c r="X55" s="46">
        <v>0</v>
      </c>
      <c r="Y55" s="46">
        <v>0</v>
      </c>
      <c r="Z55" s="46">
        <v>17.177700000000002</v>
      </c>
      <c r="AA55" s="46">
        <v>22.915400000000002</v>
      </c>
      <c r="AB55" s="46">
        <v>0</v>
      </c>
      <c r="AC55" s="46">
        <v>22.915400000000002</v>
      </c>
      <c r="AD55" s="46">
        <v>0</v>
      </c>
      <c r="AE55" s="46">
        <v>0</v>
      </c>
      <c r="AF55" s="46">
        <v>22.915400000000002</v>
      </c>
      <c r="AG55" s="46">
        <v>13.89</v>
      </c>
      <c r="AH55" s="46">
        <v>0</v>
      </c>
      <c r="AI55" s="46">
        <v>13.89</v>
      </c>
      <c r="AJ55" s="46" t="s">
        <v>127</v>
      </c>
      <c r="AK55" s="46" t="s">
        <v>127</v>
      </c>
      <c r="AL55" s="46">
        <v>13.89</v>
      </c>
      <c r="AM55" s="46">
        <v>21.871099999999998</v>
      </c>
    </row>
    <row r="56" spans="1:39" hidden="1" outlineLevel="1">
      <c r="A56" s="8">
        <v>41913</v>
      </c>
      <c r="B56" s="46">
        <v>26.369299999999999</v>
      </c>
      <c r="C56" s="46">
        <v>28.747</v>
      </c>
      <c r="D56" s="46">
        <v>30.678100000000001</v>
      </c>
      <c r="E56" s="46">
        <v>27.6633</v>
      </c>
      <c r="F56" s="46">
        <v>24.654</v>
      </c>
      <c r="G56" s="46">
        <v>28.132999999999999</v>
      </c>
      <c r="H56" s="46">
        <v>29.945399999999999</v>
      </c>
      <c r="I56" s="46">
        <v>28.748999999999999</v>
      </c>
      <c r="J56" s="46">
        <v>30.684000000000001</v>
      </c>
      <c r="K56" s="46">
        <v>27.6633</v>
      </c>
      <c r="L56" s="46">
        <v>24.654</v>
      </c>
      <c r="M56" s="46">
        <v>28.132999999999999</v>
      </c>
      <c r="N56" s="46">
        <v>29.945399999999999</v>
      </c>
      <c r="O56" s="46">
        <v>5.1409000000000002</v>
      </c>
      <c r="P56" s="46">
        <v>5.1409000000000002</v>
      </c>
      <c r="Q56" s="46" t="s">
        <v>127</v>
      </c>
      <c r="R56" s="46" t="s">
        <v>127</v>
      </c>
      <c r="S56" s="46" t="s">
        <v>127</v>
      </c>
      <c r="T56" s="46" t="s">
        <v>127</v>
      </c>
      <c r="U56" s="46">
        <v>17.4971</v>
      </c>
      <c r="V56" s="46">
        <v>0</v>
      </c>
      <c r="W56" s="46">
        <v>17.4971</v>
      </c>
      <c r="X56" s="46">
        <v>0</v>
      </c>
      <c r="Y56" s="46">
        <v>0</v>
      </c>
      <c r="Z56" s="46">
        <v>17.4971</v>
      </c>
      <c r="AA56" s="46">
        <v>17.4971</v>
      </c>
      <c r="AB56" s="46">
        <v>0</v>
      </c>
      <c r="AC56" s="46">
        <v>17.4971</v>
      </c>
      <c r="AD56" s="46">
        <v>0</v>
      </c>
      <c r="AE56" s="46">
        <v>0</v>
      </c>
      <c r="AF56" s="46">
        <v>17.4971</v>
      </c>
      <c r="AG56" s="46">
        <v>0</v>
      </c>
      <c r="AH56" s="46">
        <v>0</v>
      </c>
      <c r="AI56" s="46" t="s">
        <v>127</v>
      </c>
      <c r="AJ56" s="46" t="s">
        <v>127</v>
      </c>
      <c r="AK56" s="46" t="s">
        <v>127</v>
      </c>
      <c r="AL56" s="46" t="s">
        <v>127</v>
      </c>
      <c r="AM56" s="46">
        <v>21.913499999999999</v>
      </c>
    </row>
    <row r="57" spans="1:39" hidden="1" outlineLevel="1">
      <c r="A57" s="8">
        <v>41944</v>
      </c>
      <c r="B57" s="46">
        <v>26.479800000000001</v>
      </c>
      <c r="C57" s="46">
        <v>29.205500000000001</v>
      </c>
      <c r="D57" s="46">
        <v>31.5745</v>
      </c>
      <c r="E57" s="46">
        <v>28.0962</v>
      </c>
      <c r="F57" s="46">
        <v>25.9895</v>
      </c>
      <c r="G57" s="46">
        <v>28.302600000000002</v>
      </c>
      <c r="H57" s="46">
        <v>27.9252</v>
      </c>
      <c r="I57" s="46">
        <v>29.2209</v>
      </c>
      <c r="J57" s="46">
        <v>31.563199999999998</v>
      </c>
      <c r="K57" s="46">
        <v>28.123100000000001</v>
      </c>
      <c r="L57" s="46">
        <v>25.9895</v>
      </c>
      <c r="M57" s="46">
        <v>28.302600000000002</v>
      </c>
      <c r="N57" s="46">
        <v>28.1874</v>
      </c>
      <c r="O57" s="46">
        <v>18.8797</v>
      </c>
      <c r="P57" s="46">
        <v>44.806600000000003</v>
      </c>
      <c r="Q57" s="46">
        <v>13.118</v>
      </c>
      <c r="R57" s="46" t="s">
        <v>127</v>
      </c>
      <c r="S57" s="46" t="s">
        <v>127</v>
      </c>
      <c r="T57" s="46">
        <v>13.118</v>
      </c>
      <c r="U57" s="46">
        <v>11.4993</v>
      </c>
      <c r="V57" s="46">
        <v>0</v>
      </c>
      <c r="W57" s="46">
        <v>11.4993</v>
      </c>
      <c r="X57" s="46">
        <v>0</v>
      </c>
      <c r="Y57" s="46">
        <v>0</v>
      </c>
      <c r="Z57" s="46">
        <v>11.4993</v>
      </c>
      <c r="AA57" s="46">
        <v>11.5572</v>
      </c>
      <c r="AB57" s="46">
        <v>0</v>
      </c>
      <c r="AC57" s="46">
        <v>11.5572</v>
      </c>
      <c r="AD57" s="46">
        <v>0</v>
      </c>
      <c r="AE57" s="46">
        <v>0</v>
      </c>
      <c r="AF57" s="46">
        <v>11.5572</v>
      </c>
      <c r="AG57" s="46">
        <v>9.9670000000000005</v>
      </c>
      <c r="AH57" s="46">
        <v>0</v>
      </c>
      <c r="AI57" s="46">
        <v>9.9670000000000005</v>
      </c>
      <c r="AJ57" s="46" t="s">
        <v>127</v>
      </c>
      <c r="AK57" s="46" t="s">
        <v>127</v>
      </c>
      <c r="AL57" s="46">
        <v>9.9670000000000005</v>
      </c>
      <c r="AM57" s="46">
        <v>22.099299999999999</v>
      </c>
    </row>
    <row r="58" spans="1:39" hidden="1" outlineLevel="1">
      <c r="A58" s="8">
        <v>41974</v>
      </c>
      <c r="B58" s="46">
        <v>26.1356</v>
      </c>
      <c r="C58" s="46">
        <v>28.7028</v>
      </c>
      <c r="D58" s="46">
        <v>31.4635</v>
      </c>
      <c r="E58" s="46">
        <v>27.3766</v>
      </c>
      <c r="F58" s="46">
        <v>27.0547</v>
      </c>
      <c r="G58" s="46">
        <v>27.4314</v>
      </c>
      <c r="H58" s="46">
        <v>26.973400000000002</v>
      </c>
      <c r="I58" s="46">
        <v>28.6982</v>
      </c>
      <c r="J58" s="46">
        <v>31.4542</v>
      </c>
      <c r="K58" s="46">
        <v>27.3766</v>
      </c>
      <c r="L58" s="46">
        <v>27.0547</v>
      </c>
      <c r="M58" s="46">
        <v>27.4314</v>
      </c>
      <c r="N58" s="46">
        <v>26.973400000000002</v>
      </c>
      <c r="O58" s="46">
        <v>36.698500000000003</v>
      </c>
      <c r="P58" s="46">
        <v>36.698500000000003</v>
      </c>
      <c r="Q58" s="46">
        <v>0</v>
      </c>
      <c r="R58" s="46" t="s">
        <v>127</v>
      </c>
      <c r="S58" s="46" t="s">
        <v>127</v>
      </c>
      <c r="T58" s="46">
        <v>0</v>
      </c>
      <c r="U58" s="46">
        <v>13.030200000000001</v>
      </c>
      <c r="V58" s="46">
        <v>0</v>
      </c>
      <c r="W58" s="46">
        <v>13.030200000000001</v>
      </c>
      <c r="X58" s="46">
        <v>0</v>
      </c>
      <c r="Y58" s="46">
        <v>0</v>
      </c>
      <c r="Z58" s="46">
        <v>13.030200000000001</v>
      </c>
      <c r="AA58" s="46">
        <v>13.030200000000001</v>
      </c>
      <c r="AB58" s="46">
        <v>0</v>
      </c>
      <c r="AC58" s="46">
        <v>13.030200000000001</v>
      </c>
      <c r="AD58" s="46">
        <v>0</v>
      </c>
      <c r="AE58" s="46">
        <v>0</v>
      </c>
      <c r="AF58" s="46">
        <v>13.030200000000001</v>
      </c>
      <c r="AG58" s="46">
        <v>0</v>
      </c>
      <c r="AH58" s="46">
        <v>0</v>
      </c>
      <c r="AI58" s="46">
        <v>0</v>
      </c>
      <c r="AJ58" s="46" t="s">
        <v>127</v>
      </c>
      <c r="AK58" s="46" t="s">
        <v>127</v>
      </c>
      <c r="AL58" s="46">
        <v>0</v>
      </c>
      <c r="AM58" s="46">
        <v>22.483599999999999</v>
      </c>
    </row>
    <row r="59" spans="1:39" hidden="1" outlineLevel="1">
      <c r="A59" s="8">
        <v>42005</v>
      </c>
      <c r="B59" s="46">
        <v>26.027799999999999</v>
      </c>
      <c r="C59" s="46">
        <v>29.342700000000001</v>
      </c>
      <c r="D59" s="46">
        <v>31.5076</v>
      </c>
      <c r="E59" s="46">
        <v>28.069900000000001</v>
      </c>
      <c r="F59" s="46">
        <v>27.229800000000001</v>
      </c>
      <c r="G59" s="46">
        <v>28.267299999999999</v>
      </c>
      <c r="H59" s="46">
        <v>26.766400000000001</v>
      </c>
      <c r="I59" s="46">
        <v>29.4011</v>
      </c>
      <c r="J59" s="46">
        <v>31.505400000000002</v>
      </c>
      <c r="K59" s="46">
        <v>28.157499999999999</v>
      </c>
      <c r="L59" s="46">
        <v>27.229800000000001</v>
      </c>
      <c r="M59" s="46">
        <v>28.267299999999999</v>
      </c>
      <c r="N59" s="46">
        <v>27.777100000000001</v>
      </c>
      <c r="O59" s="46">
        <v>12.9778</v>
      </c>
      <c r="P59" s="46">
        <v>37.977800000000002</v>
      </c>
      <c r="Q59" s="46">
        <v>12.077</v>
      </c>
      <c r="R59" s="46" t="s">
        <v>127</v>
      </c>
      <c r="S59" s="46" t="s">
        <v>127</v>
      </c>
      <c r="T59" s="46">
        <v>12.077</v>
      </c>
      <c r="U59" s="46">
        <v>13.233499999999999</v>
      </c>
      <c r="V59" s="46">
        <v>0</v>
      </c>
      <c r="W59" s="46">
        <v>13.233499999999999</v>
      </c>
      <c r="X59" s="46">
        <v>0</v>
      </c>
      <c r="Y59" s="46">
        <v>16.876999999999999</v>
      </c>
      <c r="Z59" s="46">
        <v>12.419</v>
      </c>
      <c r="AA59" s="46">
        <v>13.3065</v>
      </c>
      <c r="AB59" s="46">
        <v>0</v>
      </c>
      <c r="AC59" s="46">
        <v>13.3065</v>
      </c>
      <c r="AD59" s="46">
        <v>0</v>
      </c>
      <c r="AE59" s="46">
        <v>16.876999999999999</v>
      </c>
      <c r="AF59" s="46">
        <v>12.3094</v>
      </c>
      <c r="AG59" s="46">
        <v>12.858700000000001</v>
      </c>
      <c r="AH59" s="46">
        <v>0</v>
      </c>
      <c r="AI59" s="46">
        <v>12.858700000000001</v>
      </c>
      <c r="AJ59" s="46" t="s">
        <v>127</v>
      </c>
      <c r="AK59" s="46" t="s">
        <v>127</v>
      </c>
      <c r="AL59" s="46">
        <v>12.858700000000001</v>
      </c>
      <c r="AM59" s="46">
        <v>22.816500000000001</v>
      </c>
    </row>
    <row r="60" spans="1:39" hidden="1" outlineLevel="1">
      <c r="A60" s="8">
        <v>42036</v>
      </c>
      <c r="B60" s="46">
        <v>24.692499999999999</v>
      </c>
      <c r="C60" s="46">
        <v>26.7883</v>
      </c>
      <c r="D60" s="46">
        <v>31.415900000000001</v>
      </c>
      <c r="E60" s="46">
        <v>25.2653</v>
      </c>
      <c r="F60" s="46">
        <v>30.232800000000001</v>
      </c>
      <c r="G60" s="46">
        <v>26.008700000000001</v>
      </c>
      <c r="H60" s="46">
        <v>19.500599999999999</v>
      </c>
      <c r="I60" s="46">
        <v>26.786000000000001</v>
      </c>
      <c r="J60" s="46">
        <v>31.410499999999999</v>
      </c>
      <c r="K60" s="46">
        <v>25.2653</v>
      </c>
      <c r="L60" s="46">
        <v>30.232800000000001</v>
      </c>
      <c r="M60" s="46">
        <v>26.008700000000001</v>
      </c>
      <c r="N60" s="46">
        <v>19.500599999999999</v>
      </c>
      <c r="O60" s="46">
        <v>38</v>
      </c>
      <c r="P60" s="46">
        <v>38</v>
      </c>
      <c r="Q60" s="46" t="s">
        <v>127</v>
      </c>
      <c r="R60" s="46" t="s">
        <v>127</v>
      </c>
      <c r="S60" s="46" t="s">
        <v>127</v>
      </c>
      <c r="T60" s="46" t="s">
        <v>127</v>
      </c>
      <c r="U60" s="46">
        <v>15.687900000000001</v>
      </c>
      <c r="V60" s="46">
        <v>0</v>
      </c>
      <c r="W60" s="46">
        <v>15.687900000000001</v>
      </c>
      <c r="X60" s="46">
        <v>0</v>
      </c>
      <c r="Y60" s="46">
        <v>0</v>
      </c>
      <c r="Z60" s="46">
        <v>15.687900000000001</v>
      </c>
      <c r="AA60" s="46">
        <v>15.687900000000001</v>
      </c>
      <c r="AB60" s="46">
        <v>0</v>
      </c>
      <c r="AC60" s="46">
        <v>15.687900000000001</v>
      </c>
      <c r="AD60" s="46">
        <v>0</v>
      </c>
      <c r="AE60" s="46">
        <v>0</v>
      </c>
      <c r="AF60" s="46">
        <v>15.687900000000001</v>
      </c>
      <c r="AG60" s="46">
        <v>0</v>
      </c>
      <c r="AH60" s="46">
        <v>0</v>
      </c>
      <c r="AI60" s="46" t="s">
        <v>127</v>
      </c>
      <c r="AJ60" s="46" t="s">
        <v>127</v>
      </c>
      <c r="AK60" s="46" t="s">
        <v>127</v>
      </c>
      <c r="AL60" s="46" t="s">
        <v>127</v>
      </c>
      <c r="AM60" s="46">
        <v>25.872900000000001</v>
      </c>
    </row>
    <row r="61" spans="1:39" hidden="1" outlineLevel="1">
      <c r="A61" s="8">
        <v>42064</v>
      </c>
      <c r="B61" s="46">
        <v>25.420500000000001</v>
      </c>
      <c r="C61" s="46">
        <v>26.680900000000001</v>
      </c>
      <c r="D61" s="46">
        <v>31.620999999999999</v>
      </c>
      <c r="E61" s="46">
        <v>25.544899999999998</v>
      </c>
      <c r="F61" s="46">
        <v>30.770499999999998</v>
      </c>
      <c r="G61" s="46">
        <v>26.633199999999999</v>
      </c>
      <c r="H61" s="46">
        <v>18.558399999999999</v>
      </c>
      <c r="I61" s="46">
        <v>26.677800000000001</v>
      </c>
      <c r="J61" s="46">
        <v>31.612300000000001</v>
      </c>
      <c r="K61" s="46">
        <v>25.544899999999998</v>
      </c>
      <c r="L61" s="46">
        <v>30.770499999999998</v>
      </c>
      <c r="M61" s="46">
        <v>26.633199999999999</v>
      </c>
      <c r="N61" s="46">
        <v>18.558399999999999</v>
      </c>
      <c r="O61" s="46">
        <v>37.226100000000002</v>
      </c>
      <c r="P61" s="46">
        <v>37.226100000000002</v>
      </c>
      <c r="Q61" s="46">
        <v>0</v>
      </c>
      <c r="R61" s="46" t="s">
        <v>127</v>
      </c>
      <c r="S61" s="46" t="s">
        <v>127</v>
      </c>
      <c r="T61" s="46">
        <v>0</v>
      </c>
      <c r="U61" s="46">
        <v>16.987500000000001</v>
      </c>
      <c r="V61" s="46">
        <v>0</v>
      </c>
      <c r="W61" s="46">
        <v>16.987500000000001</v>
      </c>
      <c r="X61" s="46">
        <v>0</v>
      </c>
      <c r="Y61" s="46">
        <v>0</v>
      </c>
      <c r="Z61" s="46">
        <v>16.987500000000001</v>
      </c>
      <c r="AA61" s="46">
        <v>17.163799999999998</v>
      </c>
      <c r="AB61" s="46">
        <v>0</v>
      </c>
      <c r="AC61" s="46">
        <v>17.163799999999998</v>
      </c>
      <c r="AD61" s="46">
        <v>0</v>
      </c>
      <c r="AE61" s="46">
        <v>0</v>
      </c>
      <c r="AF61" s="46">
        <v>17.163799999999998</v>
      </c>
      <c r="AG61" s="46">
        <v>6.25</v>
      </c>
      <c r="AH61" s="46">
        <v>0</v>
      </c>
      <c r="AI61" s="46">
        <v>6.25</v>
      </c>
      <c r="AJ61" s="46" t="s">
        <v>127</v>
      </c>
      <c r="AK61" s="46" t="s">
        <v>127</v>
      </c>
      <c r="AL61" s="46">
        <v>6.25</v>
      </c>
      <c r="AM61" s="46">
        <v>29.230399999999999</v>
      </c>
    </row>
    <row r="62" spans="1:39" hidden="1" outlineLevel="1">
      <c r="A62" s="8">
        <v>42095</v>
      </c>
      <c r="B62" s="46">
        <v>25.4741</v>
      </c>
      <c r="C62" s="46">
        <v>24.902699999999999</v>
      </c>
      <c r="D62" s="46">
        <v>33.092700000000001</v>
      </c>
      <c r="E62" s="46">
        <v>24.0947</v>
      </c>
      <c r="F62" s="46">
        <v>33.3855</v>
      </c>
      <c r="G62" s="46">
        <v>26.232099999999999</v>
      </c>
      <c r="H62" s="46">
        <v>13.438000000000001</v>
      </c>
      <c r="I62" s="46">
        <v>24.940999999999999</v>
      </c>
      <c r="J62" s="46">
        <v>33.081200000000003</v>
      </c>
      <c r="K62" s="46">
        <v>24.136399999999998</v>
      </c>
      <c r="L62" s="46">
        <v>33.3855</v>
      </c>
      <c r="M62" s="46">
        <v>26.232099999999999</v>
      </c>
      <c r="N62" s="46">
        <v>13.4046</v>
      </c>
      <c r="O62" s="46">
        <v>16.049900000000001</v>
      </c>
      <c r="P62" s="46">
        <v>37.547499999999999</v>
      </c>
      <c r="Q62" s="46">
        <v>14.834</v>
      </c>
      <c r="R62" s="46" t="s">
        <v>127</v>
      </c>
      <c r="S62" s="46" t="s">
        <v>127</v>
      </c>
      <c r="T62" s="46">
        <v>14.834</v>
      </c>
      <c r="U62" s="46">
        <v>15.855600000000001</v>
      </c>
      <c r="V62" s="46">
        <v>0</v>
      </c>
      <c r="W62" s="46">
        <v>15.855600000000001</v>
      </c>
      <c r="X62" s="46">
        <v>0</v>
      </c>
      <c r="Y62" s="46">
        <v>17</v>
      </c>
      <c r="Z62" s="46">
        <v>15.7906</v>
      </c>
      <c r="AA62" s="46">
        <v>16.073599999999999</v>
      </c>
      <c r="AB62" s="46">
        <v>0</v>
      </c>
      <c r="AC62" s="46">
        <v>16.073599999999999</v>
      </c>
      <c r="AD62" s="46">
        <v>0</v>
      </c>
      <c r="AE62" s="46">
        <v>17</v>
      </c>
      <c r="AF62" s="46">
        <v>16.0198</v>
      </c>
      <c r="AG62" s="46">
        <v>5.75</v>
      </c>
      <c r="AH62" s="46">
        <v>0</v>
      </c>
      <c r="AI62" s="46">
        <v>5.75</v>
      </c>
      <c r="AJ62" s="46" t="s">
        <v>127</v>
      </c>
      <c r="AK62" s="46" t="s">
        <v>127</v>
      </c>
      <c r="AL62" s="46">
        <v>5.75</v>
      </c>
      <c r="AM62" s="46">
        <v>30.517499999999998</v>
      </c>
    </row>
    <row r="63" spans="1:39" hidden="1" outlineLevel="1">
      <c r="A63" s="8">
        <v>42125</v>
      </c>
      <c r="B63" s="46">
        <v>26.596699999999998</v>
      </c>
      <c r="C63" s="46">
        <v>27.039100000000001</v>
      </c>
      <c r="D63" s="46">
        <v>34.020200000000003</v>
      </c>
      <c r="E63" s="46">
        <v>26.1663</v>
      </c>
      <c r="F63" s="46">
        <v>34.232199999999999</v>
      </c>
      <c r="G63" s="46">
        <v>27.4312</v>
      </c>
      <c r="H63" s="46">
        <v>16.093900000000001</v>
      </c>
      <c r="I63" s="46">
        <v>27.036799999999999</v>
      </c>
      <c r="J63" s="46">
        <v>34.012999999999998</v>
      </c>
      <c r="K63" s="46">
        <v>26.1663</v>
      </c>
      <c r="L63" s="46">
        <v>34.232199999999999</v>
      </c>
      <c r="M63" s="46">
        <v>27.4312</v>
      </c>
      <c r="N63" s="46">
        <v>16.093900000000001</v>
      </c>
      <c r="O63" s="46">
        <v>37.703099999999999</v>
      </c>
      <c r="P63" s="46">
        <v>37.703099999999999</v>
      </c>
      <c r="Q63" s="46" t="s">
        <v>127</v>
      </c>
      <c r="R63" s="46" t="s">
        <v>127</v>
      </c>
      <c r="S63" s="46" t="s">
        <v>127</v>
      </c>
      <c r="T63" s="46" t="s">
        <v>127</v>
      </c>
      <c r="U63" s="46">
        <v>14.000999999999999</v>
      </c>
      <c r="V63" s="46">
        <v>0</v>
      </c>
      <c r="W63" s="46">
        <v>14.000999999999999</v>
      </c>
      <c r="X63" s="46">
        <v>0</v>
      </c>
      <c r="Y63" s="46">
        <v>17</v>
      </c>
      <c r="Z63" s="46">
        <v>13.8855</v>
      </c>
      <c r="AA63" s="46">
        <v>14.000999999999999</v>
      </c>
      <c r="AB63" s="46">
        <v>0</v>
      </c>
      <c r="AC63" s="46">
        <v>14.000999999999999</v>
      </c>
      <c r="AD63" s="46">
        <v>0</v>
      </c>
      <c r="AE63" s="46">
        <v>17</v>
      </c>
      <c r="AF63" s="46">
        <v>13.8855</v>
      </c>
      <c r="AG63" s="46">
        <v>0</v>
      </c>
      <c r="AH63" s="46">
        <v>0</v>
      </c>
      <c r="AI63" s="46" t="s">
        <v>127</v>
      </c>
      <c r="AJ63" s="46" t="s">
        <v>127</v>
      </c>
      <c r="AK63" s="46" t="s">
        <v>127</v>
      </c>
      <c r="AL63" s="46" t="s">
        <v>127</v>
      </c>
      <c r="AM63" s="46">
        <v>29.0017</v>
      </c>
    </row>
    <row r="64" spans="1:39" hidden="1" outlineLevel="1">
      <c r="A64" s="8">
        <v>42156</v>
      </c>
      <c r="B64" s="46">
        <v>27.636399999999998</v>
      </c>
      <c r="C64" s="46">
        <v>27.1568</v>
      </c>
      <c r="D64" s="46">
        <v>32.529400000000003</v>
      </c>
      <c r="E64" s="46">
        <v>26.415299999999998</v>
      </c>
      <c r="F64" s="46">
        <v>32.7789</v>
      </c>
      <c r="G64" s="46">
        <v>27.398599999999998</v>
      </c>
      <c r="H64" s="46">
        <v>14.595000000000001</v>
      </c>
      <c r="I64" s="46">
        <v>27.154900000000001</v>
      </c>
      <c r="J64" s="46">
        <v>32.521500000000003</v>
      </c>
      <c r="K64" s="46">
        <v>26.415299999999998</v>
      </c>
      <c r="L64" s="46">
        <v>32.7789</v>
      </c>
      <c r="M64" s="46">
        <v>27.398599999999998</v>
      </c>
      <c r="N64" s="46">
        <v>14.595000000000001</v>
      </c>
      <c r="O64" s="46">
        <v>37.915700000000001</v>
      </c>
      <c r="P64" s="46">
        <v>37.915700000000001</v>
      </c>
      <c r="Q64" s="46">
        <v>0</v>
      </c>
      <c r="R64" s="46" t="s">
        <v>127</v>
      </c>
      <c r="S64" s="46">
        <v>0</v>
      </c>
      <c r="T64" s="46" t="s">
        <v>127</v>
      </c>
      <c r="U64" s="46">
        <v>14.6074</v>
      </c>
      <c r="V64" s="46">
        <v>0</v>
      </c>
      <c r="W64" s="46">
        <v>14.6074</v>
      </c>
      <c r="X64" s="46">
        <v>0</v>
      </c>
      <c r="Y64" s="46">
        <v>16.660399999999999</v>
      </c>
      <c r="Z64" s="46">
        <v>14.561</v>
      </c>
      <c r="AA64" s="46">
        <v>14.603</v>
      </c>
      <c r="AB64" s="46">
        <v>0</v>
      </c>
      <c r="AC64" s="46">
        <v>14.603</v>
      </c>
      <c r="AD64" s="46">
        <v>0</v>
      </c>
      <c r="AE64" s="46">
        <v>17</v>
      </c>
      <c r="AF64" s="46">
        <v>14.561</v>
      </c>
      <c r="AG64" s="46">
        <v>15.488799999999999</v>
      </c>
      <c r="AH64" s="46">
        <v>0</v>
      </c>
      <c r="AI64" s="46">
        <v>15.488799999999999</v>
      </c>
      <c r="AJ64" s="46" t="s">
        <v>127</v>
      </c>
      <c r="AK64" s="46">
        <v>15.488799999999999</v>
      </c>
      <c r="AL64" s="46" t="s">
        <v>127</v>
      </c>
      <c r="AM64" s="46">
        <v>30.934100000000001</v>
      </c>
    </row>
    <row r="65" spans="1:39" hidden="1" outlineLevel="1">
      <c r="A65" s="8">
        <v>42186</v>
      </c>
      <c r="B65" s="46">
        <v>28.3171</v>
      </c>
      <c r="C65" s="46">
        <v>28.229700000000001</v>
      </c>
      <c r="D65" s="46">
        <v>32.055399999999999</v>
      </c>
      <c r="E65" s="46">
        <v>27.768000000000001</v>
      </c>
      <c r="F65" s="46">
        <v>33.259399999999999</v>
      </c>
      <c r="G65" s="46">
        <v>28.008199999999999</v>
      </c>
      <c r="H65" s="46">
        <v>19.3324</v>
      </c>
      <c r="I65" s="46">
        <v>28.619499999999999</v>
      </c>
      <c r="J65" s="46">
        <v>32.045999999999999</v>
      </c>
      <c r="K65" s="46">
        <v>28.194299999999998</v>
      </c>
      <c r="L65" s="46">
        <v>33.259399999999999</v>
      </c>
      <c r="M65" s="46">
        <v>28.008199999999999</v>
      </c>
      <c r="N65" s="46">
        <v>25.613499999999998</v>
      </c>
      <c r="O65" s="46">
        <v>13.8324</v>
      </c>
      <c r="P65" s="46">
        <v>37.754300000000001</v>
      </c>
      <c r="Q65" s="46">
        <v>13.67</v>
      </c>
      <c r="R65" s="46" t="s">
        <v>127</v>
      </c>
      <c r="S65" s="46" t="s">
        <v>127</v>
      </c>
      <c r="T65" s="46">
        <v>13.67</v>
      </c>
      <c r="U65" s="46">
        <v>14.9833</v>
      </c>
      <c r="V65" s="46">
        <v>0</v>
      </c>
      <c r="W65" s="46">
        <v>14.9833</v>
      </c>
      <c r="X65" s="46">
        <v>0</v>
      </c>
      <c r="Y65" s="46">
        <v>0</v>
      </c>
      <c r="Z65" s="46">
        <v>14.9833</v>
      </c>
      <c r="AA65" s="46">
        <v>14.9833</v>
      </c>
      <c r="AB65" s="46">
        <v>0</v>
      </c>
      <c r="AC65" s="46">
        <v>14.9833</v>
      </c>
      <c r="AD65" s="46">
        <v>0</v>
      </c>
      <c r="AE65" s="46">
        <v>0</v>
      </c>
      <c r="AF65" s="46">
        <v>14.9833</v>
      </c>
      <c r="AG65" s="46">
        <v>0</v>
      </c>
      <c r="AH65" s="46">
        <v>0</v>
      </c>
      <c r="AI65" s="46">
        <v>0</v>
      </c>
      <c r="AJ65" s="46" t="s">
        <v>127</v>
      </c>
      <c r="AK65" s="46" t="s">
        <v>127</v>
      </c>
      <c r="AL65" s="46">
        <v>0</v>
      </c>
      <c r="AM65" s="46">
        <v>30.633800000000001</v>
      </c>
    </row>
    <row r="66" spans="1:39" hidden="1" outlineLevel="1">
      <c r="A66" s="8">
        <v>42217</v>
      </c>
      <c r="B66" s="46">
        <v>28.920300000000001</v>
      </c>
      <c r="C66" s="46">
        <v>28.686599999999999</v>
      </c>
      <c r="D66" s="46">
        <v>30.1721</v>
      </c>
      <c r="E66" s="46">
        <v>28.5502</v>
      </c>
      <c r="F66" s="46">
        <v>31.189399999999999</v>
      </c>
      <c r="G66" s="46">
        <v>28.504999999999999</v>
      </c>
      <c r="H66" s="46">
        <v>25.491700000000002</v>
      </c>
      <c r="I66" s="46">
        <v>28.712499999999999</v>
      </c>
      <c r="J66" s="46">
        <v>30.109500000000001</v>
      </c>
      <c r="K66" s="46">
        <v>28.584700000000002</v>
      </c>
      <c r="L66" s="46">
        <v>31.189399999999999</v>
      </c>
      <c r="M66" s="46">
        <v>28.504999999999999</v>
      </c>
      <c r="N66" s="46">
        <v>26.4742</v>
      </c>
      <c r="O66" s="46">
        <v>11.3147</v>
      </c>
      <c r="P66" s="46">
        <v>43.802300000000002</v>
      </c>
      <c r="Q66" s="46">
        <v>0</v>
      </c>
      <c r="R66" s="46" t="s">
        <v>127</v>
      </c>
      <c r="S66" s="46" t="s">
        <v>127</v>
      </c>
      <c r="T66" s="46">
        <v>0</v>
      </c>
      <c r="U66" s="46">
        <v>16.2</v>
      </c>
      <c r="V66" s="46">
        <v>0</v>
      </c>
      <c r="W66" s="46">
        <v>16.2</v>
      </c>
      <c r="X66" s="46">
        <v>0</v>
      </c>
      <c r="Y66" s="46">
        <v>17</v>
      </c>
      <c r="Z66" s="46">
        <v>16.132899999999999</v>
      </c>
      <c r="AA66" s="46">
        <v>16.2</v>
      </c>
      <c r="AB66" s="46">
        <v>0</v>
      </c>
      <c r="AC66" s="46">
        <v>16.2</v>
      </c>
      <c r="AD66" s="46">
        <v>0</v>
      </c>
      <c r="AE66" s="46">
        <v>17</v>
      </c>
      <c r="AF66" s="46">
        <v>16.132899999999999</v>
      </c>
      <c r="AG66" s="46">
        <v>0</v>
      </c>
      <c r="AH66" s="46">
        <v>0</v>
      </c>
      <c r="AI66" s="46">
        <v>0</v>
      </c>
      <c r="AJ66" s="46" t="s">
        <v>127</v>
      </c>
      <c r="AK66" s="46" t="s">
        <v>127</v>
      </c>
      <c r="AL66" s="46">
        <v>0</v>
      </c>
      <c r="AM66" s="46">
        <v>30.9739</v>
      </c>
    </row>
    <row r="67" spans="1:39" hidden="1" outlineLevel="1">
      <c r="A67" s="8">
        <v>42248</v>
      </c>
      <c r="B67" s="46">
        <v>28.161000000000001</v>
      </c>
      <c r="C67" s="46">
        <v>27.694400000000002</v>
      </c>
      <c r="D67" s="46">
        <v>27.6663</v>
      </c>
      <c r="E67" s="46">
        <v>27.698499999999999</v>
      </c>
      <c r="F67" s="46">
        <v>38.611199999999997</v>
      </c>
      <c r="G67" s="46">
        <v>28.390699999999999</v>
      </c>
      <c r="H67" s="46">
        <v>9.8246000000000002</v>
      </c>
      <c r="I67" s="46">
        <v>28.116299999999999</v>
      </c>
      <c r="J67" s="46">
        <v>27.639900000000001</v>
      </c>
      <c r="K67" s="46">
        <v>28.187100000000001</v>
      </c>
      <c r="L67" s="46">
        <v>38.611199999999997</v>
      </c>
      <c r="M67" s="46">
        <v>28.390699999999999</v>
      </c>
      <c r="N67" s="46">
        <v>12.217499999999999</v>
      </c>
      <c r="O67" s="46">
        <v>0.79159999999999997</v>
      </c>
      <c r="P67" s="46">
        <v>38.165599999999998</v>
      </c>
      <c r="Q67" s="46">
        <v>0</v>
      </c>
      <c r="R67" s="46" t="s">
        <v>127</v>
      </c>
      <c r="S67" s="46" t="s">
        <v>127</v>
      </c>
      <c r="T67" s="46">
        <v>0</v>
      </c>
      <c r="U67" s="46">
        <v>6.0716000000000001</v>
      </c>
      <c r="V67" s="46">
        <v>0</v>
      </c>
      <c r="W67" s="46">
        <v>6.0716000000000001</v>
      </c>
      <c r="X67" s="46">
        <v>0</v>
      </c>
      <c r="Y67" s="46">
        <v>0</v>
      </c>
      <c r="Z67" s="46">
        <v>6.0716000000000001</v>
      </c>
      <c r="AA67" s="46">
        <v>6.0716000000000001</v>
      </c>
      <c r="AB67" s="46">
        <v>0</v>
      </c>
      <c r="AC67" s="46">
        <v>6.0716000000000001</v>
      </c>
      <c r="AD67" s="46">
        <v>0</v>
      </c>
      <c r="AE67" s="46">
        <v>0</v>
      </c>
      <c r="AF67" s="46">
        <v>6.0716000000000001</v>
      </c>
      <c r="AG67" s="46">
        <v>0</v>
      </c>
      <c r="AH67" s="46">
        <v>0</v>
      </c>
      <c r="AI67" s="46">
        <v>0</v>
      </c>
      <c r="AJ67" s="46" t="s">
        <v>127</v>
      </c>
      <c r="AK67" s="46" t="s">
        <v>127</v>
      </c>
      <c r="AL67" s="46">
        <v>0</v>
      </c>
      <c r="AM67" s="46">
        <v>30.6374</v>
      </c>
    </row>
    <row r="68" spans="1:39" hidden="1" outlineLevel="1">
      <c r="A68" s="8">
        <v>42278</v>
      </c>
      <c r="B68" s="46">
        <v>26.944500000000001</v>
      </c>
      <c r="C68" s="46">
        <v>24.795400000000001</v>
      </c>
      <c r="D68" s="46">
        <v>30.683499999999999</v>
      </c>
      <c r="E68" s="46">
        <v>23.988399999999999</v>
      </c>
      <c r="F68" s="46">
        <v>40.455800000000004</v>
      </c>
      <c r="G68" s="46">
        <v>28.448899999999998</v>
      </c>
      <c r="H68" s="46">
        <v>10.0359</v>
      </c>
      <c r="I68" s="46">
        <v>24.788499999999999</v>
      </c>
      <c r="J68" s="46">
        <v>30.6343</v>
      </c>
      <c r="K68" s="46">
        <v>23.9925</v>
      </c>
      <c r="L68" s="46">
        <v>40.455800000000004</v>
      </c>
      <c r="M68" s="46">
        <v>28.448899999999998</v>
      </c>
      <c r="N68" s="46">
        <v>10.0419</v>
      </c>
      <c r="O68" s="46">
        <v>32.082500000000003</v>
      </c>
      <c r="P68" s="46">
        <v>38.032400000000003</v>
      </c>
      <c r="Q68" s="46">
        <v>0</v>
      </c>
      <c r="R68" s="46" t="s">
        <v>127</v>
      </c>
      <c r="S68" s="46" t="s">
        <v>127</v>
      </c>
      <c r="T68" s="46">
        <v>0</v>
      </c>
      <c r="U68" s="46">
        <v>12.786</v>
      </c>
      <c r="V68" s="46">
        <v>0</v>
      </c>
      <c r="W68" s="46">
        <v>12.786</v>
      </c>
      <c r="X68" s="46">
        <v>0</v>
      </c>
      <c r="Y68" s="46">
        <v>0</v>
      </c>
      <c r="Z68" s="46">
        <v>12.786</v>
      </c>
      <c r="AA68" s="46">
        <v>12.786</v>
      </c>
      <c r="AB68" s="46">
        <v>0</v>
      </c>
      <c r="AC68" s="46">
        <v>12.786</v>
      </c>
      <c r="AD68" s="46">
        <v>0</v>
      </c>
      <c r="AE68" s="46">
        <v>0</v>
      </c>
      <c r="AF68" s="46">
        <v>12.786</v>
      </c>
      <c r="AG68" s="46">
        <v>0</v>
      </c>
      <c r="AH68" s="46">
        <v>0</v>
      </c>
      <c r="AI68" s="46">
        <v>0</v>
      </c>
      <c r="AJ68" s="46" t="s">
        <v>127</v>
      </c>
      <c r="AK68" s="46" t="s">
        <v>127</v>
      </c>
      <c r="AL68" s="46">
        <v>0</v>
      </c>
      <c r="AM68" s="46">
        <v>31.9452</v>
      </c>
    </row>
    <row r="69" spans="1:39" hidden="1" outlineLevel="1">
      <c r="A69" s="8">
        <v>42309</v>
      </c>
      <c r="B69" s="46">
        <v>27.904299999999999</v>
      </c>
      <c r="C69" s="46">
        <v>27.226400000000002</v>
      </c>
      <c r="D69" s="46">
        <v>29.664899999999999</v>
      </c>
      <c r="E69" s="46">
        <v>26.880700000000001</v>
      </c>
      <c r="F69" s="46">
        <v>33.626899999999999</v>
      </c>
      <c r="G69" s="46">
        <v>26.665500000000002</v>
      </c>
      <c r="H69" s="46">
        <v>18.683499999999999</v>
      </c>
      <c r="I69" s="46">
        <v>27.215800000000002</v>
      </c>
      <c r="J69" s="46">
        <v>29.592400000000001</v>
      </c>
      <c r="K69" s="46">
        <v>26.880700000000001</v>
      </c>
      <c r="L69" s="46">
        <v>33.626899999999999</v>
      </c>
      <c r="M69" s="46">
        <v>26.665500000000002</v>
      </c>
      <c r="N69" s="46">
        <v>18.683499999999999</v>
      </c>
      <c r="O69" s="46">
        <v>43.460500000000003</v>
      </c>
      <c r="P69" s="46">
        <v>43.460500000000003</v>
      </c>
      <c r="Q69" s="46" t="s">
        <v>127</v>
      </c>
      <c r="R69" s="46" t="s">
        <v>127</v>
      </c>
      <c r="S69" s="46" t="s">
        <v>127</v>
      </c>
      <c r="T69" s="46" t="s">
        <v>127</v>
      </c>
      <c r="U69" s="46">
        <v>11.036799999999999</v>
      </c>
      <c r="V69" s="46">
        <v>0</v>
      </c>
      <c r="W69" s="46">
        <v>11.036799999999999</v>
      </c>
      <c r="X69" s="46">
        <v>0</v>
      </c>
      <c r="Y69" s="46">
        <v>0</v>
      </c>
      <c r="Z69" s="46">
        <v>11.036799999999999</v>
      </c>
      <c r="AA69" s="46">
        <v>11.036799999999999</v>
      </c>
      <c r="AB69" s="46">
        <v>0</v>
      </c>
      <c r="AC69" s="46">
        <v>11.036799999999999</v>
      </c>
      <c r="AD69" s="46">
        <v>0</v>
      </c>
      <c r="AE69" s="46">
        <v>0</v>
      </c>
      <c r="AF69" s="46">
        <v>11.036799999999999</v>
      </c>
      <c r="AG69" s="46">
        <v>0</v>
      </c>
      <c r="AH69" s="46">
        <v>0</v>
      </c>
      <c r="AI69" s="46" t="s">
        <v>127</v>
      </c>
      <c r="AJ69" s="46" t="s">
        <v>127</v>
      </c>
      <c r="AK69" s="46" t="s">
        <v>127</v>
      </c>
      <c r="AL69" s="46" t="s">
        <v>127</v>
      </c>
      <c r="AM69" s="46">
        <v>31.592199999999998</v>
      </c>
    </row>
    <row r="70" spans="1:39" hidden="1" outlineLevel="1">
      <c r="A70" s="8">
        <v>42339</v>
      </c>
      <c r="B70" s="46">
        <v>27.532499999999999</v>
      </c>
      <c r="C70" s="46">
        <v>26.6998</v>
      </c>
      <c r="D70" s="46">
        <v>30.0641</v>
      </c>
      <c r="E70" s="46">
        <v>26.1005</v>
      </c>
      <c r="F70" s="46">
        <v>32.047400000000003</v>
      </c>
      <c r="G70" s="46">
        <v>26.520299999999999</v>
      </c>
      <c r="H70" s="46">
        <v>15.229900000000001</v>
      </c>
      <c r="I70" s="46">
        <v>26.680399999999999</v>
      </c>
      <c r="J70" s="46">
        <v>29.961200000000002</v>
      </c>
      <c r="K70" s="46">
        <v>26.1005</v>
      </c>
      <c r="L70" s="46">
        <v>32.047400000000003</v>
      </c>
      <c r="M70" s="46">
        <v>26.520299999999999</v>
      </c>
      <c r="N70" s="46">
        <v>15.229900000000001</v>
      </c>
      <c r="O70" s="46">
        <v>43.216799999999999</v>
      </c>
      <c r="P70" s="46">
        <v>43.216799999999999</v>
      </c>
      <c r="Q70" s="46" t="s">
        <v>127</v>
      </c>
      <c r="R70" s="46" t="s">
        <v>127</v>
      </c>
      <c r="S70" s="46" t="s">
        <v>127</v>
      </c>
      <c r="T70" s="46" t="s">
        <v>127</v>
      </c>
      <c r="U70" s="46">
        <v>1.0941000000000001</v>
      </c>
      <c r="V70" s="46">
        <v>0</v>
      </c>
      <c r="W70" s="46">
        <v>1.0941000000000001</v>
      </c>
      <c r="X70" s="46">
        <v>0</v>
      </c>
      <c r="Y70" s="46">
        <v>0</v>
      </c>
      <c r="Z70" s="46">
        <v>1.0941000000000001</v>
      </c>
      <c r="AA70" s="46">
        <v>1.0941000000000001</v>
      </c>
      <c r="AB70" s="46">
        <v>0</v>
      </c>
      <c r="AC70" s="46">
        <v>1.0941000000000001</v>
      </c>
      <c r="AD70" s="46">
        <v>0</v>
      </c>
      <c r="AE70" s="46">
        <v>0</v>
      </c>
      <c r="AF70" s="46">
        <v>1.0941000000000001</v>
      </c>
      <c r="AG70" s="46">
        <v>0</v>
      </c>
      <c r="AH70" s="46">
        <v>0</v>
      </c>
      <c r="AI70" s="46" t="s">
        <v>127</v>
      </c>
      <c r="AJ70" s="46" t="s">
        <v>127</v>
      </c>
      <c r="AK70" s="46" t="s">
        <v>127</v>
      </c>
      <c r="AL70" s="46" t="s">
        <v>127</v>
      </c>
      <c r="AM70" s="46">
        <v>30.619299999999999</v>
      </c>
    </row>
    <row r="71" spans="1:39" hidden="1" outlineLevel="1">
      <c r="A71" s="8">
        <v>42370</v>
      </c>
      <c r="B71" s="46">
        <v>30.035499999999999</v>
      </c>
      <c r="C71" s="46">
        <v>29.995100000000001</v>
      </c>
      <c r="D71" s="46">
        <v>29.930399999999999</v>
      </c>
      <c r="E71" s="46">
        <v>30.05</v>
      </c>
      <c r="F71" s="46">
        <v>39.562899999999999</v>
      </c>
      <c r="G71" s="46">
        <v>30.048400000000001</v>
      </c>
      <c r="H71" s="46">
        <v>14.7224</v>
      </c>
      <c r="I71" s="46">
        <v>29.9923</v>
      </c>
      <c r="J71" s="46">
        <v>29.923999999999999</v>
      </c>
      <c r="K71" s="46">
        <v>30.05</v>
      </c>
      <c r="L71" s="46">
        <v>39.562899999999999</v>
      </c>
      <c r="M71" s="46">
        <v>30.048400000000001</v>
      </c>
      <c r="N71" s="46">
        <v>14.7224</v>
      </c>
      <c r="O71" s="46">
        <v>37.930399999999999</v>
      </c>
      <c r="P71" s="46">
        <v>37.930399999999999</v>
      </c>
      <c r="Q71" s="46" t="s">
        <v>127</v>
      </c>
      <c r="R71" s="46" t="s">
        <v>127</v>
      </c>
      <c r="S71" s="46" t="s">
        <v>127</v>
      </c>
      <c r="T71" s="46" t="s">
        <v>127</v>
      </c>
      <c r="U71" s="46">
        <v>22.0181</v>
      </c>
      <c r="V71" s="46">
        <v>0</v>
      </c>
      <c r="W71" s="46">
        <v>22.0181</v>
      </c>
      <c r="X71" s="46">
        <v>0</v>
      </c>
      <c r="Y71" s="46">
        <v>0</v>
      </c>
      <c r="Z71" s="46">
        <v>22.0181</v>
      </c>
      <c r="AA71" s="46">
        <v>22.0181</v>
      </c>
      <c r="AB71" s="46">
        <v>0</v>
      </c>
      <c r="AC71" s="46">
        <v>22.0181</v>
      </c>
      <c r="AD71" s="46">
        <v>0</v>
      </c>
      <c r="AE71" s="46">
        <v>0</v>
      </c>
      <c r="AF71" s="46">
        <v>22.0181</v>
      </c>
      <c r="AG71" s="46">
        <v>0</v>
      </c>
      <c r="AH71" s="46">
        <v>0</v>
      </c>
      <c r="AI71" s="46" t="s">
        <v>127</v>
      </c>
      <c r="AJ71" s="46" t="s">
        <v>127</v>
      </c>
      <c r="AK71" s="46" t="s">
        <v>127</v>
      </c>
      <c r="AL71" s="46" t="s">
        <v>127</v>
      </c>
      <c r="AM71" s="46">
        <v>30.3965</v>
      </c>
    </row>
    <row r="72" spans="1:39" hidden="1" outlineLevel="1">
      <c r="A72" s="8">
        <v>42401</v>
      </c>
      <c r="B72" s="46">
        <v>29.097300000000001</v>
      </c>
      <c r="C72" s="46">
        <v>29.491800000000001</v>
      </c>
      <c r="D72" s="46">
        <v>30.4618</v>
      </c>
      <c r="E72" s="46">
        <v>28.7896</v>
      </c>
      <c r="F72" s="46">
        <v>38.828400000000002</v>
      </c>
      <c r="G72" s="46">
        <v>28.731300000000001</v>
      </c>
      <c r="H72" s="46">
        <v>7.3464999999999998</v>
      </c>
      <c r="I72" s="46">
        <v>29.486000000000001</v>
      </c>
      <c r="J72" s="46">
        <v>30.448899999999998</v>
      </c>
      <c r="K72" s="46">
        <v>28.7896</v>
      </c>
      <c r="L72" s="46">
        <v>38.828400000000002</v>
      </c>
      <c r="M72" s="46">
        <v>28.731300000000001</v>
      </c>
      <c r="N72" s="46">
        <v>7.3464999999999998</v>
      </c>
      <c r="O72" s="46">
        <v>42.170900000000003</v>
      </c>
      <c r="P72" s="46">
        <v>42.170900000000003</v>
      </c>
      <c r="Q72" s="46">
        <v>0</v>
      </c>
      <c r="R72" s="46" t="s">
        <v>127</v>
      </c>
      <c r="S72" s="46" t="s">
        <v>127</v>
      </c>
      <c r="T72" s="46">
        <v>0</v>
      </c>
      <c r="U72" s="46">
        <v>5.9714</v>
      </c>
      <c r="V72" s="46">
        <v>0</v>
      </c>
      <c r="W72" s="46">
        <v>5.9714</v>
      </c>
      <c r="X72" s="46">
        <v>0</v>
      </c>
      <c r="Y72" s="46">
        <v>0</v>
      </c>
      <c r="Z72" s="46">
        <v>5.9714</v>
      </c>
      <c r="AA72" s="46">
        <v>5.5201000000000002</v>
      </c>
      <c r="AB72" s="46">
        <v>0</v>
      </c>
      <c r="AC72" s="46">
        <v>5.5201000000000002</v>
      </c>
      <c r="AD72" s="46">
        <v>0</v>
      </c>
      <c r="AE72" s="46">
        <v>0</v>
      </c>
      <c r="AF72" s="46">
        <v>5.5201000000000002</v>
      </c>
      <c r="AG72" s="46">
        <v>12.536</v>
      </c>
      <c r="AH72" s="46">
        <v>0</v>
      </c>
      <c r="AI72" s="46">
        <v>12.536</v>
      </c>
      <c r="AJ72" s="46" t="s">
        <v>127</v>
      </c>
      <c r="AK72" s="46" t="s">
        <v>127</v>
      </c>
      <c r="AL72" s="46">
        <v>12.536</v>
      </c>
      <c r="AM72" s="46">
        <v>30.372499999999999</v>
      </c>
    </row>
    <row r="73" spans="1:39" hidden="1" outlineLevel="1">
      <c r="A73" s="8">
        <v>42430</v>
      </c>
      <c r="B73" s="46">
        <v>29.011900000000001</v>
      </c>
      <c r="C73" s="46">
        <v>28.243500000000001</v>
      </c>
      <c r="D73" s="46">
        <v>30.165199999999999</v>
      </c>
      <c r="E73" s="46">
        <v>27.038900000000002</v>
      </c>
      <c r="F73" s="46">
        <v>36.368600000000001</v>
      </c>
      <c r="G73" s="46">
        <v>26.598400000000002</v>
      </c>
      <c r="H73" s="46">
        <v>18.174499999999998</v>
      </c>
      <c r="I73" s="46">
        <v>28.2395</v>
      </c>
      <c r="J73" s="46">
        <v>30.156700000000001</v>
      </c>
      <c r="K73" s="46">
        <v>27.038900000000002</v>
      </c>
      <c r="L73" s="46">
        <v>36.368600000000001</v>
      </c>
      <c r="M73" s="46">
        <v>26.598400000000002</v>
      </c>
      <c r="N73" s="46">
        <v>18.174499999999998</v>
      </c>
      <c r="O73" s="46">
        <v>38.908700000000003</v>
      </c>
      <c r="P73" s="46">
        <v>38.908700000000003</v>
      </c>
      <c r="Q73" s="46" t="s">
        <v>127</v>
      </c>
      <c r="R73" s="46" t="s">
        <v>127</v>
      </c>
      <c r="S73" s="46" t="s">
        <v>127</v>
      </c>
      <c r="T73" s="46" t="s">
        <v>127</v>
      </c>
      <c r="U73" s="46">
        <v>18.0335</v>
      </c>
      <c r="V73" s="46">
        <v>0</v>
      </c>
      <c r="W73" s="46">
        <v>18.0335</v>
      </c>
      <c r="X73" s="46">
        <v>0</v>
      </c>
      <c r="Y73" s="46">
        <v>0</v>
      </c>
      <c r="Z73" s="46">
        <v>18.0335</v>
      </c>
      <c r="AA73" s="46">
        <v>18.0335</v>
      </c>
      <c r="AB73" s="46">
        <v>0</v>
      </c>
      <c r="AC73" s="46">
        <v>18.0335</v>
      </c>
      <c r="AD73" s="46">
        <v>0</v>
      </c>
      <c r="AE73" s="46">
        <v>0</v>
      </c>
      <c r="AF73" s="46">
        <v>18.0335</v>
      </c>
      <c r="AG73" s="46">
        <v>0</v>
      </c>
      <c r="AH73" s="46">
        <v>0</v>
      </c>
      <c r="AI73" s="46" t="s">
        <v>127</v>
      </c>
      <c r="AJ73" s="46" t="s">
        <v>127</v>
      </c>
      <c r="AK73" s="46" t="s">
        <v>127</v>
      </c>
      <c r="AL73" s="46" t="s">
        <v>127</v>
      </c>
      <c r="AM73" s="46">
        <v>30.7881</v>
      </c>
    </row>
    <row r="74" spans="1:39" hidden="1" outlineLevel="1">
      <c r="A74" s="8">
        <v>42461</v>
      </c>
      <c r="B74" s="46">
        <v>29.3309</v>
      </c>
      <c r="C74" s="46">
        <v>28.7821</v>
      </c>
      <c r="D74" s="46">
        <v>30.024799999999999</v>
      </c>
      <c r="E74" s="46">
        <v>28.1812</v>
      </c>
      <c r="F74" s="46">
        <v>35.505099999999999</v>
      </c>
      <c r="G74" s="46">
        <v>27.558800000000002</v>
      </c>
      <c r="H74" s="46">
        <v>18.4725</v>
      </c>
      <c r="I74" s="46">
        <v>28.7729</v>
      </c>
      <c r="J74" s="46">
        <v>29.999700000000001</v>
      </c>
      <c r="K74" s="46">
        <v>28.1812</v>
      </c>
      <c r="L74" s="46">
        <v>35.505099999999999</v>
      </c>
      <c r="M74" s="46">
        <v>27.558800000000002</v>
      </c>
      <c r="N74" s="46">
        <v>18.4725</v>
      </c>
      <c r="O74" s="46">
        <v>39.410400000000003</v>
      </c>
      <c r="P74" s="46">
        <v>39.410400000000003</v>
      </c>
      <c r="Q74" s="46" t="s">
        <v>127</v>
      </c>
      <c r="R74" s="46" t="s">
        <v>127</v>
      </c>
      <c r="S74" s="46" t="s">
        <v>127</v>
      </c>
      <c r="T74" s="46" t="s">
        <v>127</v>
      </c>
      <c r="U74" s="46">
        <v>12.0259</v>
      </c>
      <c r="V74" s="46">
        <v>0</v>
      </c>
      <c r="W74" s="46">
        <v>12.0259</v>
      </c>
      <c r="X74" s="46">
        <v>0</v>
      </c>
      <c r="Y74" s="46">
        <v>0</v>
      </c>
      <c r="Z74" s="46">
        <v>12.0259</v>
      </c>
      <c r="AA74" s="46">
        <v>12.0259</v>
      </c>
      <c r="AB74" s="46">
        <v>0</v>
      </c>
      <c r="AC74" s="46">
        <v>12.0259</v>
      </c>
      <c r="AD74" s="46">
        <v>0</v>
      </c>
      <c r="AE74" s="46">
        <v>0</v>
      </c>
      <c r="AF74" s="46">
        <v>12.0259</v>
      </c>
      <c r="AG74" s="46">
        <v>0</v>
      </c>
      <c r="AH74" s="46">
        <v>0</v>
      </c>
      <c r="AI74" s="46" t="s">
        <v>127</v>
      </c>
      <c r="AJ74" s="46" t="s">
        <v>127</v>
      </c>
      <c r="AK74" s="46" t="s">
        <v>127</v>
      </c>
      <c r="AL74" s="46" t="s">
        <v>127</v>
      </c>
      <c r="AM74" s="46">
        <v>30.639500000000002</v>
      </c>
    </row>
    <row r="75" spans="1:39" hidden="1" outlineLevel="1">
      <c r="A75" s="8">
        <v>42491</v>
      </c>
      <c r="B75" s="46">
        <v>29.9727</v>
      </c>
      <c r="C75" s="46">
        <v>30.5961</v>
      </c>
      <c r="D75" s="46">
        <v>29.8094</v>
      </c>
      <c r="E75" s="46">
        <v>31.017700000000001</v>
      </c>
      <c r="F75" s="46">
        <v>39.127200000000002</v>
      </c>
      <c r="G75" s="46">
        <v>29.6493</v>
      </c>
      <c r="H75" s="46">
        <v>23.417100000000001</v>
      </c>
      <c r="I75" s="46">
        <v>30.5944</v>
      </c>
      <c r="J75" s="46">
        <v>29.803999999999998</v>
      </c>
      <c r="K75" s="46">
        <v>31.017700000000001</v>
      </c>
      <c r="L75" s="46">
        <v>39.127200000000002</v>
      </c>
      <c r="M75" s="46">
        <v>29.6493</v>
      </c>
      <c r="N75" s="46">
        <v>23.417100000000001</v>
      </c>
      <c r="O75" s="46">
        <v>37.9467</v>
      </c>
      <c r="P75" s="46">
        <v>37.9467</v>
      </c>
      <c r="Q75" s="46" t="s">
        <v>127</v>
      </c>
      <c r="R75" s="46" t="s">
        <v>127</v>
      </c>
      <c r="S75" s="46" t="s">
        <v>127</v>
      </c>
      <c r="T75" s="46" t="s">
        <v>127</v>
      </c>
      <c r="U75" s="46">
        <v>18.497299999999999</v>
      </c>
      <c r="V75" s="46">
        <v>0</v>
      </c>
      <c r="W75" s="46">
        <v>18.497299999999999</v>
      </c>
      <c r="X75" s="46">
        <v>0</v>
      </c>
      <c r="Y75" s="46">
        <v>0</v>
      </c>
      <c r="Z75" s="46">
        <v>18.497299999999999</v>
      </c>
      <c r="AA75" s="46">
        <v>18.497299999999999</v>
      </c>
      <c r="AB75" s="46">
        <v>0</v>
      </c>
      <c r="AC75" s="46">
        <v>18.497299999999999</v>
      </c>
      <c r="AD75" s="46">
        <v>0</v>
      </c>
      <c r="AE75" s="46">
        <v>0</v>
      </c>
      <c r="AF75" s="46">
        <v>18.497299999999999</v>
      </c>
      <c r="AG75" s="46">
        <v>0</v>
      </c>
      <c r="AH75" s="46">
        <v>0</v>
      </c>
      <c r="AI75" s="46" t="s">
        <v>127</v>
      </c>
      <c r="AJ75" s="46" t="s">
        <v>127</v>
      </c>
      <c r="AK75" s="46" t="s">
        <v>127</v>
      </c>
      <c r="AL75" s="46" t="s">
        <v>127</v>
      </c>
      <c r="AM75" s="46">
        <v>29.2668</v>
      </c>
    </row>
    <row r="76" spans="1:39" hidden="1" outlineLevel="1">
      <c r="A76" s="8">
        <v>42522</v>
      </c>
      <c r="B76" s="46">
        <v>29.852</v>
      </c>
      <c r="C76" s="46">
        <v>30.098299999999998</v>
      </c>
      <c r="D76" s="46">
        <v>29.342500000000001</v>
      </c>
      <c r="E76" s="46">
        <v>30.3446</v>
      </c>
      <c r="F76" s="46">
        <v>45.194699999999997</v>
      </c>
      <c r="G76" s="46">
        <v>29.435500000000001</v>
      </c>
      <c r="H76" s="46">
        <v>14.1996</v>
      </c>
      <c r="I76" s="46">
        <v>30.0962</v>
      </c>
      <c r="J76" s="46">
        <v>29.333400000000001</v>
      </c>
      <c r="K76" s="46">
        <v>30.3446</v>
      </c>
      <c r="L76" s="46">
        <v>45.194699999999997</v>
      </c>
      <c r="M76" s="46">
        <v>29.435500000000001</v>
      </c>
      <c r="N76" s="46">
        <v>14.1996</v>
      </c>
      <c r="O76" s="46">
        <v>37.9544</v>
      </c>
      <c r="P76" s="46">
        <v>37.9544</v>
      </c>
      <c r="Q76" s="46" t="s">
        <v>127</v>
      </c>
      <c r="R76" s="46" t="s">
        <v>127</v>
      </c>
      <c r="S76" s="46" t="s">
        <v>127</v>
      </c>
      <c r="T76" s="46" t="s">
        <v>127</v>
      </c>
      <c r="U76" s="46">
        <v>16.046700000000001</v>
      </c>
      <c r="V76" s="46">
        <v>0</v>
      </c>
      <c r="W76" s="46">
        <v>16.046700000000001</v>
      </c>
      <c r="X76" s="46">
        <v>0</v>
      </c>
      <c r="Y76" s="46">
        <v>0</v>
      </c>
      <c r="Z76" s="46">
        <v>16.046700000000001</v>
      </c>
      <c r="AA76" s="46">
        <v>16.046700000000001</v>
      </c>
      <c r="AB76" s="46">
        <v>0</v>
      </c>
      <c r="AC76" s="46">
        <v>16.046700000000001</v>
      </c>
      <c r="AD76" s="46">
        <v>0</v>
      </c>
      <c r="AE76" s="46">
        <v>0</v>
      </c>
      <c r="AF76" s="46">
        <v>16.046700000000001</v>
      </c>
      <c r="AG76" s="46">
        <v>0</v>
      </c>
      <c r="AH76" s="46">
        <v>0</v>
      </c>
      <c r="AI76" s="46" t="s">
        <v>127</v>
      </c>
      <c r="AJ76" s="46" t="s">
        <v>127</v>
      </c>
      <c r="AK76" s="46" t="s">
        <v>127</v>
      </c>
      <c r="AL76" s="46" t="s">
        <v>127</v>
      </c>
      <c r="AM76" s="46">
        <v>29.3978</v>
      </c>
    </row>
    <row r="77" spans="1:39" hidden="1" outlineLevel="1">
      <c r="A77" s="8">
        <v>42552</v>
      </c>
      <c r="B77" s="46">
        <v>29.248799999999999</v>
      </c>
      <c r="C77" s="46">
        <v>29.767099999999999</v>
      </c>
      <c r="D77" s="46">
        <v>29.6938</v>
      </c>
      <c r="E77" s="46">
        <v>29.791799999999999</v>
      </c>
      <c r="F77" s="46">
        <v>49.519199999999998</v>
      </c>
      <c r="G77" s="46">
        <v>29.914300000000001</v>
      </c>
      <c r="H77" s="46">
        <v>11.1242</v>
      </c>
      <c r="I77" s="46">
        <v>29.765000000000001</v>
      </c>
      <c r="J77" s="46">
        <v>29.685400000000001</v>
      </c>
      <c r="K77" s="46">
        <v>29.791799999999999</v>
      </c>
      <c r="L77" s="46">
        <v>49.519199999999998</v>
      </c>
      <c r="M77" s="46">
        <v>29.914300000000001</v>
      </c>
      <c r="N77" s="46">
        <v>11.1242</v>
      </c>
      <c r="O77" s="46">
        <v>37.945</v>
      </c>
      <c r="P77" s="46">
        <v>37.945</v>
      </c>
      <c r="Q77" s="46" t="s">
        <v>127</v>
      </c>
      <c r="R77" s="46" t="s">
        <v>127</v>
      </c>
      <c r="S77" s="46" t="s">
        <v>127</v>
      </c>
      <c r="T77" s="46" t="s">
        <v>127</v>
      </c>
      <c r="U77" s="46">
        <v>8.8800000000000004E-2</v>
      </c>
      <c r="V77" s="46">
        <v>0</v>
      </c>
      <c r="W77" s="46">
        <v>8.8800000000000004E-2</v>
      </c>
      <c r="X77" s="46">
        <v>0</v>
      </c>
      <c r="Y77" s="46">
        <v>0</v>
      </c>
      <c r="Z77" s="46">
        <v>8.8800000000000004E-2</v>
      </c>
      <c r="AA77" s="46">
        <v>8.8800000000000004E-2</v>
      </c>
      <c r="AB77" s="46">
        <v>0</v>
      </c>
      <c r="AC77" s="46">
        <v>8.8800000000000004E-2</v>
      </c>
      <c r="AD77" s="46">
        <v>0</v>
      </c>
      <c r="AE77" s="46">
        <v>0</v>
      </c>
      <c r="AF77" s="46">
        <v>8.8800000000000004E-2</v>
      </c>
      <c r="AG77" s="46">
        <v>0</v>
      </c>
      <c r="AH77" s="46">
        <v>0</v>
      </c>
      <c r="AI77" s="46" t="s">
        <v>127</v>
      </c>
      <c r="AJ77" s="46" t="s">
        <v>127</v>
      </c>
      <c r="AK77" s="46" t="s">
        <v>127</v>
      </c>
      <c r="AL77" s="46" t="s">
        <v>127</v>
      </c>
      <c r="AM77" s="46">
        <v>29.3706</v>
      </c>
    </row>
    <row r="78" spans="1:39" hidden="1" outlineLevel="1">
      <c r="A78" s="8">
        <v>42583</v>
      </c>
      <c r="B78" s="46">
        <v>29.799199999999999</v>
      </c>
      <c r="C78" s="46">
        <v>30.123100000000001</v>
      </c>
      <c r="D78" s="46">
        <v>29.885000000000002</v>
      </c>
      <c r="E78" s="46">
        <v>30.323899999999998</v>
      </c>
      <c r="F78" s="46">
        <v>41.882199999999997</v>
      </c>
      <c r="G78" s="46">
        <v>30.7773</v>
      </c>
      <c r="H78" s="46">
        <v>15.934900000000001</v>
      </c>
      <c r="I78" s="46">
        <v>30.121500000000001</v>
      </c>
      <c r="J78" s="46">
        <v>29.881499999999999</v>
      </c>
      <c r="K78" s="46">
        <v>30.323899999999998</v>
      </c>
      <c r="L78" s="46">
        <v>41.882199999999997</v>
      </c>
      <c r="M78" s="46">
        <v>30.7773</v>
      </c>
      <c r="N78" s="46">
        <v>15.934900000000001</v>
      </c>
      <c r="O78" s="46">
        <v>37.9587</v>
      </c>
      <c r="P78" s="46">
        <v>37.9587</v>
      </c>
      <c r="Q78" s="46" t="s">
        <v>127</v>
      </c>
      <c r="R78" s="46" t="s">
        <v>127</v>
      </c>
      <c r="S78" s="46" t="s">
        <v>127</v>
      </c>
      <c r="T78" s="46" t="s">
        <v>127</v>
      </c>
      <c r="U78" s="46">
        <v>5.8998999999999997</v>
      </c>
      <c r="V78" s="46">
        <v>0</v>
      </c>
      <c r="W78" s="46">
        <v>5.8998999999999997</v>
      </c>
      <c r="X78" s="46">
        <v>0</v>
      </c>
      <c r="Y78" s="46">
        <v>0</v>
      </c>
      <c r="Z78" s="46">
        <v>5.8998999999999997</v>
      </c>
      <c r="AA78" s="46">
        <v>5.8998999999999997</v>
      </c>
      <c r="AB78" s="46">
        <v>0</v>
      </c>
      <c r="AC78" s="46">
        <v>5.8998999999999997</v>
      </c>
      <c r="AD78" s="46">
        <v>0</v>
      </c>
      <c r="AE78" s="46">
        <v>0</v>
      </c>
      <c r="AF78" s="46">
        <v>5.8998999999999997</v>
      </c>
      <c r="AG78" s="46">
        <v>0</v>
      </c>
      <c r="AH78" s="46">
        <v>0</v>
      </c>
      <c r="AI78" s="46" t="s">
        <v>127</v>
      </c>
      <c r="AJ78" s="46" t="s">
        <v>127</v>
      </c>
      <c r="AK78" s="46" t="s">
        <v>127</v>
      </c>
      <c r="AL78" s="46" t="s">
        <v>127</v>
      </c>
      <c r="AM78" s="46">
        <v>29.6568</v>
      </c>
    </row>
    <row r="79" spans="1:39" hidden="1" outlineLevel="1">
      <c r="A79" s="8">
        <v>42614</v>
      </c>
      <c r="B79" s="46">
        <v>29.1799</v>
      </c>
      <c r="C79" s="46">
        <v>29.8537</v>
      </c>
      <c r="D79" s="46">
        <v>29.286899999999999</v>
      </c>
      <c r="E79" s="46">
        <v>30.127500000000001</v>
      </c>
      <c r="F79" s="46">
        <v>41.656700000000001</v>
      </c>
      <c r="G79" s="46">
        <v>29.781700000000001</v>
      </c>
      <c r="H79" s="46">
        <v>17.835699999999999</v>
      </c>
      <c r="I79" s="46">
        <v>29.853000000000002</v>
      </c>
      <c r="J79" s="46">
        <v>29.284600000000001</v>
      </c>
      <c r="K79" s="46">
        <v>30.127500000000001</v>
      </c>
      <c r="L79" s="46">
        <v>41.656700000000001</v>
      </c>
      <c r="M79" s="46">
        <v>29.781700000000001</v>
      </c>
      <c r="N79" s="46">
        <v>17.835699999999999</v>
      </c>
      <c r="O79" s="46">
        <v>39.685000000000002</v>
      </c>
      <c r="P79" s="46">
        <v>39.685000000000002</v>
      </c>
      <c r="Q79" s="46" t="s">
        <v>127</v>
      </c>
      <c r="R79" s="46" t="s">
        <v>127</v>
      </c>
      <c r="S79" s="46" t="s">
        <v>127</v>
      </c>
      <c r="T79" s="46" t="s">
        <v>127</v>
      </c>
      <c r="U79" s="46">
        <v>4.99E-2</v>
      </c>
      <c r="V79" s="46">
        <v>0</v>
      </c>
      <c r="W79" s="46">
        <v>4.99E-2</v>
      </c>
      <c r="X79" s="46">
        <v>0</v>
      </c>
      <c r="Y79" s="46">
        <v>0</v>
      </c>
      <c r="Z79" s="46">
        <v>4.99E-2</v>
      </c>
      <c r="AA79" s="46">
        <v>4.99E-2</v>
      </c>
      <c r="AB79" s="46">
        <v>0</v>
      </c>
      <c r="AC79" s="46">
        <v>4.99E-2</v>
      </c>
      <c r="AD79" s="46">
        <v>0</v>
      </c>
      <c r="AE79" s="46">
        <v>0</v>
      </c>
      <c r="AF79" s="46">
        <v>4.99E-2</v>
      </c>
      <c r="AG79" s="46">
        <v>0</v>
      </c>
      <c r="AH79" s="46">
        <v>0</v>
      </c>
      <c r="AI79" s="46" t="s">
        <v>127</v>
      </c>
      <c r="AJ79" s="46" t="s">
        <v>127</v>
      </c>
      <c r="AK79" s="46" t="s">
        <v>127</v>
      </c>
      <c r="AL79" s="46" t="s">
        <v>127</v>
      </c>
      <c r="AM79" s="46">
        <v>28.789300000000001</v>
      </c>
    </row>
    <row r="80" spans="1:39" hidden="1" outlineLevel="1">
      <c r="A80" s="8">
        <v>42644</v>
      </c>
      <c r="B80" s="46">
        <v>29.373899999999999</v>
      </c>
      <c r="C80" s="46">
        <v>29.728100000000001</v>
      </c>
      <c r="D80" s="46">
        <v>29.154499999999999</v>
      </c>
      <c r="E80" s="46">
        <v>29.938700000000001</v>
      </c>
      <c r="F80" s="46">
        <v>36.298200000000001</v>
      </c>
      <c r="G80" s="46">
        <v>30.065000000000001</v>
      </c>
      <c r="H80" s="46">
        <v>16.431799999999999</v>
      </c>
      <c r="I80" s="46">
        <v>29.728100000000001</v>
      </c>
      <c r="J80" s="46">
        <v>29.154199999999999</v>
      </c>
      <c r="K80" s="46">
        <v>29.938700000000001</v>
      </c>
      <c r="L80" s="46">
        <v>36.298200000000001</v>
      </c>
      <c r="M80" s="46">
        <v>30.065000000000001</v>
      </c>
      <c r="N80" s="46">
        <v>16.431799999999999</v>
      </c>
      <c r="O80" s="46">
        <v>36.609900000000003</v>
      </c>
      <c r="P80" s="46">
        <v>36.609900000000003</v>
      </c>
      <c r="Q80" s="46" t="s">
        <v>127</v>
      </c>
      <c r="R80" s="46" t="s">
        <v>127</v>
      </c>
      <c r="S80" s="46" t="s">
        <v>127</v>
      </c>
      <c r="T80" s="46" t="s">
        <v>127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 t="s">
        <v>127</v>
      </c>
      <c r="AJ80" s="46" t="s">
        <v>127</v>
      </c>
      <c r="AK80" s="46" t="s">
        <v>127</v>
      </c>
      <c r="AL80" s="46" t="s">
        <v>127</v>
      </c>
      <c r="AM80" s="46">
        <v>28.478400000000001</v>
      </c>
    </row>
    <row r="81" spans="1:39" hidden="1" outlineLevel="1">
      <c r="A81" s="8">
        <v>42675</v>
      </c>
      <c r="B81" s="46">
        <v>29.750900000000001</v>
      </c>
      <c r="C81" s="46">
        <v>30.622900000000001</v>
      </c>
      <c r="D81" s="46">
        <v>29.844999999999999</v>
      </c>
      <c r="E81" s="46">
        <v>31.415299999999998</v>
      </c>
      <c r="F81" s="46">
        <v>45.3249</v>
      </c>
      <c r="G81" s="46">
        <v>30.876100000000001</v>
      </c>
      <c r="H81" s="46">
        <v>17.471800000000002</v>
      </c>
      <c r="I81" s="46">
        <v>30.611899999999999</v>
      </c>
      <c r="J81" s="46">
        <v>29.821400000000001</v>
      </c>
      <c r="K81" s="46">
        <v>31.415299999999998</v>
      </c>
      <c r="L81" s="46">
        <v>45.3249</v>
      </c>
      <c r="M81" s="46">
        <v>30.876100000000001</v>
      </c>
      <c r="N81" s="46">
        <v>17.471800000000002</v>
      </c>
      <c r="O81" s="46">
        <v>39.966900000000003</v>
      </c>
      <c r="P81" s="46">
        <v>39.966900000000003</v>
      </c>
      <c r="Q81" s="46" t="s">
        <v>127</v>
      </c>
      <c r="R81" s="46" t="s">
        <v>127</v>
      </c>
      <c r="S81" s="46" t="s">
        <v>127</v>
      </c>
      <c r="T81" s="46" t="s">
        <v>127</v>
      </c>
      <c r="U81" s="46">
        <v>16.1175</v>
      </c>
      <c r="V81" s="46">
        <v>0</v>
      </c>
      <c r="W81" s="46">
        <v>16.1175</v>
      </c>
      <c r="X81" s="46">
        <v>0</v>
      </c>
      <c r="Y81" s="46">
        <v>0</v>
      </c>
      <c r="Z81" s="46">
        <v>16.1175</v>
      </c>
      <c r="AA81" s="46">
        <v>16.1175</v>
      </c>
      <c r="AB81" s="46">
        <v>0</v>
      </c>
      <c r="AC81" s="46">
        <v>16.1175</v>
      </c>
      <c r="AD81" s="46">
        <v>0</v>
      </c>
      <c r="AE81" s="46">
        <v>0</v>
      </c>
      <c r="AF81" s="46">
        <v>16.1175</v>
      </c>
      <c r="AG81" s="46">
        <v>0</v>
      </c>
      <c r="AH81" s="46">
        <v>0</v>
      </c>
      <c r="AI81" s="46" t="s">
        <v>127</v>
      </c>
      <c r="AJ81" s="46" t="s">
        <v>127</v>
      </c>
      <c r="AK81" s="46" t="s">
        <v>127</v>
      </c>
      <c r="AL81" s="46" t="s">
        <v>127</v>
      </c>
      <c r="AM81" s="46">
        <v>28.002500000000001</v>
      </c>
    </row>
    <row r="82" spans="1:39" hidden="1" outlineLevel="1">
      <c r="A82" s="8">
        <v>42705</v>
      </c>
      <c r="B82" s="46">
        <v>29.683700000000002</v>
      </c>
      <c r="C82" s="46">
        <v>30.0611</v>
      </c>
      <c r="D82" s="46">
        <v>30.0398</v>
      </c>
      <c r="E82" s="46">
        <v>30.075399999999998</v>
      </c>
      <c r="F82" s="46">
        <v>31.7714</v>
      </c>
      <c r="G82" s="46">
        <v>30.766200000000001</v>
      </c>
      <c r="H82" s="46">
        <v>16.381599999999999</v>
      </c>
      <c r="I82" s="46">
        <v>30.059899999999999</v>
      </c>
      <c r="J82" s="46">
        <v>30.0367</v>
      </c>
      <c r="K82" s="46">
        <v>30.075399999999998</v>
      </c>
      <c r="L82" s="46">
        <v>31.7714</v>
      </c>
      <c r="M82" s="46">
        <v>30.766200000000001</v>
      </c>
      <c r="N82" s="46">
        <v>16.381599999999999</v>
      </c>
      <c r="O82" s="46">
        <v>48.616799999999998</v>
      </c>
      <c r="P82" s="46">
        <v>48.616799999999998</v>
      </c>
      <c r="Q82" s="46" t="s">
        <v>127</v>
      </c>
      <c r="R82" s="46" t="s">
        <v>127</v>
      </c>
      <c r="S82" s="46" t="s">
        <v>127</v>
      </c>
      <c r="T82" s="46" t="s">
        <v>127</v>
      </c>
      <c r="U82" s="46">
        <v>6.2347999999999999</v>
      </c>
      <c r="V82" s="46">
        <v>0</v>
      </c>
      <c r="W82" s="46">
        <v>6.2347999999999999</v>
      </c>
      <c r="X82" s="46">
        <v>0</v>
      </c>
      <c r="Y82" s="46">
        <v>0</v>
      </c>
      <c r="Z82" s="46">
        <v>6.2347999999999999</v>
      </c>
      <c r="AA82" s="46">
        <v>6.2347999999999999</v>
      </c>
      <c r="AB82" s="46">
        <v>0</v>
      </c>
      <c r="AC82" s="46">
        <v>6.2347999999999999</v>
      </c>
      <c r="AD82" s="46">
        <v>0</v>
      </c>
      <c r="AE82" s="46">
        <v>0</v>
      </c>
      <c r="AF82" s="46">
        <v>6.2347999999999999</v>
      </c>
      <c r="AG82" s="46">
        <v>0</v>
      </c>
      <c r="AH82" s="46">
        <v>0</v>
      </c>
      <c r="AI82" s="46" t="s">
        <v>127</v>
      </c>
      <c r="AJ82" s="46" t="s">
        <v>127</v>
      </c>
      <c r="AK82" s="46" t="s">
        <v>127</v>
      </c>
      <c r="AL82" s="46" t="s">
        <v>127</v>
      </c>
      <c r="AM82" s="46">
        <v>29.206399999999999</v>
      </c>
    </row>
    <row r="83" spans="1:39" hidden="1" outlineLevel="1">
      <c r="A83" s="8">
        <v>42736</v>
      </c>
      <c r="B83" s="46">
        <v>27.511299999999999</v>
      </c>
      <c r="C83" s="46">
        <v>28.490300000000001</v>
      </c>
      <c r="D83" s="46">
        <v>29.9467</v>
      </c>
      <c r="E83" s="46">
        <v>27.339500000000001</v>
      </c>
      <c r="F83" s="46">
        <v>26.069099999999999</v>
      </c>
      <c r="G83" s="46">
        <v>28.010300000000001</v>
      </c>
      <c r="H83" s="46">
        <v>18.152200000000001</v>
      </c>
      <c r="I83" s="46">
        <v>28.490200000000002</v>
      </c>
      <c r="J83" s="46">
        <v>29.9465</v>
      </c>
      <c r="K83" s="46">
        <v>27.339500000000001</v>
      </c>
      <c r="L83" s="46">
        <v>26.069099999999999</v>
      </c>
      <c r="M83" s="46">
        <v>28.010300000000001</v>
      </c>
      <c r="N83" s="46">
        <v>18.152200000000001</v>
      </c>
      <c r="O83" s="46">
        <v>36.757199999999997</v>
      </c>
      <c r="P83" s="46">
        <v>36.757199999999997</v>
      </c>
      <c r="Q83" s="46" t="s">
        <v>127</v>
      </c>
      <c r="R83" s="46" t="s">
        <v>127</v>
      </c>
      <c r="S83" s="46" t="s">
        <v>127</v>
      </c>
      <c r="T83" s="46" t="s">
        <v>127</v>
      </c>
      <c r="U83" s="46">
        <v>8.9171999999999993</v>
      </c>
      <c r="V83" s="46">
        <v>0</v>
      </c>
      <c r="W83" s="46">
        <v>8.9171999999999993</v>
      </c>
      <c r="X83" s="46">
        <v>0</v>
      </c>
      <c r="Y83" s="46">
        <v>0</v>
      </c>
      <c r="Z83" s="46">
        <v>8.9171999999999993</v>
      </c>
      <c r="AA83" s="46">
        <v>8.9171999999999993</v>
      </c>
      <c r="AB83" s="46">
        <v>0</v>
      </c>
      <c r="AC83" s="46">
        <v>8.9171999999999993</v>
      </c>
      <c r="AD83" s="46">
        <v>0</v>
      </c>
      <c r="AE83" s="46">
        <v>0</v>
      </c>
      <c r="AF83" s="46">
        <v>8.9171999999999993</v>
      </c>
      <c r="AG83" s="46">
        <v>0</v>
      </c>
      <c r="AH83" s="46">
        <v>0</v>
      </c>
      <c r="AI83" s="46" t="s">
        <v>127</v>
      </c>
      <c r="AJ83" s="46" t="s">
        <v>127</v>
      </c>
      <c r="AK83" s="46" t="s">
        <v>127</v>
      </c>
      <c r="AL83" s="46" t="s">
        <v>127</v>
      </c>
      <c r="AM83" s="46">
        <v>27.627600000000001</v>
      </c>
    </row>
    <row r="84" spans="1:39" hidden="1" outlineLevel="1">
      <c r="A84" s="8">
        <v>42767</v>
      </c>
      <c r="B84" s="46">
        <v>29.1569</v>
      </c>
      <c r="C84" s="46">
        <v>30.388999999999999</v>
      </c>
      <c r="D84" s="46">
        <v>29.950299999999999</v>
      </c>
      <c r="E84" s="46">
        <v>31.427399999999999</v>
      </c>
      <c r="F84" s="46">
        <v>41.236699999999999</v>
      </c>
      <c r="G84" s="46">
        <v>30.901299999999999</v>
      </c>
      <c r="H84" s="46">
        <v>21.878699999999998</v>
      </c>
      <c r="I84" s="46">
        <v>30.3888</v>
      </c>
      <c r="J84" s="46">
        <v>29.950099999999999</v>
      </c>
      <c r="K84" s="46">
        <v>31.427399999999999</v>
      </c>
      <c r="L84" s="46">
        <v>41.236699999999999</v>
      </c>
      <c r="M84" s="46">
        <v>30.901299999999999</v>
      </c>
      <c r="N84" s="46">
        <v>21.878699999999998</v>
      </c>
      <c r="O84" s="46">
        <v>39.125799999999998</v>
      </c>
      <c r="P84" s="46">
        <v>39.125799999999998</v>
      </c>
      <c r="Q84" s="46" t="s">
        <v>127</v>
      </c>
      <c r="R84" s="46" t="s">
        <v>127</v>
      </c>
      <c r="S84" s="46" t="s">
        <v>127</v>
      </c>
      <c r="T84" s="46" t="s">
        <v>127</v>
      </c>
      <c r="U84" s="46">
        <v>5.5372000000000003</v>
      </c>
      <c r="V84" s="46">
        <v>0</v>
      </c>
      <c r="W84" s="46">
        <v>5.5372000000000003</v>
      </c>
      <c r="X84" s="46">
        <v>0</v>
      </c>
      <c r="Y84" s="46">
        <v>0</v>
      </c>
      <c r="Z84" s="46">
        <v>5.7351999999999999</v>
      </c>
      <c r="AA84" s="46">
        <v>5.5372000000000003</v>
      </c>
      <c r="AB84" s="46">
        <v>0</v>
      </c>
      <c r="AC84" s="46">
        <v>5.5372000000000003</v>
      </c>
      <c r="AD84" s="46">
        <v>0</v>
      </c>
      <c r="AE84" s="46">
        <v>0</v>
      </c>
      <c r="AF84" s="46">
        <v>5.7351999999999999</v>
      </c>
      <c r="AG84" s="46">
        <v>0</v>
      </c>
      <c r="AH84" s="46">
        <v>0</v>
      </c>
      <c r="AI84" s="46" t="s">
        <v>127</v>
      </c>
      <c r="AJ84" s="46" t="s">
        <v>127</v>
      </c>
      <c r="AK84" s="46" t="s">
        <v>127</v>
      </c>
      <c r="AL84" s="46" t="s">
        <v>127</v>
      </c>
      <c r="AM84" s="46">
        <v>25.8568</v>
      </c>
    </row>
    <row r="85" spans="1:39" hidden="1" outlineLevel="1">
      <c r="A85" s="8">
        <v>42795</v>
      </c>
      <c r="B85" s="46">
        <v>27.8979</v>
      </c>
      <c r="C85" s="46">
        <v>28.519300000000001</v>
      </c>
      <c r="D85" s="46">
        <v>29.986899999999999</v>
      </c>
      <c r="E85" s="46">
        <v>27.314900000000002</v>
      </c>
      <c r="F85" s="46">
        <v>34.241100000000003</v>
      </c>
      <c r="G85" s="46">
        <v>26.4922</v>
      </c>
      <c r="H85" s="46">
        <v>31.420300000000001</v>
      </c>
      <c r="I85" s="46">
        <v>28.491199999999999</v>
      </c>
      <c r="J85" s="46">
        <v>29.932400000000001</v>
      </c>
      <c r="K85" s="46">
        <v>27.314900000000002</v>
      </c>
      <c r="L85" s="46">
        <v>34.241100000000003</v>
      </c>
      <c r="M85" s="46">
        <v>26.4922</v>
      </c>
      <c r="N85" s="46">
        <v>31.420300000000001</v>
      </c>
      <c r="O85" s="46">
        <v>39.843499999999999</v>
      </c>
      <c r="P85" s="46">
        <v>39.843499999999999</v>
      </c>
      <c r="Q85" s="46" t="s">
        <v>127</v>
      </c>
      <c r="R85" s="46" t="s">
        <v>127</v>
      </c>
      <c r="S85" s="46" t="s">
        <v>127</v>
      </c>
      <c r="T85" s="46" t="s">
        <v>127</v>
      </c>
      <c r="U85" s="46">
        <v>20</v>
      </c>
      <c r="V85" s="46">
        <v>0</v>
      </c>
      <c r="W85" s="46">
        <v>20</v>
      </c>
      <c r="X85" s="46">
        <v>0</v>
      </c>
      <c r="Y85" s="46">
        <v>0</v>
      </c>
      <c r="Z85" s="46">
        <v>20</v>
      </c>
      <c r="AA85" s="46">
        <v>20</v>
      </c>
      <c r="AB85" s="46">
        <v>0</v>
      </c>
      <c r="AC85" s="46">
        <v>20</v>
      </c>
      <c r="AD85" s="46">
        <v>0</v>
      </c>
      <c r="AE85" s="46">
        <v>0</v>
      </c>
      <c r="AF85" s="46">
        <v>20</v>
      </c>
      <c r="AG85" s="46">
        <v>0</v>
      </c>
      <c r="AH85" s="46">
        <v>0</v>
      </c>
      <c r="AI85" s="46" t="s">
        <v>127</v>
      </c>
      <c r="AJ85" s="46" t="s">
        <v>127</v>
      </c>
      <c r="AK85" s="46" t="s">
        <v>127</v>
      </c>
      <c r="AL85" s="46" t="s">
        <v>127</v>
      </c>
      <c r="AM85" s="46">
        <v>25.919</v>
      </c>
    </row>
    <row r="86" spans="1:39" hidden="1" outlineLevel="1">
      <c r="A86" s="8">
        <v>42826</v>
      </c>
      <c r="B86" s="46">
        <v>28.261700000000001</v>
      </c>
      <c r="C86" s="46">
        <v>29.331900000000001</v>
      </c>
      <c r="D86" s="46">
        <v>29.96</v>
      </c>
      <c r="E86" s="46">
        <v>29.103100000000001</v>
      </c>
      <c r="F86" s="46">
        <v>32.003</v>
      </c>
      <c r="G86" s="46">
        <v>28.907499999999999</v>
      </c>
      <c r="H86" s="46">
        <v>19.697700000000001</v>
      </c>
      <c r="I86" s="46">
        <v>29.331800000000001</v>
      </c>
      <c r="J86" s="46">
        <v>29.959599999999998</v>
      </c>
      <c r="K86" s="46">
        <v>29.103100000000001</v>
      </c>
      <c r="L86" s="46">
        <v>32.003</v>
      </c>
      <c r="M86" s="46">
        <v>28.907499999999999</v>
      </c>
      <c r="N86" s="46">
        <v>19.697700000000001</v>
      </c>
      <c r="O86" s="46">
        <v>38.088900000000002</v>
      </c>
      <c r="P86" s="46">
        <v>38.088900000000002</v>
      </c>
      <c r="Q86" s="46" t="s">
        <v>127</v>
      </c>
      <c r="R86" s="46" t="s">
        <v>127</v>
      </c>
      <c r="S86" s="46" t="s">
        <v>127</v>
      </c>
      <c r="T86" s="46" t="s">
        <v>127</v>
      </c>
      <c r="U86" s="46">
        <v>6.3100000000000003E-2</v>
      </c>
      <c r="V86" s="46">
        <v>0</v>
      </c>
      <c r="W86" s="46">
        <v>6.3100000000000003E-2</v>
      </c>
      <c r="X86" s="46">
        <v>0</v>
      </c>
      <c r="Y86" s="46">
        <v>0</v>
      </c>
      <c r="Z86" s="46">
        <v>6.3100000000000003E-2</v>
      </c>
      <c r="AA86" s="46">
        <v>6.3100000000000003E-2</v>
      </c>
      <c r="AB86" s="46">
        <v>0</v>
      </c>
      <c r="AC86" s="46">
        <v>6.3100000000000003E-2</v>
      </c>
      <c r="AD86" s="46">
        <v>0</v>
      </c>
      <c r="AE86" s="46">
        <v>0</v>
      </c>
      <c r="AF86" s="46">
        <v>6.3100000000000003E-2</v>
      </c>
      <c r="AG86" s="46">
        <v>0</v>
      </c>
      <c r="AH86" s="46">
        <v>0</v>
      </c>
      <c r="AI86" s="46" t="s">
        <v>127</v>
      </c>
      <c r="AJ86" s="46" t="s">
        <v>127</v>
      </c>
      <c r="AK86" s="46" t="s">
        <v>127</v>
      </c>
      <c r="AL86" s="46" t="s">
        <v>127</v>
      </c>
      <c r="AM86" s="46">
        <v>25.5002</v>
      </c>
    </row>
    <row r="87" spans="1:39" hidden="1" outlineLevel="1">
      <c r="A87" s="8">
        <v>42856</v>
      </c>
      <c r="B87" s="46">
        <v>28.15</v>
      </c>
      <c r="C87" s="46">
        <v>29.4693</v>
      </c>
      <c r="D87" s="46">
        <v>30.399699999999999</v>
      </c>
      <c r="E87" s="46">
        <v>28.892299999999999</v>
      </c>
      <c r="F87" s="46">
        <v>26.688400000000001</v>
      </c>
      <c r="G87" s="46">
        <v>29.547699999999999</v>
      </c>
      <c r="H87" s="46">
        <v>23.537400000000002</v>
      </c>
      <c r="I87" s="46">
        <v>29.4693</v>
      </c>
      <c r="J87" s="46">
        <v>30.399699999999999</v>
      </c>
      <c r="K87" s="46">
        <v>28.892299999999999</v>
      </c>
      <c r="L87" s="46">
        <v>26.688400000000001</v>
      </c>
      <c r="M87" s="46">
        <v>29.547699999999999</v>
      </c>
      <c r="N87" s="46">
        <v>23.537400000000002</v>
      </c>
      <c r="O87" s="46">
        <v>37.202100000000002</v>
      </c>
      <c r="P87" s="46">
        <v>37.202100000000002</v>
      </c>
      <c r="Q87" s="46" t="s">
        <v>127</v>
      </c>
      <c r="R87" s="46" t="s">
        <v>127</v>
      </c>
      <c r="S87" s="46" t="s">
        <v>127</v>
      </c>
      <c r="T87" s="46" t="s">
        <v>127</v>
      </c>
      <c r="U87" s="46">
        <v>18.824300000000001</v>
      </c>
      <c r="V87" s="46">
        <v>0</v>
      </c>
      <c r="W87" s="46">
        <v>18.824300000000001</v>
      </c>
      <c r="X87" s="46">
        <v>0</v>
      </c>
      <c r="Y87" s="46">
        <v>0</v>
      </c>
      <c r="Z87" s="46">
        <v>18.824300000000001</v>
      </c>
      <c r="AA87" s="46">
        <v>18.824300000000001</v>
      </c>
      <c r="AB87" s="46">
        <v>0</v>
      </c>
      <c r="AC87" s="46">
        <v>18.824300000000001</v>
      </c>
      <c r="AD87" s="46">
        <v>0</v>
      </c>
      <c r="AE87" s="46">
        <v>0</v>
      </c>
      <c r="AF87" s="46">
        <v>18.824300000000001</v>
      </c>
      <c r="AG87" s="46">
        <v>0</v>
      </c>
      <c r="AH87" s="46">
        <v>0</v>
      </c>
      <c r="AI87" s="46" t="s">
        <v>127</v>
      </c>
      <c r="AJ87" s="46" t="s">
        <v>127</v>
      </c>
      <c r="AK87" s="46" t="s">
        <v>127</v>
      </c>
      <c r="AL87" s="46" t="s">
        <v>127</v>
      </c>
      <c r="AM87" s="46">
        <v>24.09</v>
      </c>
    </row>
    <row r="88" spans="1:39" hidden="1" outlineLevel="1">
      <c r="A88" s="8">
        <v>42887</v>
      </c>
      <c r="B88" s="46">
        <v>27.742000000000001</v>
      </c>
      <c r="C88" s="46">
        <v>29.476700000000001</v>
      </c>
      <c r="D88" s="46">
        <v>30.199000000000002</v>
      </c>
      <c r="E88" s="46">
        <v>29.061900000000001</v>
      </c>
      <c r="F88" s="46">
        <v>38.962400000000002</v>
      </c>
      <c r="G88" s="46">
        <v>27.840299999999999</v>
      </c>
      <c r="H88" s="46">
        <v>24.7332</v>
      </c>
      <c r="I88" s="46">
        <v>29.4755</v>
      </c>
      <c r="J88" s="46">
        <v>30.196000000000002</v>
      </c>
      <c r="K88" s="46">
        <v>29.061900000000001</v>
      </c>
      <c r="L88" s="46">
        <v>38.962400000000002</v>
      </c>
      <c r="M88" s="46">
        <v>27.840299999999999</v>
      </c>
      <c r="N88" s="46">
        <v>24.7332</v>
      </c>
      <c r="O88" s="46">
        <v>38.344200000000001</v>
      </c>
      <c r="P88" s="46">
        <v>38.344200000000001</v>
      </c>
      <c r="Q88" s="46" t="s">
        <v>127</v>
      </c>
      <c r="R88" s="46" t="s">
        <v>127</v>
      </c>
      <c r="S88" s="46" t="s">
        <v>127</v>
      </c>
      <c r="T88" s="46" t="s">
        <v>127</v>
      </c>
      <c r="U88" s="46">
        <v>0.23730000000000001</v>
      </c>
      <c r="V88" s="46">
        <v>0</v>
      </c>
      <c r="W88" s="46">
        <v>0.23730000000000001</v>
      </c>
      <c r="X88" s="46">
        <v>0</v>
      </c>
      <c r="Y88" s="46">
        <v>0</v>
      </c>
      <c r="Z88" s="46">
        <v>0.23730000000000001</v>
      </c>
      <c r="AA88" s="46">
        <v>0.23730000000000001</v>
      </c>
      <c r="AB88" s="46">
        <v>0</v>
      </c>
      <c r="AC88" s="46">
        <v>0.23730000000000001</v>
      </c>
      <c r="AD88" s="46">
        <v>0</v>
      </c>
      <c r="AE88" s="46">
        <v>0</v>
      </c>
      <c r="AF88" s="46">
        <v>0.23730000000000001</v>
      </c>
      <c r="AG88" s="46">
        <v>0</v>
      </c>
      <c r="AH88" s="46">
        <v>0</v>
      </c>
      <c r="AI88" s="46" t="s">
        <v>127</v>
      </c>
      <c r="AJ88" s="46" t="s">
        <v>127</v>
      </c>
      <c r="AK88" s="46" t="s">
        <v>127</v>
      </c>
      <c r="AL88" s="46" t="s">
        <v>127</v>
      </c>
      <c r="AM88" s="46">
        <v>23.892399999999999</v>
      </c>
    </row>
    <row r="89" spans="1:39" hidden="1" outlineLevel="1">
      <c r="A89" s="8">
        <v>42917</v>
      </c>
      <c r="B89" s="46">
        <v>28.3675</v>
      </c>
      <c r="C89" s="46">
        <v>29.781400000000001</v>
      </c>
      <c r="D89" s="46">
        <v>30.581499999999998</v>
      </c>
      <c r="E89" s="46">
        <v>29.4099</v>
      </c>
      <c r="F89" s="46">
        <v>21.6328</v>
      </c>
      <c r="G89" s="46">
        <v>31.4633</v>
      </c>
      <c r="H89" s="46">
        <v>24.527699999999999</v>
      </c>
      <c r="I89" s="46">
        <v>29.7805</v>
      </c>
      <c r="J89" s="46">
        <v>30.578900000000001</v>
      </c>
      <c r="K89" s="46">
        <v>29.4099</v>
      </c>
      <c r="L89" s="46">
        <v>21.6328</v>
      </c>
      <c r="M89" s="46">
        <v>31.4633</v>
      </c>
      <c r="N89" s="46">
        <v>24.527699999999999</v>
      </c>
      <c r="O89" s="46">
        <v>50.360199999999999</v>
      </c>
      <c r="P89" s="46">
        <v>50.360199999999999</v>
      </c>
      <c r="Q89" s="46" t="s">
        <v>127</v>
      </c>
      <c r="R89" s="46" t="s">
        <v>127</v>
      </c>
      <c r="S89" s="46" t="s">
        <v>127</v>
      </c>
      <c r="T89" s="46" t="s">
        <v>127</v>
      </c>
      <c r="U89" s="46">
        <v>22.068999999999999</v>
      </c>
      <c r="V89" s="46">
        <v>0</v>
      </c>
      <c r="W89" s="46">
        <v>22.068999999999999</v>
      </c>
      <c r="X89" s="46">
        <v>0</v>
      </c>
      <c r="Y89" s="46">
        <v>0</v>
      </c>
      <c r="Z89" s="46">
        <v>22.068999999999999</v>
      </c>
      <c r="AA89" s="46">
        <v>22.068999999999999</v>
      </c>
      <c r="AB89" s="46">
        <v>0</v>
      </c>
      <c r="AC89" s="46">
        <v>22.068999999999999</v>
      </c>
      <c r="AD89" s="46">
        <v>0</v>
      </c>
      <c r="AE89" s="46">
        <v>0</v>
      </c>
      <c r="AF89" s="46">
        <v>22.068999999999999</v>
      </c>
      <c r="AG89" s="46">
        <v>0</v>
      </c>
      <c r="AH89" s="46">
        <v>0</v>
      </c>
      <c r="AI89" s="46" t="s">
        <v>127</v>
      </c>
      <c r="AJ89" s="46" t="s">
        <v>127</v>
      </c>
      <c r="AK89" s="46" t="s">
        <v>127</v>
      </c>
      <c r="AL89" s="46" t="s">
        <v>127</v>
      </c>
      <c r="AM89" s="46">
        <v>24.482600000000001</v>
      </c>
    </row>
    <row r="90" spans="1:39" hidden="1" outlineLevel="1">
      <c r="A90" s="8">
        <v>42948</v>
      </c>
      <c r="B90" s="46">
        <v>24.9481</v>
      </c>
      <c r="C90" s="46">
        <v>26.489799999999999</v>
      </c>
      <c r="D90" s="46">
        <v>30.617100000000001</v>
      </c>
      <c r="E90" s="46">
        <v>24.433199999999999</v>
      </c>
      <c r="F90" s="46">
        <v>13.226100000000001</v>
      </c>
      <c r="G90" s="46">
        <v>29.286200000000001</v>
      </c>
      <c r="H90" s="46">
        <v>19.415299999999998</v>
      </c>
      <c r="I90" s="46">
        <v>26.489699999999999</v>
      </c>
      <c r="J90" s="46">
        <v>30.617000000000001</v>
      </c>
      <c r="K90" s="46">
        <v>24.433199999999999</v>
      </c>
      <c r="L90" s="46">
        <v>13.226100000000001</v>
      </c>
      <c r="M90" s="46">
        <v>29.286200000000001</v>
      </c>
      <c r="N90" s="46">
        <v>19.415299999999998</v>
      </c>
      <c r="O90" s="46">
        <v>37.224699999999999</v>
      </c>
      <c r="P90" s="46">
        <v>37.224699999999999</v>
      </c>
      <c r="Q90" s="46" t="s">
        <v>127</v>
      </c>
      <c r="R90" s="46" t="s">
        <v>127</v>
      </c>
      <c r="S90" s="46" t="s">
        <v>127</v>
      </c>
      <c r="T90" s="46" t="s">
        <v>127</v>
      </c>
      <c r="U90" s="46">
        <v>1.6899999999999998E-2</v>
      </c>
      <c r="V90" s="46">
        <v>0</v>
      </c>
      <c r="W90" s="46">
        <v>1.6899999999999998E-2</v>
      </c>
      <c r="X90" s="46">
        <v>0</v>
      </c>
      <c r="Y90" s="46">
        <v>0</v>
      </c>
      <c r="Z90" s="46">
        <v>1.6899999999999998E-2</v>
      </c>
      <c r="AA90" s="46">
        <v>1.6899999999999998E-2</v>
      </c>
      <c r="AB90" s="46">
        <v>0</v>
      </c>
      <c r="AC90" s="46">
        <v>1.6899999999999998E-2</v>
      </c>
      <c r="AD90" s="46">
        <v>0</v>
      </c>
      <c r="AE90" s="46">
        <v>0</v>
      </c>
      <c r="AF90" s="46">
        <v>1.6899999999999998E-2</v>
      </c>
      <c r="AG90" s="46">
        <v>0</v>
      </c>
      <c r="AH90" s="46">
        <v>0</v>
      </c>
      <c r="AI90" s="46" t="s">
        <v>127</v>
      </c>
      <c r="AJ90" s="46" t="s">
        <v>127</v>
      </c>
      <c r="AK90" s="46" t="s">
        <v>127</v>
      </c>
      <c r="AL90" s="46" t="s">
        <v>127</v>
      </c>
      <c r="AM90" s="46">
        <v>22.523299999999999</v>
      </c>
    </row>
    <row r="91" spans="1:39" hidden="1" outlineLevel="1">
      <c r="A91" s="8">
        <v>42979</v>
      </c>
      <c r="B91" s="46">
        <v>27.430800000000001</v>
      </c>
      <c r="C91" s="46">
        <v>29.439699999999998</v>
      </c>
      <c r="D91" s="46">
        <v>30.867799999999999</v>
      </c>
      <c r="E91" s="46">
        <v>28.856000000000002</v>
      </c>
      <c r="F91" s="46">
        <v>28.897500000000001</v>
      </c>
      <c r="G91" s="46">
        <v>28.994700000000002</v>
      </c>
      <c r="H91" s="46">
        <v>16.229199999999999</v>
      </c>
      <c r="I91" s="46">
        <v>29.438199999999998</v>
      </c>
      <c r="J91" s="46">
        <v>30.863299999999999</v>
      </c>
      <c r="K91" s="46">
        <v>28.856000000000002</v>
      </c>
      <c r="L91" s="46">
        <v>28.897500000000001</v>
      </c>
      <c r="M91" s="46">
        <v>28.994700000000002</v>
      </c>
      <c r="N91" s="46">
        <v>16.229199999999999</v>
      </c>
      <c r="O91" s="46">
        <v>48.814500000000002</v>
      </c>
      <c r="P91" s="46">
        <v>48.814500000000002</v>
      </c>
      <c r="Q91" s="46" t="s">
        <v>127</v>
      </c>
      <c r="R91" s="46" t="s">
        <v>127</v>
      </c>
      <c r="S91" s="46" t="s">
        <v>127</v>
      </c>
      <c r="T91" s="46" t="s">
        <v>127</v>
      </c>
      <c r="U91" s="46">
        <v>2.8096000000000001</v>
      </c>
      <c r="V91" s="46">
        <v>0</v>
      </c>
      <c r="W91" s="46">
        <v>2.8096000000000001</v>
      </c>
      <c r="X91" s="46">
        <v>0</v>
      </c>
      <c r="Y91" s="46">
        <v>0</v>
      </c>
      <c r="Z91" s="46">
        <v>22.1736</v>
      </c>
      <c r="AA91" s="46">
        <v>2.8096000000000001</v>
      </c>
      <c r="AB91" s="46">
        <v>0</v>
      </c>
      <c r="AC91" s="46">
        <v>2.8096000000000001</v>
      </c>
      <c r="AD91" s="46">
        <v>0</v>
      </c>
      <c r="AE91" s="46">
        <v>0</v>
      </c>
      <c r="AF91" s="46">
        <v>22.1736</v>
      </c>
      <c r="AG91" s="46">
        <v>0</v>
      </c>
      <c r="AH91" s="46">
        <v>0</v>
      </c>
      <c r="AI91" s="46" t="s">
        <v>127</v>
      </c>
      <c r="AJ91" s="46" t="s">
        <v>127</v>
      </c>
      <c r="AK91" s="46" t="s">
        <v>127</v>
      </c>
      <c r="AL91" s="46" t="s">
        <v>127</v>
      </c>
      <c r="AM91" s="46">
        <v>22.389099999999999</v>
      </c>
    </row>
    <row r="92" spans="1:39" hidden="1" outlineLevel="1">
      <c r="A92" s="8">
        <v>43009</v>
      </c>
      <c r="B92" s="46">
        <v>27.9756</v>
      </c>
      <c r="C92" s="46">
        <v>30.630299999999998</v>
      </c>
      <c r="D92" s="46">
        <v>31.388100000000001</v>
      </c>
      <c r="E92" s="46">
        <v>30.351299999999998</v>
      </c>
      <c r="F92" s="46">
        <v>28.7743</v>
      </c>
      <c r="G92" s="46">
        <v>31.063800000000001</v>
      </c>
      <c r="H92" s="46">
        <v>21.676400000000001</v>
      </c>
      <c r="I92" s="46">
        <v>30.630299999999998</v>
      </c>
      <c r="J92" s="46">
        <v>31.388000000000002</v>
      </c>
      <c r="K92" s="46">
        <v>30.351299999999998</v>
      </c>
      <c r="L92" s="46">
        <v>28.7743</v>
      </c>
      <c r="M92" s="46">
        <v>31.063800000000001</v>
      </c>
      <c r="N92" s="46">
        <v>21.676400000000001</v>
      </c>
      <c r="O92" s="46">
        <v>37.195099999999996</v>
      </c>
      <c r="P92" s="46">
        <v>37.195099999999996</v>
      </c>
      <c r="Q92" s="46" t="s">
        <v>127</v>
      </c>
      <c r="R92" s="46" t="s">
        <v>127</v>
      </c>
      <c r="S92" s="46" t="s">
        <v>127</v>
      </c>
      <c r="T92" s="46" t="s">
        <v>127</v>
      </c>
      <c r="U92" s="46">
        <v>12.2165</v>
      </c>
      <c r="V92" s="46">
        <v>0</v>
      </c>
      <c r="W92" s="46">
        <v>12.2165</v>
      </c>
      <c r="X92" s="46">
        <v>0</v>
      </c>
      <c r="Y92" s="46">
        <v>14</v>
      </c>
      <c r="Z92" s="46">
        <v>10.6983</v>
      </c>
      <c r="AA92" s="46">
        <v>12.2165</v>
      </c>
      <c r="AB92" s="46">
        <v>0</v>
      </c>
      <c r="AC92" s="46">
        <v>12.2165</v>
      </c>
      <c r="AD92" s="46">
        <v>0</v>
      </c>
      <c r="AE92" s="46">
        <v>14</v>
      </c>
      <c r="AF92" s="46">
        <v>10.6983</v>
      </c>
      <c r="AG92" s="46">
        <v>0</v>
      </c>
      <c r="AH92" s="46">
        <v>0</v>
      </c>
      <c r="AI92" s="46" t="s">
        <v>127</v>
      </c>
      <c r="AJ92" s="46" t="s">
        <v>127</v>
      </c>
      <c r="AK92" s="46" t="s">
        <v>127</v>
      </c>
      <c r="AL92" s="46" t="s">
        <v>127</v>
      </c>
      <c r="AM92" s="46">
        <v>22.3507</v>
      </c>
    </row>
    <row r="93" spans="1:39" hidden="1" outlineLevel="1">
      <c r="A93" s="8">
        <v>43040</v>
      </c>
      <c r="B93" s="46">
        <v>26.9236</v>
      </c>
      <c r="C93" s="46">
        <v>30.101400000000002</v>
      </c>
      <c r="D93" s="46">
        <v>32.605699999999999</v>
      </c>
      <c r="E93" s="46">
        <v>29.202000000000002</v>
      </c>
      <c r="F93" s="46">
        <v>27.224</v>
      </c>
      <c r="G93" s="46">
        <v>29.818100000000001</v>
      </c>
      <c r="H93" s="46">
        <v>24.536100000000001</v>
      </c>
      <c r="I93" s="46">
        <v>30.098199999999999</v>
      </c>
      <c r="J93" s="46">
        <v>32.594900000000003</v>
      </c>
      <c r="K93" s="46">
        <v>29.202000000000002</v>
      </c>
      <c r="L93" s="46">
        <v>27.224</v>
      </c>
      <c r="M93" s="46">
        <v>29.818100000000001</v>
      </c>
      <c r="N93" s="46">
        <v>24.536100000000001</v>
      </c>
      <c r="O93" s="46">
        <v>58.5505</v>
      </c>
      <c r="P93" s="46">
        <v>58.5505</v>
      </c>
      <c r="Q93" s="46">
        <v>0</v>
      </c>
      <c r="R93" s="46" t="s">
        <v>127</v>
      </c>
      <c r="S93" s="46">
        <v>0</v>
      </c>
      <c r="T93" s="46" t="s">
        <v>127</v>
      </c>
      <c r="U93" s="46">
        <v>6.3624000000000001</v>
      </c>
      <c r="V93" s="46">
        <v>0</v>
      </c>
      <c r="W93" s="46">
        <v>6.3624000000000001</v>
      </c>
      <c r="X93" s="46">
        <v>4.3204000000000002</v>
      </c>
      <c r="Y93" s="46">
        <v>20.196999999999999</v>
      </c>
      <c r="Z93" s="46">
        <v>4.5435999999999996</v>
      </c>
      <c r="AA93" s="46">
        <v>6.3624000000000001</v>
      </c>
      <c r="AB93" s="46">
        <v>0</v>
      </c>
      <c r="AC93" s="46">
        <v>6.3624000000000001</v>
      </c>
      <c r="AD93" s="46">
        <v>4.3204000000000002</v>
      </c>
      <c r="AE93" s="46">
        <v>20.196999999999999</v>
      </c>
      <c r="AF93" s="46">
        <v>4.5435999999999996</v>
      </c>
      <c r="AG93" s="46">
        <v>0</v>
      </c>
      <c r="AH93" s="46">
        <v>0</v>
      </c>
      <c r="AI93" s="46">
        <v>0</v>
      </c>
      <c r="AJ93" s="46" t="s">
        <v>127</v>
      </c>
      <c r="AK93" s="46">
        <v>0</v>
      </c>
      <c r="AL93" s="46" t="s">
        <v>127</v>
      </c>
      <c r="AM93" s="46">
        <v>21.878</v>
      </c>
    </row>
    <row r="94" spans="1:39" hidden="1" outlineLevel="1">
      <c r="A94" s="8">
        <v>43070</v>
      </c>
      <c r="B94" s="46">
        <v>26.4468</v>
      </c>
      <c r="C94" s="46">
        <v>28.7348</v>
      </c>
      <c r="D94" s="46">
        <v>31.147099999999998</v>
      </c>
      <c r="E94" s="46">
        <v>27.781500000000001</v>
      </c>
      <c r="F94" s="46">
        <v>27.385200000000001</v>
      </c>
      <c r="G94" s="46">
        <v>28.473400000000002</v>
      </c>
      <c r="H94" s="46">
        <v>9.0863999999999994</v>
      </c>
      <c r="I94" s="46">
        <v>28.7348</v>
      </c>
      <c r="J94" s="46">
        <v>31.147099999999998</v>
      </c>
      <c r="K94" s="46">
        <v>27.781500000000001</v>
      </c>
      <c r="L94" s="46">
        <v>27.385200000000001</v>
      </c>
      <c r="M94" s="46">
        <v>28.473400000000002</v>
      </c>
      <c r="N94" s="46">
        <v>9.0863999999999994</v>
      </c>
      <c r="O94" s="46">
        <v>38</v>
      </c>
      <c r="P94" s="46">
        <v>38</v>
      </c>
      <c r="Q94" s="46">
        <v>0</v>
      </c>
      <c r="R94" s="46" t="s">
        <v>127</v>
      </c>
      <c r="S94" s="46">
        <v>0</v>
      </c>
      <c r="T94" s="46" t="s">
        <v>127</v>
      </c>
      <c r="U94" s="46">
        <v>15.9541</v>
      </c>
      <c r="V94" s="46">
        <v>0</v>
      </c>
      <c r="W94" s="46">
        <v>15.9541</v>
      </c>
      <c r="X94" s="46">
        <v>0</v>
      </c>
      <c r="Y94" s="46">
        <v>17.899999999999999</v>
      </c>
      <c r="Z94" s="46">
        <v>15.8094</v>
      </c>
      <c r="AA94" s="46">
        <v>15.9541</v>
      </c>
      <c r="AB94" s="46">
        <v>0</v>
      </c>
      <c r="AC94" s="46">
        <v>15.9541</v>
      </c>
      <c r="AD94" s="46">
        <v>0</v>
      </c>
      <c r="AE94" s="46">
        <v>17.899999999999999</v>
      </c>
      <c r="AF94" s="46">
        <v>15.8094</v>
      </c>
      <c r="AG94" s="46">
        <v>0</v>
      </c>
      <c r="AH94" s="46">
        <v>0</v>
      </c>
      <c r="AI94" s="46">
        <v>0</v>
      </c>
      <c r="AJ94" s="46" t="s">
        <v>127</v>
      </c>
      <c r="AK94" s="46">
        <v>0</v>
      </c>
      <c r="AL94" s="46" t="s">
        <v>127</v>
      </c>
      <c r="AM94" s="46">
        <v>20.888000000000002</v>
      </c>
    </row>
    <row r="95" spans="1:39" hidden="1" outlineLevel="1">
      <c r="A95" s="8">
        <v>43101</v>
      </c>
      <c r="B95" s="46">
        <v>27.7714</v>
      </c>
      <c r="C95" s="46">
        <v>29.519200000000001</v>
      </c>
      <c r="D95" s="46">
        <v>30.670500000000001</v>
      </c>
      <c r="E95" s="46">
        <v>28.741199999999999</v>
      </c>
      <c r="F95" s="46">
        <v>29.436599999999999</v>
      </c>
      <c r="G95" s="46">
        <v>29.7744</v>
      </c>
      <c r="H95" s="46">
        <v>14.437799999999999</v>
      </c>
      <c r="I95" s="46">
        <v>29.506499999999999</v>
      </c>
      <c r="J95" s="46">
        <v>30.640599999999999</v>
      </c>
      <c r="K95" s="46">
        <v>28.741199999999999</v>
      </c>
      <c r="L95" s="46">
        <v>29.436599999999999</v>
      </c>
      <c r="M95" s="46">
        <v>29.7744</v>
      </c>
      <c r="N95" s="46">
        <v>14.437799999999999</v>
      </c>
      <c r="O95" s="46">
        <v>49.999000000000002</v>
      </c>
      <c r="P95" s="46">
        <v>49.999000000000002</v>
      </c>
      <c r="Q95" s="46" t="s">
        <v>127</v>
      </c>
      <c r="R95" s="46" t="s">
        <v>127</v>
      </c>
      <c r="S95" s="46" t="s">
        <v>127</v>
      </c>
      <c r="T95" s="46" t="s">
        <v>127</v>
      </c>
      <c r="U95" s="46">
        <v>18.2105</v>
      </c>
      <c r="V95" s="46">
        <v>0</v>
      </c>
      <c r="W95" s="46">
        <v>18.2105</v>
      </c>
      <c r="X95" s="46">
        <v>0</v>
      </c>
      <c r="Y95" s="46">
        <v>0</v>
      </c>
      <c r="Z95" s="46">
        <v>18.2105</v>
      </c>
      <c r="AA95" s="46">
        <v>18.2105</v>
      </c>
      <c r="AB95" s="46">
        <v>0</v>
      </c>
      <c r="AC95" s="46">
        <v>18.2105</v>
      </c>
      <c r="AD95" s="46">
        <v>0</v>
      </c>
      <c r="AE95" s="46">
        <v>0</v>
      </c>
      <c r="AF95" s="46">
        <v>18.2105</v>
      </c>
      <c r="AG95" s="46">
        <v>0</v>
      </c>
      <c r="AH95" s="46">
        <v>0</v>
      </c>
      <c r="AI95" s="46" t="s">
        <v>127</v>
      </c>
      <c r="AJ95" s="46" t="s">
        <v>127</v>
      </c>
      <c r="AK95" s="46" t="s">
        <v>127</v>
      </c>
      <c r="AL95" s="46" t="s">
        <v>127</v>
      </c>
      <c r="AM95" s="46">
        <v>22.623200000000001</v>
      </c>
    </row>
    <row r="96" spans="1:39" hidden="1" outlineLevel="1">
      <c r="A96" s="8">
        <v>43132</v>
      </c>
      <c r="B96" s="46">
        <v>25.936399999999999</v>
      </c>
      <c r="C96" s="46">
        <v>28.992699999999999</v>
      </c>
      <c r="D96" s="46">
        <v>31.130600000000001</v>
      </c>
      <c r="E96" s="46">
        <v>28.0425</v>
      </c>
      <c r="F96" s="46">
        <v>25.008099999999999</v>
      </c>
      <c r="G96" s="46">
        <v>29.933700000000002</v>
      </c>
      <c r="H96" s="46">
        <v>15.818899999999999</v>
      </c>
      <c r="I96" s="46">
        <v>28.992699999999999</v>
      </c>
      <c r="J96" s="46">
        <v>31.130500000000001</v>
      </c>
      <c r="K96" s="46">
        <v>28.0425</v>
      </c>
      <c r="L96" s="46">
        <v>25.008099999999999</v>
      </c>
      <c r="M96" s="46">
        <v>29.933700000000002</v>
      </c>
      <c r="N96" s="46">
        <v>15.818899999999999</v>
      </c>
      <c r="O96" s="46">
        <v>36.553800000000003</v>
      </c>
      <c r="P96" s="46">
        <v>36.553800000000003</v>
      </c>
      <c r="Q96" s="46" t="s">
        <v>127</v>
      </c>
      <c r="R96" s="46" t="s">
        <v>127</v>
      </c>
      <c r="S96" s="46" t="s">
        <v>127</v>
      </c>
      <c r="T96" s="46" t="s">
        <v>127</v>
      </c>
      <c r="U96" s="46">
        <v>10.5077</v>
      </c>
      <c r="V96" s="46">
        <v>0</v>
      </c>
      <c r="W96" s="46">
        <v>10.5077</v>
      </c>
      <c r="X96" s="46">
        <v>0</v>
      </c>
      <c r="Y96" s="46">
        <v>0</v>
      </c>
      <c r="Z96" s="46">
        <v>19.699300000000001</v>
      </c>
      <c r="AA96" s="46">
        <v>10.5077</v>
      </c>
      <c r="AB96" s="46">
        <v>0</v>
      </c>
      <c r="AC96" s="46">
        <v>10.5077</v>
      </c>
      <c r="AD96" s="46">
        <v>0</v>
      </c>
      <c r="AE96" s="46">
        <v>0</v>
      </c>
      <c r="AF96" s="46">
        <v>19.699300000000001</v>
      </c>
      <c r="AG96" s="46">
        <v>0</v>
      </c>
      <c r="AH96" s="46">
        <v>0</v>
      </c>
      <c r="AI96" s="46" t="s">
        <v>127</v>
      </c>
      <c r="AJ96" s="46" t="s">
        <v>127</v>
      </c>
      <c r="AK96" s="46" t="s">
        <v>127</v>
      </c>
      <c r="AL96" s="46" t="s">
        <v>127</v>
      </c>
      <c r="AM96" s="46">
        <v>21.807500000000001</v>
      </c>
    </row>
    <row r="97" spans="1:39" hidden="1" outlineLevel="1">
      <c r="A97" s="8">
        <v>43160</v>
      </c>
      <c r="B97" s="46">
        <v>29.0337</v>
      </c>
      <c r="C97" s="46">
        <v>31.6021</v>
      </c>
      <c r="D97" s="46">
        <v>30.989799999999999</v>
      </c>
      <c r="E97" s="46">
        <v>31.9602</v>
      </c>
      <c r="F97" s="46">
        <v>25.392800000000001</v>
      </c>
      <c r="G97" s="46">
        <v>33.843200000000003</v>
      </c>
      <c r="H97" s="46">
        <v>19.392800000000001</v>
      </c>
      <c r="I97" s="46">
        <v>31.6021</v>
      </c>
      <c r="J97" s="46">
        <v>30.989799999999999</v>
      </c>
      <c r="K97" s="46">
        <v>31.9602</v>
      </c>
      <c r="L97" s="46">
        <v>25.392800000000001</v>
      </c>
      <c r="M97" s="46">
        <v>33.843200000000003</v>
      </c>
      <c r="N97" s="46">
        <v>19.392800000000001</v>
      </c>
      <c r="O97" s="46">
        <v>36.972200000000001</v>
      </c>
      <c r="P97" s="46">
        <v>36.972200000000001</v>
      </c>
      <c r="Q97" s="46" t="s">
        <v>127</v>
      </c>
      <c r="R97" s="46" t="s">
        <v>127</v>
      </c>
      <c r="S97" s="46" t="s">
        <v>127</v>
      </c>
      <c r="T97" s="46" t="s">
        <v>127</v>
      </c>
      <c r="U97" s="46">
        <v>16.505500000000001</v>
      </c>
      <c r="V97" s="46">
        <v>0</v>
      </c>
      <c r="W97" s="46">
        <v>16.505500000000001</v>
      </c>
      <c r="X97" s="46">
        <v>0</v>
      </c>
      <c r="Y97" s="46">
        <v>19.899999999999999</v>
      </c>
      <c r="Z97" s="46">
        <v>16.225000000000001</v>
      </c>
      <c r="AA97" s="46">
        <v>16.505500000000001</v>
      </c>
      <c r="AB97" s="46">
        <v>0</v>
      </c>
      <c r="AC97" s="46">
        <v>16.505500000000001</v>
      </c>
      <c r="AD97" s="46">
        <v>0</v>
      </c>
      <c r="AE97" s="46">
        <v>19.899999999999999</v>
      </c>
      <c r="AF97" s="46">
        <v>16.225000000000001</v>
      </c>
      <c r="AG97" s="46">
        <v>0</v>
      </c>
      <c r="AH97" s="46">
        <v>0</v>
      </c>
      <c r="AI97" s="46" t="s">
        <v>127</v>
      </c>
      <c r="AJ97" s="46" t="s">
        <v>127</v>
      </c>
      <c r="AK97" s="46" t="s">
        <v>127</v>
      </c>
      <c r="AL97" s="46" t="s">
        <v>127</v>
      </c>
      <c r="AM97" s="46">
        <v>22.448399999999999</v>
      </c>
    </row>
    <row r="98" spans="1:39" hidden="1" outlineLevel="1">
      <c r="A98" s="8">
        <v>43191</v>
      </c>
      <c r="B98" s="46">
        <v>28.063700000000001</v>
      </c>
      <c r="C98" s="46">
        <v>31.0915</v>
      </c>
      <c r="D98" s="46">
        <v>31.490300000000001</v>
      </c>
      <c r="E98" s="46">
        <v>30.9116</v>
      </c>
      <c r="F98" s="46">
        <v>26.087800000000001</v>
      </c>
      <c r="G98" s="46">
        <v>32.145800000000001</v>
      </c>
      <c r="H98" s="46">
        <v>23.174099999999999</v>
      </c>
      <c r="I98" s="46">
        <v>31.0915</v>
      </c>
      <c r="J98" s="46">
        <v>31.490300000000001</v>
      </c>
      <c r="K98" s="46">
        <v>30.9116</v>
      </c>
      <c r="L98" s="46">
        <v>26.087800000000001</v>
      </c>
      <c r="M98" s="46">
        <v>32.145800000000001</v>
      </c>
      <c r="N98" s="46">
        <v>23.174099999999999</v>
      </c>
      <c r="O98" s="46">
        <v>37.0383</v>
      </c>
      <c r="P98" s="46">
        <v>37.0383</v>
      </c>
      <c r="Q98" s="46">
        <v>0</v>
      </c>
      <c r="R98" s="46" t="s">
        <v>127</v>
      </c>
      <c r="S98" s="46">
        <v>0</v>
      </c>
      <c r="T98" s="46" t="s">
        <v>127</v>
      </c>
      <c r="U98" s="46">
        <v>15.6112</v>
      </c>
      <c r="V98" s="46">
        <v>0</v>
      </c>
      <c r="W98" s="46">
        <v>15.6112</v>
      </c>
      <c r="X98" s="46">
        <v>0</v>
      </c>
      <c r="Y98" s="46">
        <v>17.8813</v>
      </c>
      <c r="Z98" s="46">
        <v>15.3835</v>
      </c>
      <c r="AA98" s="46">
        <v>15.6112</v>
      </c>
      <c r="AB98" s="46">
        <v>0</v>
      </c>
      <c r="AC98" s="46">
        <v>15.6112</v>
      </c>
      <c r="AD98" s="46">
        <v>0</v>
      </c>
      <c r="AE98" s="46">
        <v>17.8813</v>
      </c>
      <c r="AF98" s="46">
        <v>15.3835</v>
      </c>
      <c r="AG98" s="46">
        <v>0</v>
      </c>
      <c r="AH98" s="46">
        <v>0</v>
      </c>
      <c r="AI98" s="46">
        <v>0</v>
      </c>
      <c r="AJ98" s="46" t="s">
        <v>127</v>
      </c>
      <c r="AK98" s="46">
        <v>0</v>
      </c>
      <c r="AL98" s="46" t="s">
        <v>127</v>
      </c>
      <c r="AM98" s="46">
        <v>21.156099999999999</v>
      </c>
    </row>
    <row r="99" spans="1:39" hidden="1" outlineLevel="1">
      <c r="A99" s="8">
        <v>43221</v>
      </c>
      <c r="B99" s="46">
        <v>29.169</v>
      </c>
      <c r="C99" s="46">
        <v>31.123100000000001</v>
      </c>
      <c r="D99" s="46">
        <v>30.9422</v>
      </c>
      <c r="E99" s="46">
        <v>31.232099999999999</v>
      </c>
      <c r="F99" s="46">
        <v>26.5062</v>
      </c>
      <c r="G99" s="46">
        <v>32.703699999999998</v>
      </c>
      <c r="H99" s="46">
        <v>17.2181</v>
      </c>
      <c r="I99" s="46">
        <v>31.123100000000001</v>
      </c>
      <c r="J99" s="46">
        <v>30.9422</v>
      </c>
      <c r="K99" s="46">
        <v>31.232099999999999</v>
      </c>
      <c r="L99" s="46">
        <v>26.5062</v>
      </c>
      <c r="M99" s="46">
        <v>32.703699999999998</v>
      </c>
      <c r="N99" s="46">
        <v>17.2181</v>
      </c>
      <c r="O99" s="46">
        <v>37.735100000000003</v>
      </c>
      <c r="P99" s="46">
        <v>37.735100000000003</v>
      </c>
      <c r="Q99" s="46">
        <v>0</v>
      </c>
      <c r="R99" s="46" t="s">
        <v>127</v>
      </c>
      <c r="S99" s="46">
        <v>0</v>
      </c>
      <c r="T99" s="46" t="s">
        <v>127</v>
      </c>
      <c r="U99" s="46">
        <v>18.393999999999998</v>
      </c>
      <c r="V99" s="46">
        <v>0</v>
      </c>
      <c r="W99" s="46">
        <v>18.393999999999998</v>
      </c>
      <c r="X99" s="46">
        <v>0</v>
      </c>
      <c r="Y99" s="46">
        <v>0</v>
      </c>
      <c r="Z99" s="46">
        <v>18.393999999999998</v>
      </c>
      <c r="AA99" s="46">
        <v>18.393999999999998</v>
      </c>
      <c r="AB99" s="46">
        <v>0</v>
      </c>
      <c r="AC99" s="46">
        <v>18.393999999999998</v>
      </c>
      <c r="AD99" s="46">
        <v>0</v>
      </c>
      <c r="AE99" s="46">
        <v>0</v>
      </c>
      <c r="AF99" s="46">
        <v>18.393999999999998</v>
      </c>
      <c r="AG99" s="46">
        <v>0</v>
      </c>
      <c r="AH99" s="46">
        <v>0</v>
      </c>
      <c r="AI99" s="46">
        <v>0</v>
      </c>
      <c r="AJ99" s="46" t="s">
        <v>127</v>
      </c>
      <c r="AK99" s="46">
        <v>0</v>
      </c>
      <c r="AL99" s="46" t="s">
        <v>127</v>
      </c>
      <c r="AM99" s="46">
        <v>22.516100000000002</v>
      </c>
    </row>
    <row r="100" spans="1:39" hidden="1" outlineLevel="1">
      <c r="A100" s="8">
        <v>43252</v>
      </c>
      <c r="B100" s="46">
        <v>29.850100000000001</v>
      </c>
      <c r="C100" s="46">
        <v>33.049900000000001</v>
      </c>
      <c r="D100" s="46">
        <v>31.7485</v>
      </c>
      <c r="E100" s="46">
        <v>33.579599999999999</v>
      </c>
      <c r="F100" s="46">
        <v>25.444500000000001</v>
      </c>
      <c r="G100" s="46">
        <v>35.270800000000001</v>
      </c>
      <c r="H100" s="46">
        <v>30.130400000000002</v>
      </c>
      <c r="I100" s="46">
        <v>33.049900000000001</v>
      </c>
      <c r="J100" s="46">
        <v>31.7485</v>
      </c>
      <c r="K100" s="46">
        <v>33.579599999999999</v>
      </c>
      <c r="L100" s="46">
        <v>25.444500000000001</v>
      </c>
      <c r="M100" s="46">
        <v>35.270800000000001</v>
      </c>
      <c r="N100" s="46">
        <v>30.130400000000002</v>
      </c>
      <c r="O100" s="46">
        <v>37.014299999999999</v>
      </c>
      <c r="P100" s="46">
        <v>37.014299999999999</v>
      </c>
      <c r="Q100" s="46" t="s">
        <v>127</v>
      </c>
      <c r="R100" s="46" t="s">
        <v>127</v>
      </c>
      <c r="S100" s="46" t="s">
        <v>127</v>
      </c>
      <c r="T100" s="46" t="s">
        <v>127</v>
      </c>
      <c r="U100" s="46">
        <v>18.311299999999999</v>
      </c>
      <c r="V100" s="46">
        <v>0</v>
      </c>
      <c r="W100" s="46">
        <v>18.311299999999999</v>
      </c>
      <c r="X100" s="46">
        <v>0</v>
      </c>
      <c r="Y100" s="46">
        <v>0</v>
      </c>
      <c r="Z100" s="46">
        <v>18.311299999999999</v>
      </c>
      <c r="AA100" s="46">
        <v>18.311299999999999</v>
      </c>
      <c r="AB100" s="46">
        <v>0</v>
      </c>
      <c r="AC100" s="46">
        <v>18.311299999999999</v>
      </c>
      <c r="AD100" s="46">
        <v>0</v>
      </c>
      <c r="AE100" s="46">
        <v>0</v>
      </c>
      <c r="AF100" s="46">
        <v>18.311299999999999</v>
      </c>
      <c r="AG100" s="46">
        <v>0</v>
      </c>
      <c r="AH100" s="46">
        <v>0</v>
      </c>
      <c r="AI100" s="46" t="s">
        <v>127</v>
      </c>
      <c r="AJ100" s="46" t="s">
        <v>127</v>
      </c>
      <c r="AK100" s="46" t="s">
        <v>127</v>
      </c>
      <c r="AL100" s="46" t="s">
        <v>127</v>
      </c>
      <c r="AM100" s="46">
        <v>23.2729</v>
      </c>
    </row>
    <row r="101" spans="1:39" hidden="1" outlineLevel="1">
      <c r="A101" s="8">
        <v>43282</v>
      </c>
      <c r="B101" s="46">
        <v>30.4389</v>
      </c>
      <c r="C101" s="46">
        <v>33.036000000000001</v>
      </c>
      <c r="D101" s="46">
        <v>31.347200000000001</v>
      </c>
      <c r="E101" s="46">
        <v>33.9711</v>
      </c>
      <c r="F101" s="46">
        <v>26.691199999999998</v>
      </c>
      <c r="G101" s="46">
        <v>35.787999999999997</v>
      </c>
      <c r="H101" s="46">
        <v>27.803100000000001</v>
      </c>
      <c r="I101" s="46">
        <v>33.035499999999999</v>
      </c>
      <c r="J101" s="46">
        <v>31.345800000000001</v>
      </c>
      <c r="K101" s="46">
        <v>33.9711</v>
      </c>
      <c r="L101" s="46">
        <v>26.691199999999998</v>
      </c>
      <c r="M101" s="46">
        <v>35.787999999999997</v>
      </c>
      <c r="N101" s="46">
        <v>27.803100000000001</v>
      </c>
      <c r="O101" s="46">
        <v>58.903500000000001</v>
      </c>
      <c r="P101" s="46">
        <v>58.903500000000001</v>
      </c>
      <c r="Q101" s="46">
        <v>0</v>
      </c>
      <c r="R101" s="46" t="s">
        <v>127</v>
      </c>
      <c r="S101" s="46">
        <v>0</v>
      </c>
      <c r="T101" s="46">
        <v>0</v>
      </c>
      <c r="U101" s="46">
        <v>17.569299999999998</v>
      </c>
      <c r="V101" s="46">
        <v>0</v>
      </c>
      <c r="W101" s="46">
        <v>17.569299999999998</v>
      </c>
      <c r="X101" s="46">
        <v>0</v>
      </c>
      <c r="Y101" s="46">
        <v>0</v>
      </c>
      <c r="Z101" s="46">
        <v>17.569299999999998</v>
      </c>
      <c r="AA101" s="46">
        <v>18.990300000000001</v>
      </c>
      <c r="AB101" s="46">
        <v>0</v>
      </c>
      <c r="AC101" s="46">
        <v>18.990300000000001</v>
      </c>
      <c r="AD101" s="46">
        <v>0</v>
      </c>
      <c r="AE101" s="46">
        <v>0</v>
      </c>
      <c r="AF101" s="46">
        <v>18.990300000000001</v>
      </c>
      <c r="AG101" s="46">
        <v>11</v>
      </c>
      <c r="AH101" s="46">
        <v>0</v>
      </c>
      <c r="AI101" s="46">
        <v>11</v>
      </c>
      <c r="AJ101" s="46" t="s">
        <v>127</v>
      </c>
      <c r="AK101" s="46">
        <v>0</v>
      </c>
      <c r="AL101" s="46">
        <v>11</v>
      </c>
      <c r="AM101" s="46">
        <v>24.372699999999998</v>
      </c>
    </row>
    <row r="102" spans="1:39" hidden="1" outlineLevel="1">
      <c r="A102" s="8">
        <v>43313</v>
      </c>
      <c r="B102" s="46">
        <v>28.8764</v>
      </c>
      <c r="C102" s="46">
        <v>33.010399999999997</v>
      </c>
      <c r="D102" s="46">
        <v>31.413799999999998</v>
      </c>
      <c r="E102" s="46">
        <v>34.011800000000001</v>
      </c>
      <c r="F102" s="46">
        <v>25.831499999999998</v>
      </c>
      <c r="G102" s="46">
        <v>36.641599999999997</v>
      </c>
      <c r="H102" s="46">
        <v>29.0458</v>
      </c>
      <c r="I102" s="46">
        <v>33.009099999999997</v>
      </c>
      <c r="J102" s="46">
        <v>31.41</v>
      </c>
      <c r="K102" s="46">
        <v>34.011800000000001</v>
      </c>
      <c r="L102" s="46">
        <v>25.831499999999998</v>
      </c>
      <c r="M102" s="46">
        <v>36.641599999999997</v>
      </c>
      <c r="N102" s="46">
        <v>29.0458</v>
      </c>
      <c r="O102" s="46">
        <v>43.991300000000003</v>
      </c>
      <c r="P102" s="46">
        <v>43.991300000000003</v>
      </c>
      <c r="Q102" s="46">
        <v>0</v>
      </c>
      <c r="R102" s="46" t="s">
        <v>127</v>
      </c>
      <c r="S102" s="46">
        <v>0</v>
      </c>
      <c r="T102" s="46" t="s">
        <v>127</v>
      </c>
      <c r="U102" s="46">
        <v>18.442</v>
      </c>
      <c r="V102" s="46">
        <v>0</v>
      </c>
      <c r="W102" s="46">
        <v>18.442</v>
      </c>
      <c r="X102" s="46">
        <v>0</v>
      </c>
      <c r="Y102" s="46">
        <v>17.899999999999999</v>
      </c>
      <c r="Z102" s="46">
        <v>18.459800000000001</v>
      </c>
      <c r="AA102" s="46">
        <v>18.442</v>
      </c>
      <c r="AB102" s="46">
        <v>0</v>
      </c>
      <c r="AC102" s="46">
        <v>18.442</v>
      </c>
      <c r="AD102" s="46">
        <v>0</v>
      </c>
      <c r="AE102" s="46">
        <v>17.899999999999999</v>
      </c>
      <c r="AF102" s="46">
        <v>18.459800000000001</v>
      </c>
      <c r="AG102" s="46">
        <v>0</v>
      </c>
      <c r="AH102" s="46">
        <v>0</v>
      </c>
      <c r="AI102" s="46">
        <v>0</v>
      </c>
      <c r="AJ102" s="46" t="s">
        <v>127</v>
      </c>
      <c r="AK102" s="46">
        <v>0</v>
      </c>
      <c r="AL102" s="46" t="s">
        <v>127</v>
      </c>
      <c r="AM102" s="46">
        <v>23.124199999999998</v>
      </c>
    </row>
    <row r="103" spans="1:39" hidden="1" outlineLevel="1">
      <c r="A103" s="8">
        <v>43344</v>
      </c>
      <c r="B103" s="46">
        <v>29.562100000000001</v>
      </c>
      <c r="C103" s="46">
        <v>32.789000000000001</v>
      </c>
      <c r="D103" s="46">
        <v>31.6678</v>
      </c>
      <c r="E103" s="46">
        <v>33.317100000000003</v>
      </c>
      <c r="F103" s="46">
        <v>22.867999999999999</v>
      </c>
      <c r="G103" s="46">
        <v>36.7057</v>
      </c>
      <c r="H103" s="46">
        <v>22.7407</v>
      </c>
      <c r="I103" s="46">
        <v>32.788200000000003</v>
      </c>
      <c r="J103" s="46">
        <v>31.664999999999999</v>
      </c>
      <c r="K103" s="46">
        <v>33.317100000000003</v>
      </c>
      <c r="L103" s="46">
        <v>22.867999999999999</v>
      </c>
      <c r="M103" s="46">
        <v>36.7057</v>
      </c>
      <c r="N103" s="46">
        <v>22.7407</v>
      </c>
      <c r="O103" s="46">
        <v>51.7209</v>
      </c>
      <c r="P103" s="46">
        <v>51.7209</v>
      </c>
      <c r="Q103" s="46">
        <v>0</v>
      </c>
      <c r="R103" s="46" t="s">
        <v>127</v>
      </c>
      <c r="S103" s="46">
        <v>0</v>
      </c>
      <c r="T103" s="46">
        <v>0</v>
      </c>
      <c r="U103" s="46">
        <v>17.355799999999999</v>
      </c>
      <c r="V103" s="46">
        <v>0</v>
      </c>
      <c r="W103" s="46">
        <v>17.355799999999999</v>
      </c>
      <c r="X103" s="46">
        <v>0</v>
      </c>
      <c r="Y103" s="46">
        <v>0</v>
      </c>
      <c r="Z103" s="46">
        <v>17.355799999999999</v>
      </c>
      <c r="AA103" s="46">
        <v>17.896699999999999</v>
      </c>
      <c r="AB103" s="46">
        <v>0</v>
      </c>
      <c r="AC103" s="46">
        <v>17.896699999999999</v>
      </c>
      <c r="AD103" s="46">
        <v>0</v>
      </c>
      <c r="AE103" s="46">
        <v>0</v>
      </c>
      <c r="AF103" s="46">
        <v>17.896699999999999</v>
      </c>
      <c r="AG103" s="46">
        <v>11</v>
      </c>
      <c r="AH103" s="46">
        <v>0</v>
      </c>
      <c r="AI103" s="46">
        <v>11</v>
      </c>
      <c r="AJ103" s="46" t="s">
        <v>127</v>
      </c>
      <c r="AK103" s="46">
        <v>0</v>
      </c>
      <c r="AL103" s="46">
        <v>11</v>
      </c>
      <c r="AM103" s="46">
        <v>24.171600000000002</v>
      </c>
    </row>
    <row r="104" spans="1:39" hidden="1" outlineLevel="1">
      <c r="A104" s="8">
        <v>43374</v>
      </c>
      <c r="B104" s="46">
        <v>33.019599999999997</v>
      </c>
      <c r="C104" s="46">
        <v>36.209600000000002</v>
      </c>
      <c r="D104" s="46">
        <v>42.5396</v>
      </c>
      <c r="E104" s="46">
        <v>34.314900000000002</v>
      </c>
      <c r="F104" s="46">
        <v>35.1663</v>
      </c>
      <c r="G104" s="46">
        <v>34.908099999999997</v>
      </c>
      <c r="H104" s="46">
        <v>20.902999999999999</v>
      </c>
      <c r="I104" s="46">
        <v>36.209200000000003</v>
      </c>
      <c r="J104" s="46">
        <v>42.5383</v>
      </c>
      <c r="K104" s="46">
        <v>34.314900000000002</v>
      </c>
      <c r="L104" s="46">
        <v>35.1663</v>
      </c>
      <c r="M104" s="46">
        <v>34.908099999999997</v>
      </c>
      <c r="N104" s="46">
        <v>20.902999999999999</v>
      </c>
      <c r="O104" s="46">
        <v>58.390599999999999</v>
      </c>
      <c r="P104" s="46">
        <v>58.390599999999999</v>
      </c>
      <c r="Q104" s="46">
        <v>0</v>
      </c>
      <c r="R104" s="46" t="s">
        <v>127</v>
      </c>
      <c r="S104" s="46">
        <v>0</v>
      </c>
      <c r="T104" s="46" t="s">
        <v>127</v>
      </c>
      <c r="U104" s="46">
        <v>16.7166</v>
      </c>
      <c r="V104" s="46">
        <v>0</v>
      </c>
      <c r="W104" s="46">
        <v>16.7166</v>
      </c>
      <c r="X104" s="46">
        <v>0</v>
      </c>
      <c r="Y104" s="46">
        <v>0</v>
      </c>
      <c r="Z104" s="46">
        <v>18.6082</v>
      </c>
      <c r="AA104" s="46">
        <v>16.7166</v>
      </c>
      <c r="AB104" s="46">
        <v>0</v>
      </c>
      <c r="AC104" s="46">
        <v>16.7166</v>
      </c>
      <c r="AD104" s="46">
        <v>0</v>
      </c>
      <c r="AE104" s="46">
        <v>0</v>
      </c>
      <c r="AF104" s="46">
        <v>18.6082</v>
      </c>
      <c r="AG104" s="46">
        <v>0</v>
      </c>
      <c r="AH104" s="46">
        <v>0</v>
      </c>
      <c r="AI104" s="46">
        <v>0</v>
      </c>
      <c r="AJ104" s="46" t="s">
        <v>127</v>
      </c>
      <c r="AK104" s="46">
        <v>0</v>
      </c>
      <c r="AL104" s="46" t="s">
        <v>127</v>
      </c>
      <c r="AM104" s="46">
        <v>25.145</v>
      </c>
    </row>
    <row r="105" spans="1:39" hidden="1" outlineLevel="1">
      <c r="A105" s="8">
        <v>43405</v>
      </c>
      <c r="B105" s="46">
        <v>31.6205</v>
      </c>
      <c r="C105" s="46">
        <v>35.736199999999997</v>
      </c>
      <c r="D105" s="46">
        <v>43.127899999999997</v>
      </c>
      <c r="E105" s="46">
        <v>35.078400000000002</v>
      </c>
      <c r="F105" s="46">
        <v>36.041400000000003</v>
      </c>
      <c r="G105" s="46">
        <v>35.093000000000004</v>
      </c>
      <c r="H105" s="46">
        <v>17.442299999999999</v>
      </c>
      <c r="I105" s="46">
        <v>35.735399999999998</v>
      </c>
      <c r="J105" s="46">
        <v>43.121200000000002</v>
      </c>
      <c r="K105" s="46">
        <v>35.078400000000002</v>
      </c>
      <c r="L105" s="46">
        <v>36.041400000000003</v>
      </c>
      <c r="M105" s="46">
        <v>35.093000000000004</v>
      </c>
      <c r="N105" s="46">
        <v>17.442299999999999</v>
      </c>
      <c r="O105" s="46">
        <v>58.6858</v>
      </c>
      <c r="P105" s="46">
        <v>58.6858</v>
      </c>
      <c r="Q105" s="46" t="s">
        <v>127</v>
      </c>
      <c r="R105" s="46" t="s">
        <v>127</v>
      </c>
      <c r="S105" s="46" t="s">
        <v>127</v>
      </c>
      <c r="T105" s="46" t="s">
        <v>127</v>
      </c>
      <c r="U105" s="46">
        <v>18.697900000000001</v>
      </c>
      <c r="V105" s="46">
        <v>0</v>
      </c>
      <c r="W105" s="46">
        <v>18.697900000000001</v>
      </c>
      <c r="X105" s="46">
        <v>0</v>
      </c>
      <c r="Y105" s="46">
        <v>0</v>
      </c>
      <c r="Z105" s="46">
        <v>18.697900000000001</v>
      </c>
      <c r="AA105" s="46">
        <v>18.697900000000001</v>
      </c>
      <c r="AB105" s="46">
        <v>0</v>
      </c>
      <c r="AC105" s="46">
        <v>18.697900000000001</v>
      </c>
      <c r="AD105" s="46">
        <v>0</v>
      </c>
      <c r="AE105" s="46">
        <v>0</v>
      </c>
      <c r="AF105" s="46">
        <v>18.697900000000001</v>
      </c>
      <c r="AG105" s="46">
        <v>0</v>
      </c>
      <c r="AH105" s="46">
        <v>0</v>
      </c>
      <c r="AI105" s="46" t="s">
        <v>127</v>
      </c>
      <c r="AJ105" s="46" t="s">
        <v>127</v>
      </c>
      <c r="AK105" s="46" t="s">
        <v>127</v>
      </c>
      <c r="AL105" s="46" t="s">
        <v>127</v>
      </c>
      <c r="AM105" s="46">
        <v>24.746700000000001</v>
      </c>
    </row>
    <row r="106" spans="1:39" hidden="1" outlineLevel="1">
      <c r="A106" s="8">
        <v>43435</v>
      </c>
      <c r="B106" s="46">
        <v>31.744199999999999</v>
      </c>
      <c r="C106" s="46">
        <v>34.918700000000001</v>
      </c>
      <c r="D106" s="46">
        <v>42.514000000000003</v>
      </c>
      <c r="E106" s="46">
        <v>34.351700000000001</v>
      </c>
      <c r="F106" s="46">
        <v>36.963900000000002</v>
      </c>
      <c r="G106" s="46">
        <v>32.706299999999999</v>
      </c>
      <c r="H106" s="46">
        <v>12.978300000000001</v>
      </c>
      <c r="I106" s="46">
        <v>34.917900000000003</v>
      </c>
      <c r="J106" s="46">
        <v>42.506500000000003</v>
      </c>
      <c r="K106" s="46">
        <v>34.351700000000001</v>
      </c>
      <c r="L106" s="46">
        <v>36.963900000000002</v>
      </c>
      <c r="M106" s="46">
        <v>32.706299999999999</v>
      </c>
      <c r="N106" s="46">
        <v>12.978300000000001</v>
      </c>
      <c r="O106" s="46">
        <v>57.685099999999998</v>
      </c>
      <c r="P106" s="46">
        <v>57.685099999999998</v>
      </c>
      <c r="Q106" s="46" t="s">
        <v>127</v>
      </c>
      <c r="R106" s="46" t="s">
        <v>127</v>
      </c>
      <c r="S106" s="46" t="s">
        <v>127</v>
      </c>
      <c r="T106" s="46" t="s">
        <v>127</v>
      </c>
      <c r="U106" s="46">
        <v>18.980699999999999</v>
      </c>
      <c r="V106" s="46">
        <v>0</v>
      </c>
      <c r="W106" s="46">
        <v>18.980699999999999</v>
      </c>
      <c r="X106" s="46">
        <v>0</v>
      </c>
      <c r="Y106" s="46">
        <v>0</v>
      </c>
      <c r="Z106" s="46">
        <v>18.980699999999999</v>
      </c>
      <c r="AA106" s="46">
        <v>18.980699999999999</v>
      </c>
      <c r="AB106" s="46">
        <v>0</v>
      </c>
      <c r="AC106" s="46">
        <v>18.980699999999999</v>
      </c>
      <c r="AD106" s="46">
        <v>0</v>
      </c>
      <c r="AE106" s="46">
        <v>0</v>
      </c>
      <c r="AF106" s="46">
        <v>18.980699999999999</v>
      </c>
      <c r="AG106" s="46">
        <v>0</v>
      </c>
      <c r="AH106" s="46">
        <v>0</v>
      </c>
      <c r="AI106" s="46" t="s">
        <v>127</v>
      </c>
      <c r="AJ106" s="46" t="s">
        <v>127</v>
      </c>
      <c r="AK106" s="46" t="s">
        <v>127</v>
      </c>
      <c r="AL106" s="46" t="s">
        <v>127</v>
      </c>
      <c r="AM106" s="46">
        <v>25.185300000000002</v>
      </c>
    </row>
    <row r="107" spans="1:39" hidden="1" outlineLevel="1">
      <c r="A107" s="8">
        <v>43466</v>
      </c>
      <c r="B107" s="46">
        <v>33.630000000000003</v>
      </c>
      <c r="C107" s="46">
        <v>37.092500000000001</v>
      </c>
      <c r="D107" s="46">
        <v>42.714300000000001</v>
      </c>
      <c r="E107" s="46">
        <v>36.714599999999997</v>
      </c>
      <c r="F107" s="46">
        <v>38.489699999999999</v>
      </c>
      <c r="G107" s="46">
        <v>35.078699999999998</v>
      </c>
      <c r="H107" s="46">
        <v>15.6275</v>
      </c>
      <c r="I107" s="46">
        <v>37.0899</v>
      </c>
      <c r="J107" s="46">
        <v>42.691200000000002</v>
      </c>
      <c r="K107" s="46">
        <v>36.714599999999997</v>
      </c>
      <c r="L107" s="46">
        <v>38.489699999999999</v>
      </c>
      <c r="M107" s="46">
        <v>35.078699999999998</v>
      </c>
      <c r="N107" s="46">
        <v>15.6275</v>
      </c>
      <c r="O107" s="46">
        <v>49.957999999999998</v>
      </c>
      <c r="P107" s="46">
        <v>49.957999999999998</v>
      </c>
      <c r="Q107" s="46">
        <v>0</v>
      </c>
      <c r="R107" s="46">
        <v>0</v>
      </c>
      <c r="S107" s="46" t="s">
        <v>127</v>
      </c>
      <c r="T107" s="46" t="s">
        <v>127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0</v>
      </c>
      <c r="AJ107" s="46">
        <v>0</v>
      </c>
      <c r="AK107" s="46" t="s">
        <v>127</v>
      </c>
      <c r="AL107" s="46" t="s">
        <v>127</v>
      </c>
      <c r="AM107" s="46">
        <v>25.271000000000001</v>
      </c>
    </row>
    <row r="108" spans="1:39" hidden="1" outlineLevel="1">
      <c r="A108" s="8">
        <v>43497</v>
      </c>
      <c r="B108" s="46">
        <v>31.1309</v>
      </c>
      <c r="C108" s="46">
        <v>35.026299999999999</v>
      </c>
      <c r="D108" s="46">
        <v>43.586799999999997</v>
      </c>
      <c r="E108" s="46">
        <v>34.330100000000002</v>
      </c>
      <c r="F108" s="46">
        <v>38.159300000000002</v>
      </c>
      <c r="G108" s="46">
        <v>31.768599999999999</v>
      </c>
      <c r="H108" s="46">
        <v>10.857799999999999</v>
      </c>
      <c r="I108" s="46">
        <v>35.026299999999999</v>
      </c>
      <c r="J108" s="46">
        <v>43.586599999999997</v>
      </c>
      <c r="K108" s="46">
        <v>34.330100000000002</v>
      </c>
      <c r="L108" s="46">
        <v>38.159300000000002</v>
      </c>
      <c r="M108" s="46">
        <v>31.768599999999999</v>
      </c>
      <c r="N108" s="46">
        <v>10.857799999999999</v>
      </c>
      <c r="O108" s="46">
        <v>59.817500000000003</v>
      </c>
      <c r="P108" s="46">
        <v>59.817500000000003</v>
      </c>
      <c r="Q108" s="46">
        <v>0</v>
      </c>
      <c r="R108" s="46" t="s">
        <v>127</v>
      </c>
      <c r="S108" s="46">
        <v>0</v>
      </c>
      <c r="T108" s="46" t="s">
        <v>127</v>
      </c>
      <c r="U108" s="46">
        <v>20.706</v>
      </c>
      <c r="V108" s="46">
        <v>0</v>
      </c>
      <c r="W108" s="46">
        <v>20.706</v>
      </c>
      <c r="X108" s="46">
        <v>0</v>
      </c>
      <c r="Y108" s="46">
        <v>25.243400000000001</v>
      </c>
      <c r="Z108" s="46">
        <v>18.352</v>
      </c>
      <c r="AA108" s="46">
        <v>20.706</v>
      </c>
      <c r="AB108" s="46">
        <v>0</v>
      </c>
      <c r="AC108" s="46">
        <v>20.706</v>
      </c>
      <c r="AD108" s="46">
        <v>0</v>
      </c>
      <c r="AE108" s="46">
        <v>25.243400000000001</v>
      </c>
      <c r="AF108" s="46">
        <v>18.352</v>
      </c>
      <c r="AG108" s="46">
        <v>0</v>
      </c>
      <c r="AH108" s="46">
        <v>0</v>
      </c>
      <c r="AI108" s="46">
        <v>0</v>
      </c>
      <c r="AJ108" s="46" t="s">
        <v>127</v>
      </c>
      <c r="AK108" s="46">
        <v>0</v>
      </c>
      <c r="AL108" s="46" t="s">
        <v>127</v>
      </c>
      <c r="AM108" s="46">
        <v>25.311599999999999</v>
      </c>
    </row>
    <row r="109" spans="1:39" hidden="1" outlineLevel="1">
      <c r="A109" s="8">
        <v>43525</v>
      </c>
      <c r="B109" s="46">
        <v>29.2956</v>
      </c>
      <c r="C109" s="46">
        <v>31.2638</v>
      </c>
      <c r="D109" s="46">
        <v>43.432400000000001</v>
      </c>
      <c r="E109" s="46">
        <v>30.269600000000001</v>
      </c>
      <c r="F109" s="46">
        <v>30.354099999999999</v>
      </c>
      <c r="G109" s="46">
        <v>30.870799999999999</v>
      </c>
      <c r="H109" s="46">
        <v>9.4368999999999996</v>
      </c>
      <c r="I109" s="46">
        <v>31.263500000000001</v>
      </c>
      <c r="J109" s="46">
        <v>43.430599999999998</v>
      </c>
      <c r="K109" s="46">
        <v>30.269600000000001</v>
      </c>
      <c r="L109" s="46">
        <v>30.354099999999999</v>
      </c>
      <c r="M109" s="46">
        <v>30.870799999999999</v>
      </c>
      <c r="N109" s="46">
        <v>9.4368999999999996</v>
      </c>
      <c r="O109" s="46">
        <v>52.904800000000002</v>
      </c>
      <c r="P109" s="46">
        <v>52.904800000000002</v>
      </c>
      <c r="Q109" s="46">
        <v>0</v>
      </c>
      <c r="R109" s="46" t="s">
        <v>127</v>
      </c>
      <c r="S109" s="46">
        <v>0</v>
      </c>
      <c r="T109" s="46" t="s">
        <v>127</v>
      </c>
      <c r="U109" s="46">
        <v>18.5045</v>
      </c>
      <c r="V109" s="46">
        <v>0</v>
      </c>
      <c r="W109" s="46">
        <v>18.5045</v>
      </c>
      <c r="X109" s="46">
        <v>0</v>
      </c>
      <c r="Y109" s="46">
        <v>19.899999999999999</v>
      </c>
      <c r="Z109" s="46">
        <v>18.433299999999999</v>
      </c>
      <c r="AA109" s="46">
        <v>18.5045</v>
      </c>
      <c r="AB109" s="46">
        <v>0</v>
      </c>
      <c r="AC109" s="46">
        <v>18.5045</v>
      </c>
      <c r="AD109" s="46">
        <v>0</v>
      </c>
      <c r="AE109" s="46">
        <v>19.899999999999999</v>
      </c>
      <c r="AF109" s="46">
        <v>18.433299999999999</v>
      </c>
      <c r="AG109" s="46">
        <v>0</v>
      </c>
      <c r="AH109" s="46">
        <v>0</v>
      </c>
      <c r="AI109" s="46">
        <v>0</v>
      </c>
      <c r="AJ109" s="46" t="s">
        <v>127</v>
      </c>
      <c r="AK109" s="46">
        <v>0</v>
      </c>
      <c r="AL109" s="46" t="s">
        <v>127</v>
      </c>
      <c r="AM109" s="46">
        <v>25.563600000000001</v>
      </c>
    </row>
    <row r="110" spans="1:39" hidden="1" outlineLevel="1">
      <c r="A110" s="8">
        <v>43556</v>
      </c>
      <c r="B110" s="46">
        <v>31.114599999999999</v>
      </c>
      <c r="C110" s="46">
        <v>34.869999999999997</v>
      </c>
      <c r="D110" s="46">
        <v>44.388599999999997</v>
      </c>
      <c r="E110" s="46">
        <v>34.027999999999999</v>
      </c>
      <c r="F110" s="46">
        <v>36.997399999999999</v>
      </c>
      <c r="G110" s="46">
        <v>31.616</v>
      </c>
      <c r="H110" s="46">
        <v>28.0093</v>
      </c>
      <c r="I110" s="46">
        <v>34.869999999999997</v>
      </c>
      <c r="J110" s="46">
        <v>44.388800000000003</v>
      </c>
      <c r="K110" s="46">
        <v>34.027999999999999</v>
      </c>
      <c r="L110" s="46">
        <v>36.997399999999999</v>
      </c>
      <c r="M110" s="46">
        <v>31.616</v>
      </c>
      <c r="N110" s="46">
        <v>28.0093</v>
      </c>
      <c r="O110" s="46">
        <v>36.526299999999999</v>
      </c>
      <c r="P110" s="46">
        <v>36.526299999999999</v>
      </c>
      <c r="Q110" s="46">
        <v>0</v>
      </c>
      <c r="R110" s="46" t="s">
        <v>127</v>
      </c>
      <c r="S110" s="46">
        <v>0</v>
      </c>
      <c r="T110" s="46" t="s">
        <v>127</v>
      </c>
      <c r="U110" s="46">
        <v>19.817299999999999</v>
      </c>
      <c r="V110" s="46">
        <v>0</v>
      </c>
      <c r="W110" s="46">
        <v>19.817299999999999</v>
      </c>
      <c r="X110" s="46">
        <v>0</v>
      </c>
      <c r="Y110" s="46">
        <v>27.048500000000001</v>
      </c>
      <c r="Z110" s="46">
        <v>18.443200000000001</v>
      </c>
      <c r="AA110" s="46">
        <v>19.817299999999999</v>
      </c>
      <c r="AB110" s="46">
        <v>0</v>
      </c>
      <c r="AC110" s="46">
        <v>19.817299999999999</v>
      </c>
      <c r="AD110" s="46">
        <v>0</v>
      </c>
      <c r="AE110" s="46">
        <v>27.048500000000001</v>
      </c>
      <c r="AF110" s="46">
        <v>18.443200000000001</v>
      </c>
      <c r="AG110" s="46">
        <v>0</v>
      </c>
      <c r="AH110" s="46">
        <v>0</v>
      </c>
      <c r="AI110" s="46">
        <v>0</v>
      </c>
      <c r="AJ110" s="46" t="s">
        <v>127</v>
      </c>
      <c r="AK110" s="46">
        <v>0</v>
      </c>
      <c r="AL110" s="46" t="s">
        <v>127</v>
      </c>
      <c r="AM110" s="46">
        <v>24.5946</v>
      </c>
    </row>
    <row r="111" spans="1:39" hidden="1" outlineLevel="1">
      <c r="A111" s="8">
        <v>43586</v>
      </c>
      <c r="B111" s="46">
        <v>33.231200000000001</v>
      </c>
      <c r="C111" s="46">
        <v>36.033000000000001</v>
      </c>
      <c r="D111" s="46">
        <v>43.326599999999999</v>
      </c>
      <c r="E111" s="46">
        <v>35.451799999999999</v>
      </c>
      <c r="F111" s="46">
        <v>39.2271</v>
      </c>
      <c r="G111" s="46">
        <v>31.847799999999999</v>
      </c>
      <c r="H111" s="46">
        <v>18.029599999999999</v>
      </c>
      <c r="I111" s="46">
        <v>36.033000000000001</v>
      </c>
      <c r="J111" s="46">
        <v>43.326799999999999</v>
      </c>
      <c r="K111" s="46">
        <v>35.451799999999999</v>
      </c>
      <c r="L111" s="46">
        <v>39.2271</v>
      </c>
      <c r="M111" s="46">
        <v>31.847799999999999</v>
      </c>
      <c r="N111" s="46">
        <v>18.029599999999999</v>
      </c>
      <c r="O111" s="46">
        <v>36.5107</v>
      </c>
      <c r="P111" s="46">
        <v>36.5107</v>
      </c>
      <c r="Q111" s="46">
        <v>0</v>
      </c>
      <c r="R111" s="46" t="s">
        <v>127</v>
      </c>
      <c r="S111" s="46">
        <v>0</v>
      </c>
      <c r="T111" s="46" t="s">
        <v>127</v>
      </c>
      <c r="U111" s="46">
        <v>19.909800000000001</v>
      </c>
      <c r="V111" s="46">
        <v>0</v>
      </c>
      <c r="W111" s="46">
        <v>19.909800000000001</v>
      </c>
      <c r="X111" s="46">
        <v>0</v>
      </c>
      <c r="Y111" s="46">
        <v>0</v>
      </c>
      <c r="Z111" s="46">
        <v>19.909800000000001</v>
      </c>
      <c r="AA111" s="46">
        <v>19.909800000000001</v>
      </c>
      <c r="AB111" s="46">
        <v>0</v>
      </c>
      <c r="AC111" s="46">
        <v>19.909800000000001</v>
      </c>
      <c r="AD111" s="46">
        <v>0</v>
      </c>
      <c r="AE111" s="46">
        <v>0</v>
      </c>
      <c r="AF111" s="46">
        <v>19.909800000000001</v>
      </c>
      <c r="AG111" s="46">
        <v>0</v>
      </c>
      <c r="AH111" s="46">
        <v>0</v>
      </c>
      <c r="AI111" s="46">
        <v>0</v>
      </c>
      <c r="AJ111" s="46" t="s">
        <v>127</v>
      </c>
      <c r="AK111" s="46">
        <v>0</v>
      </c>
      <c r="AL111" s="46" t="s">
        <v>127</v>
      </c>
      <c r="AM111" s="46">
        <v>26.088000000000001</v>
      </c>
    </row>
    <row r="112" spans="1:39" hidden="1" outlineLevel="1">
      <c r="A112" s="8">
        <v>43617</v>
      </c>
      <c r="B112" s="46">
        <v>32.195099999999996</v>
      </c>
      <c r="C112" s="46">
        <v>35.430900000000001</v>
      </c>
      <c r="D112" s="46">
        <v>43.798900000000003</v>
      </c>
      <c r="E112" s="46">
        <v>34.3979</v>
      </c>
      <c r="F112" s="46">
        <v>36.519599999999997</v>
      </c>
      <c r="G112" s="46">
        <v>32.549199999999999</v>
      </c>
      <c r="H112" s="46">
        <v>25.5181</v>
      </c>
      <c r="I112" s="46">
        <v>35.474200000000003</v>
      </c>
      <c r="J112" s="46">
        <v>43.799199999999999</v>
      </c>
      <c r="K112" s="46">
        <v>34.444000000000003</v>
      </c>
      <c r="L112" s="46">
        <v>36.519599999999997</v>
      </c>
      <c r="M112" s="46">
        <v>32.549199999999999</v>
      </c>
      <c r="N112" s="46">
        <v>26.435199999999998</v>
      </c>
      <c r="O112" s="46">
        <v>14.837</v>
      </c>
      <c r="P112" s="46">
        <v>36.560499999999998</v>
      </c>
      <c r="Q112" s="46">
        <v>14.8</v>
      </c>
      <c r="R112" s="46">
        <v>0</v>
      </c>
      <c r="S112" s="46">
        <v>0</v>
      </c>
      <c r="T112" s="46">
        <v>14.8</v>
      </c>
      <c r="U112" s="46">
        <v>15.322900000000001</v>
      </c>
      <c r="V112" s="46">
        <v>0</v>
      </c>
      <c r="W112" s="46">
        <v>15.322900000000001</v>
      </c>
      <c r="X112" s="46">
        <v>0</v>
      </c>
      <c r="Y112" s="46">
        <v>0</v>
      </c>
      <c r="Z112" s="46">
        <v>15.322900000000001</v>
      </c>
      <c r="AA112" s="46">
        <v>15.322900000000001</v>
      </c>
      <c r="AB112" s="46">
        <v>0</v>
      </c>
      <c r="AC112" s="46">
        <v>15.322900000000001</v>
      </c>
      <c r="AD112" s="46">
        <v>0</v>
      </c>
      <c r="AE112" s="46">
        <v>0</v>
      </c>
      <c r="AF112" s="46">
        <v>15.322900000000001</v>
      </c>
      <c r="AG112" s="46">
        <v>0</v>
      </c>
      <c r="AH112" s="46">
        <v>0</v>
      </c>
      <c r="AI112" s="46">
        <v>0</v>
      </c>
      <c r="AJ112" s="46">
        <v>0</v>
      </c>
      <c r="AK112" s="46">
        <v>0</v>
      </c>
      <c r="AL112" s="46">
        <v>0</v>
      </c>
      <c r="AM112" s="46">
        <v>26.546600000000002</v>
      </c>
    </row>
    <row r="113" spans="1:39" hidden="1" outlineLevel="1">
      <c r="A113" s="8">
        <v>43647</v>
      </c>
      <c r="B113" s="46">
        <v>34.874699999999997</v>
      </c>
      <c r="C113" s="46">
        <v>37.326099999999997</v>
      </c>
      <c r="D113" s="46">
        <v>44.389000000000003</v>
      </c>
      <c r="E113" s="46">
        <v>36.669899999999998</v>
      </c>
      <c r="F113" s="46">
        <v>38.790900000000001</v>
      </c>
      <c r="G113" s="46">
        <v>31.396000000000001</v>
      </c>
      <c r="H113" s="46">
        <v>27.561599999999999</v>
      </c>
      <c r="I113" s="46">
        <v>37.326099999999997</v>
      </c>
      <c r="J113" s="46">
        <v>44.389600000000002</v>
      </c>
      <c r="K113" s="46">
        <v>36.669899999999998</v>
      </c>
      <c r="L113" s="46">
        <v>38.790900000000001</v>
      </c>
      <c r="M113" s="46">
        <v>31.396000000000001</v>
      </c>
      <c r="N113" s="46">
        <v>27.561599999999999</v>
      </c>
      <c r="O113" s="46">
        <v>36.5</v>
      </c>
      <c r="P113" s="46">
        <v>36.5</v>
      </c>
      <c r="Q113" s="46">
        <v>0</v>
      </c>
      <c r="R113" s="46" t="s">
        <v>127</v>
      </c>
      <c r="S113" s="46" t="s">
        <v>127</v>
      </c>
      <c r="T113" s="46">
        <v>0</v>
      </c>
      <c r="U113" s="46">
        <v>16.627600000000001</v>
      </c>
      <c r="V113" s="46">
        <v>0</v>
      </c>
      <c r="W113" s="46">
        <v>16.627600000000001</v>
      </c>
      <c r="X113" s="46">
        <v>0</v>
      </c>
      <c r="Y113" s="46">
        <v>0</v>
      </c>
      <c r="Z113" s="46">
        <v>16.627600000000001</v>
      </c>
      <c r="AA113" s="46">
        <v>17.4801</v>
      </c>
      <c r="AB113" s="46">
        <v>0</v>
      </c>
      <c r="AC113" s="46">
        <v>17.4801</v>
      </c>
      <c r="AD113" s="46">
        <v>0</v>
      </c>
      <c r="AE113" s="46">
        <v>0</v>
      </c>
      <c r="AF113" s="46">
        <v>17.4801</v>
      </c>
      <c r="AG113" s="46">
        <v>8.7056000000000004</v>
      </c>
      <c r="AH113" s="46">
        <v>0</v>
      </c>
      <c r="AI113" s="46">
        <v>8.7056000000000004</v>
      </c>
      <c r="AJ113" s="46" t="s">
        <v>127</v>
      </c>
      <c r="AK113" s="46" t="s">
        <v>127</v>
      </c>
      <c r="AL113" s="46">
        <v>8.7056000000000004</v>
      </c>
      <c r="AM113" s="46">
        <v>26.883400000000002</v>
      </c>
    </row>
    <row r="114" spans="1:39" hidden="1" outlineLevel="1">
      <c r="A114" s="8">
        <v>43678</v>
      </c>
      <c r="B114" s="46">
        <v>36.9208</v>
      </c>
      <c r="C114" s="46">
        <v>39.177199999999999</v>
      </c>
      <c r="D114" s="46">
        <v>44.301200000000001</v>
      </c>
      <c r="E114" s="46">
        <v>38.921199999999999</v>
      </c>
      <c r="F114" s="46">
        <v>40.543900000000001</v>
      </c>
      <c r="G114" s="46">
        <v>30.712199999999999</v>
      </c>
      <c r="H114" s="46">
        <v>24.9465</v>
      </c>
      <c r="I114" s="46">
        <v>39.177100000000003</v>
      </c>
      <c r="J114" s="46">
        <v>44.299399999999999</v>
      </c>
      <c r="K114" s="46">
        <v>38.921199999999999</v>
      </c>
      <c r="L114" s="46">
        <v>40.543900000000001</v>
      </c>
      <c r="M114" s="46">
        <v>30.712199999999999</v>
      </c>
      <c r="N114" s="46">
        <v>24.9465</v>
      </c>
      <c r="O114" s="46">
        <v>52.639699999999998</v>
      </c>
      <c r="P114" s="46">
        <v>52.639699999999998</v>
      </c>
      <c r="Q114" s="46" t="s">
        <v>127</v>
      </c>
      <c r="R114" s="46" t="s">
        <v>127</v>
      </c>
      <c r="S114" s="46" t="s">
        <v>127</v>
      </c>
      <c r="T114" s="46" t="s">
        <v>127</v>
      </c>
      <c r="U114" s="46">
        <v>20.881399999999999</v>
      </c>
      <c r="V114" s="46">
        <v>0</v>
      </c>
      <c r="W114" s="46">
        <v>20.881399999999999</v>
      </c>
      <c r="X114" s="46">
        <v>0</v>
      </c>
      <c r="Y114" s="46">
        <v>0</v>
      </c>
      <c r="Z114" s="46">
        <v>20.881399999999999</v>
      </c>
      <c r="AA114" s="46">
        <v>20.881399999999999</v>
      </c>
      <c r="AB114" s="46">
        <v>0</v>
      </c>
      <c r="AC114" s="46">
        <v>20.881399999999999</v>
      </c>
      <c r="AD114" s="46">
        <v>0</v>
      </c>
      <c r="AE114" s="46">
        <v>0</v>
      </c>
      <c r="AF114" s="46">
        <v>20.881399999999999</v>
      </c>
      <c r="AG114" s="46">
        <v>0</v>
      </c>
      <c r="AH114" s="46">
        <v>0</v>
      </c>
      <c r="AI114" s="46" t="s">
        <v>127</v>
      </c>
      <c r="AJ114" s="46" t="s">
        <v>127</v>
      </c>
      <c r="AK114" s="46" t="s">
        <v>127</v>
      </c>
      <c r="AL114" s="46" t="s">
        <v>127</v>
      </c>
      <c r="AM114" s="46">
        <v>25.4436</v>
      </c>
    </row>
    <row r="115" spans="1:39" hidden="1" outlineLevel="1">
      <c r="A115" s="8">
        <v>43709</v>
      </c>
      <c r="B115" s="46">
        <v>37.631599999999999</v>
      </c>
      <c r="C115" s="46">
        <v>39.091200000000001</v>
      </c>
      <c r="D115" s="46">
        <v>44.527299999999997</v>
      </c>
      <c r="E115" s="46">
        <v>38.808500000000002</v>
      </c>
      <c r="F115" s="46">
        <v>40.675400000000003</v>
      </c>
      <c r="G115" s="46">
        <v>30.208200000000001</v>
      </c>
      <c r="H115" s="46">
        <v>17.920100000000001</v>
      </c>
      <c r="I115" s="46">
        <v>39.091200000000001</v>
      </c>
      <c r="J115" s="46">
        <v>44.527500000000003</v>
      </c>
      <c r="K115" s="46">
        <v>38.808500000000002</v>
      </c>
      <c r="L115" s="46">
        <v>40.675400000000003</v>
      </c>
      <c r="M115" s="46">
        <v>30.208200000000001</v>
      </c>
      <c r="N115" s="46">
        <v>17.920100000000001</v>
      </c>
      <c r="O115" s="46">
        <v>36.5792</v>
      </c>
      <c r="P115" s="46">
        <v>36.5792</v>
      </c>
      <c r="Q115" s="46" t="s">
        <v>127</v>
      </c>
      <c r="R115" s="46" t="s">
        <v>127</v>
      </c>
      <c r="S115" s="46" t="s">
        <v>127</v>
      </c>
      <c r="T115" s="46" t="s">
        <v>127</v>
      </c>
      <c r="U115" s="46">
        <v>18.579799999999999</v>
      </c>
      <c r="V115" s="46">
        <v>0</v>
      </c>
      <c r="W115" s="46">
        <v>18.579799999999999</v>
      </c>
      <c r="X115" s="46">
        <v>0</v>
      </c>
      <c r="Y115" s="46">
        <v>21.14</v>
      </c>
      <c r="Z115" s="46">
        <v>18.138200000000001</v>
      </c>
      <c r="AA115" s="46">
        <v>18.579799999999999</v>
      </c>
      <c r="AB115" s="46">
        <v>0</v>
      </c>
      <c r="AC115" s="46">
        <v>18.579799999999999</v>
      </c>
      <c r="AD115" s="46">
        <v>0</v>
      </c>
      <c r="AE115" s="46">
        <v>21.14</v>
      </c>
      <c r="AF115" s="46">
        <v>18.138200000000001</v>
      </c>
      <c r="AG115" s="46">
        <v>0</v>
      </c>
      <c r="AH115" s="46">
        <v>0</v>
      </c>
      <c r="AI115" s="46" t="s">
        <v>127</v>
      </c>
      <c r="AJ115" s="46" t="s">
        <v>127</v>
      </c>
      <c r="AK115" s="46" t="s">
        <v>127</v>
      </c>
      <c r="AL115" s="46" t="s">
        <v>127</v>
      </c>
      <c r="AM115" s="46">
        <v>27.685400000000001</v>
      </c>
    </row>
    <row r="116" spans="1:39" hidden="1" outlineLevel="1">
      <c r="A116" s="8">
        <v>43739</v>
      </c>
      <c r="B116" s="46">
        <v>37.464300000000001</v>
      </c>
      <c r="C116" s="46">
        <v>38.973100000000002</v>
      </c>
      <c r="D116" s="46">
        <v>44.042999999999999</v>
      </c>
      <c r="E116" s="46">
        <v>38.694899999999997</v>
      </c>
      <c r="F116" s="46">
        <v>40.632899999999999</v>
      </c>
      <c r="G116" s="46">
        <v>30.152000000000001</v>
      </c>
      <c r="H116" s="46">
        <v>22.164300000000001</v>
      </c>
      <c r="I116" s="46">
        <v>38.973100000000002</v>
      </c>
      <c r="J116" s="46">
        <v>44.043399999999998</v>
      </c>
      <c r="K116" s="46">
        <v>38.694899999999997</v>
      </c>
      <c r="L116" s="46">
        <v>40.632899999999999</v>
      </c>
      <c r="M116" s="46">
        <v>30.152000000000001</v>
      </c>
      <c r="N116" s="46">
        <v>22.164300000000001</v>
      </c>
      <c r="O116" s="46">
        <v>37.274000000000001</v>
      </c>
      <c r="P116" s="46">
        <v>37.274000000000001</v>
      </c>
      <c r="Q116" s="46">
        <v>0</v>
      </c>
      <c r="R116" s="46" t="s">
        <v>127</v>
      </c>
      <c r="S116" s="46">
        <v>0</v>
      </c>
      <c r="T116" s="46" t="s">
        <v>127</v>
      </c>
      <c r="U116" s="46">
        <v>18.0762</v>
      </c>
      <c r="V116" s="46">
        <v>0</v>
      </c>
      <c r="W116" s="46">
        <v>18.0762</v>
      </c>
      <c r="X116" s="46">
        <v>0</v>
      </c>
      <c r="Y116" s="46">
        <v>0</v>
      </c>
      <c r="Z116" s="46">
        <v>18.0762</v>
      </c>
      <c r="AA116" s="46">
        <v>18.0762</v>
      </c>
      <c r="AB116" s="46">
        <v>0</v>
      </c>
      <c r="AC116" s="46">
        <v>18.0762</v>
      </c>
      <c r="AD116" s="46">
        <v>0</v>
      </c>
      <c r="AE116" s="46">
        <v>0</v>
      </c>
      <c r="AF116" s="46">
        <v>18.0762</v>
      </c>
      <c r="AG116" s="46">
        <v>0</v>
      </c>
      <c r="AH116" s="46">
        <v>0</v>
      </c>
      <c r="AI116" s="46">
        <v>0</v>
      </c>
      <c r="AJ116" s="46" t="s">
        <v>127</v>
      </c>
      <c r="AK116" s="46">
        <v>0</v>
      </c>
      <c r="AL116" s="46" t="s">
        <v>127</v>
      </c>
      <c r="AM116" s="46">
        <v>27.139299999999999</v>
      </c>
    </row>
    <row r="117" spans="1:39" hidden="1" outlineLevel="1">
      <c r="A117" s="8">
        <v>43770</v>
      </c>
      <c r="B117" s="46">
        <v>37.630000000000003</v>
      </c>
      <c r="C117" s="46">
        <v>39.258200000000002</v>
      </c>
      <c r="D117" s="46">
        <v>44.583199999999998</v>
      </c>
      <c r="E117" s="46">
        <v>38.967100000000002</v>
      </c>
      <c r="F117" s="46">
        <v>40.638199999999998</v>
      </c>
      <c r="G117" s="46">
        <v>31.0183</v>
      </c>
      <c r="H117" s="46">
        <v>27.723299999999998</v>
      </c>
      <c r="I117" s="46">
        <v>39.258200000000002</v>
      </c>
      <c r="J117" s="46">
        <v>44.583399999999997</v>
      </c>
      <c r="K117" s="46">
        <v>38.967100000000002</v>
      </c>
      <c r="L117" s="46">
        <v>40.638199999999998</v>
      </c>
      <c r="M117" s="46">
        <v>31.0183</v>
      </c>
      <c r="N117" s="46">
        <v>27.723299999999998</v>
      </c>
      <c r="O117" s="46">
        <v>36.930399999999999</v>
      </c>
      <c r="P117" s="46">
        <v>36.930399999999999</v>
      </c>
      <c r="Q117" s="46">
        <v>0</v>
      </c>
      <c r="R117" s="46" t="s">
        <v>127</v>
      </c>
      <c r="S117" s="46">
        <v>0</v>
      </c>
      <c r="T117" s="46" t="s">
        <v>127</v>
      </c>
      <c r="U117" s="46">
        <v>18.125699999999998</v>
      </c>
      <c r="V117" s="46">
        <v>0</v>
      </c>
      <c r="W117" s="46">
        <v>18.125699999999998</v>
      </c>
      <c r="X117" s="46">
        <v>0</v>
      </c>
      <c r="Y117" s="46">
        <v>18.704499999999999</v>
      </c>
      <c r="Z117" s="46">
        <v>18.063500000000001</v>
      </c>
      <c r="AA117" s="46">
        <v>18.125699999999998</v>
      </c>
      <c r="AB117" s="46">
        <v>0</v>
      </c>
      <c r="AC117" s="46">
        <v>18.125699999999998</v>
      </c>
      <c r="AD117" s="46">
        <v>0</v>
      </c>
      <c r="AE117" s="46">
        <v>18.704499999999999</v>
      </c>
      <c r="AF117" s="46">
        <v>18.063500000000001</v>
      </c>
      <c r="AG117" s="46">
        <v>0</v>
      </c>
      <c r="AH117" s="46">
        <v>0</v>
      </c>
      <c r="AI117" s="46">
        <v>0</v>
      </c>
      <c r="AJ117" s="46" t="s">
        <v>127</v>
      </c>
      <c r="AK117" s="46">
        <v>0</v>
      </c>
      <c r="AL117" s="46" t="s">
        <v>127</v>
      </c>
      <c r="AM117" s="46">
        <v>27.543700000000001</v>
      </c>
    </row>
    <row r="118" spans="1:39" hidden="1" outlineLevel="1">
      <c r="A118" s="8">
        <v>43800</v>
      </c>
      <c r="B118" s="46">
        <v>37.460299999999997</v>
      </c>
      <c r="C118" s="46">
        <v>39.117800000000003</v>
      </c>
      <c r="D118" s="46">
        <v>44.427199999999999</v>
      </c>
      <c r="E118" s="46">
        <v>38.830199999999998</v>
      </c>
      <c r="F118" s="46">
        <v>40.514000000000003</v>
      </c>
      <c r="G118" s="46">
        <v>30.801500000000001</v>
      </c>
      <c r="H118" s="46">
        <v>21.6386</v>
      </c>
      <c r="I118" s="46">
        <v>39.117800000000003</v>
      </c>
      <c r="J118" s="46">
        <v>44.427399999999999</v>
      </c>
      <c r="K118" s="46">
        <v>38.830199999999998</v>
      </c>
      <c r="L118" s="46">
        <v>40.514000000000003</v>
      </c>
      <c r="M118" s="46">
        <v>30.801500000000001</v>
      </c>
      <c r="N118" s="46">
        <v>21.6386</v>
      </c>
      <c r="O118" s="46">
        <v>36.714799999999997</v>
      </c>
      <c r="P118" s="46">
        <v>36.714799999999997</v>
      </c>
      <c r="Q118" s="46" t="s">
        <v>127</v>
      </c>
      <c r="R118" s="46" t="s">
        <v>127</v>
      </c>
      <c r="S118" s="46" t="s">
        <v>127</v>
      </c>
      <c r="T118" s="46" t="s">
        <v>127</v>
      </c>
      <c r="U118" s="46">
        <v>17.030100000000001</v>
      </c>
      <c r="V118" s="46">
        <v>0</v>
      </c>
      <c r="W118" s="46">
        <v>17.030100000000001</v>
      </c>
      <c r="X118" s="46">
        <v>0</v>
      </c>
      <c r="Y118" s="46">
        <v>0</v>
      </c>
      <c r="Z118" s="46">
        <v>17.030100000000001</v>
      </c>
      <c r="AA118" s="46">
        <v>17.030100000000001</v>
      </c>
      <c r="AB118" s="46">
        <v>0</v>
      </c>
      <c r="AC118" s="46">
        <v>17.030100000000001</v>
      </c>
      <c r="AD118" s="46">
        <v>0</v>
      </c>
      <c r="AE118" s="46">
        <v>0</v>
      </c>
      <c r="AF118" s="46">
        <v>17.030100000000001</v>
      </c>
      <c r="AG118" s="46">
        <v>0</v>
      </c>
      <c r="AH118" s="46">
        <v>0</v>
      </c>
      <c r="AI118" s="46" t="s">
        <v>127</v>
      </c>
      <c r="AJ118" s="46" t="s">
        <v>127</v>
      </c>
      <c r="AK118" s="46" t="s">
        <v>127</v>
      </c>
      <c r="AL118" s="46" t="s">
        <v>127</v>
      </c>
      <c r="AM118" s="46">
        <v>26.1175</v>
      </c>
    </row>
    <row r="119" spans="1:39" hidden="1" outlineLevel="1">
      <c r="A119" s="8">
        <v>43831</v>
      </c>
      <c r="B119" s="46">
        <v>38.383499999999998</v>
      </c>
      <c r="C119" s="46">
        <v>40.229700000000001</v>
      </c>
      <c r="D119" s="46">
        <v>44.589100000000002</v>
      </c>
      <c r="E119" s="46">
        <v>39.9392</v>
      </c>
      <c r="F119" s="46">
        <v>41.186</v>
      </c>
      <c r="G119" s="46">
        <v>32.802300000000002</v>
      </c>
      <c r="H119" s="46">
        <v>27.583200000000001</v>
      </c>
      <c r="I119" s="46">
        <v>40.229700000000001</v>
      </c>
      <c r="J119" s="46">
        <v>44.589300000000001</v>
      </c>
      <c r="K119" s="46">
        <v>39.9392</v>
      </c>
      <c r="L119" s="46">
        <v>41.186</v>
      </c>
      <c r="M119" s="46">
        <v>32.802300000000002</v>
      </c>
      <c r="N119" s="46">
        <v>27.583200000000001</v>
      </c>
      <c r="O119" s="46">
        <v>36.889099999999999</v>
      </c>
      <c r="P119" s="46">
        <v>36.889099999999999</v>
      </c>
      <c r="Q119" s="46" t="s">
        <v>127</v>
      </c>
      <c r="R119" s="46" t="s">
        <v>127</v>
      </c>
      <c r="S119" s="46" t="s">
        <v>127</v>
      </c>
      <c r="T119" s="46" t="s">
        <v>127</v>
      </c>
      <c r="U119" s="46">
        <v>17.9955</v>
      </c>
      <c r="V119" s="46">
        <v>0</v>
      </c>
      <c r="W119" s="46">
        <v>17.9955</v>
      </c>
      <c r="X119" s="46">
        <v>0</v>
      </c>
      <c r="Y119" s="46">
        <v>0</v>
      </c>
      <c r="Z119" s="46">
        <v>17.9955</v>
      </c>
      <c r="AA119" s="46">
        <v>17.9955</v>
      </c>
      <c r="AB119" s="46">
        <v>0</v>
      </c>
      <c r="AC119" s="46">
        <v>17.9955</v>
      </c>
      <c r="AD119" s="46">
        <v>0</v>
      </c>
      <c r="AE119" s="46">
        <v>0</v>
      </c>
      <c r="AF119" s="46">
        <v>17.9955</v>
      </c>
      <c r="AG119" s="46">
        <v>0</v>
      </c>
      <c r="AH119" s="46">
        <v>0</v>
      </c>
      <c r="AI119" s="46" t="s">
        <v>127</v>
      </c>
      <c r="AJ119" s="46" t="s">
        <v>127</v>
      </c>
      <c r="AK119" s="46" t="s">
        <v>127</v>
      </c>
      <c r="AL119" s="46" t="s">
        <v>127</v>
      </c>
      <c r="AM119" s="46">
        <v>26.273700000000002</v>
      </c>
    </row>
    <row r="120" spans="1:39" hidden="1" outlineLevel="1">
      <c r="A120" s="8">
        <v>43862</v>
      </c>
      <c r="B120" s="46">
        <v>38.2408</v>
      </c>
      <c r="C120" s="46">
        <v>40.613500000000002</v>
      </c>
      <c r="D120" s="46">
        <v>44.698700000000002</v>
      </c>
      <c r="E120" s="46">
        <v>40.331600000000002</v>
      </c>
      <c r="F120" s="46">
        <v>41.371099999999998</v>
      </c>
      <c r="G120" s="46">
        <v>35.945700000000002</v>
      </c>
      <c r="H120" s="46">
        <v>18.271999999999998</v>
      </c>
      <c r="I120" s="46">
        <v>40.613500000000002</v>
      </c>
      <c r="J120" s="46">
        <v>44.698999999999998</v>
      </c>
      <c r="K120" s="46">
        <v>40.331600000000002</v>
      </c>
      <c r="L120" s="46">
        <v>41.371099999999998</v>
      </c>
      <c r="M120" s="46">
        <v>35.945700000000002</v>
      </c>
      <c r="N120" s="46">
        <v>18.271999999999998</v>
      </c>
      <c r="O120" s="46">
        <v>36.82</v>
      </c>
      <c r="P120" s="46">
        <v>36.82</v>
      </c>
      <c r="Q120" s="46">
        <v>0</v>
      </c>
      <c r="R120" s="46" t="s">
        <v>127</v>
      </c>
      <c r="S120" s="46">
        <v>0</v>
      </c>
      <c r="T120" s="46" t="s">
        <v>127</v>
      </c>
      <c r="U120" s="46">
        <v>16.081</v>
      </c>
      <c r="V120" s="46">
        <v>0</v>
      </c>
      <c r="W120" s="46">
        <v>16.081</v>
      </c>
      <c r="X120" s="46">
        <v>0</v>
      </c>
      <c r="Y120" s="46">
        <v>15.713900000000001</v>
      </c>
      <c r="Z120" s="46">
        <v>16.180900000000001</v>
      </c>
      <c r="AA120" s="46">
        <v>16.081</v>
      </c>
      <c r="AB120" s="46">
        <v>0</v>
      </c>
      <c r="AC120" s="46">
        <v>16.081</v>
      </c>
      <c r="AD120" s="46">
        <v>0</v>
      </c>
      <c r="AE120" s="46">
        <v>15.713900000000001</v>
      </c>
      <c r="AF120" s="46">
        <v>16.180900000000001</v>
      </c>
      <c r="AG120" s="46">
        <v>0</v>
      </c>
      <c r="AH120" s="46">
        <v>0</v>
      </c>
      <c r="AI120" s="46">
        <v>0</v>
      </c>
      <c r="AJ120" s="46" t="s">
        <v>127</v>
      </c>
      <c r="AK120" s="46">
        <v>0</v>
      </c>
      <c r="AL120" s="46" t="s">
        <v>127</v>
      </c>
      <c r="AM120" s="46">
        <v>25.484500000000001</v>
      </c>
    </row>
    <row r="121" spans="1:39" hidden="1" outlineLevel="1">
      <c r="A121" s="8">
        <v>43891</v>
      </c>
      <c r="B121" s="46">
        <v>38.505600000000001</v>
      </c>
      <c r="C121" s="46">
        <v>41.0944</v>
      </c>
      <c r="D121" s="46">
        <v>43.323900000000002</v>
      </c>
      <c r="E121" s="46">
        <v>40.951999999999998</v>
      </c>
      <c r="F121" s="46">
        <v>41.375900000000001</v>
      </c>
      <c r="G121" s="46">
        <v>37.7682</v>
      </c>
      <c r="H121" s="46">
        <v>15.942</v>
      </c>
      <c r="I121" s="46">
        <v>41.094299999999997</v>
      </c>
      <c r="J121" s="46">
        <v>43.322400000000002</v>
      </c>
      <c r="K121" s="46">
        <v>40.951999999999998</v>
      </c>
      <c r="L121" s="46">
        <v>41.375900000000001</v>
      </c>
      <c r="M121" s="46">
        <v>37.7682</v>
      </c>
      <c r="N121" s="46">
        <v>15.942</v>
      </c>
      <c r="O121" s="46">
        <v>49.996299999999998</v>
      </c>
      <c r="P121" s="46">
        <v>49.996299999999998</v>
      </c>
      <c r="Q121" s="46" t="s">
        <v>127</v>
      </c>
      <c r="R121" s="46" t="s">
        <v>127</v>
      </c>
      <c r="S121" s="46" t="s">
        <v>127</v>
      </c>
      <c r="T121" s="46" t="s">
        <v>127</v>
      </c>
      <c r="U121" s="46">
        <v>14.9847</v>
      </c>
      <c r="V121" s="46">
        <v>0</v>
      </c>
      <c r="W121" s="46">
        <v>14.9847</v>
      </c>
      <c r="X121" s="46">
        <v>0</v>
      </c>
      <c r="Y121" s="46">
        <v>15.680400000000001</v>
      </c>
      <c r="Z121" s="46">
        <v>14.9519</v>
      </c>
      <c r="AA121" s="46">
        <v>14.9847</v>
      </c>
      <c r="AB121" s="46">
        <v>0</v>
      </c>
      <c r="AC121" s="46">
        <v>14.9847</v>
      </c>
      <c r="AD121" s="46">
        <v>0</v>
      </c>
      <c r="AE121" s="46">
        <v>15.680400000000001</v>
      </c>
      <c r="AF121" s="46">
        <v>14.9519</v>
      </c>
      <c r="AG121" s="46">
        <v>0</v>
      </c>
      <c r="AH121" s="46">
        <v>0</v>
      </c>
      <c r="AI121" s="46" t="s">
        <v>127</v>
      </c>
      <c r="AJ121" s="46" t="s">
        <v>127</v>
      </c>
      <c r="AK121" s="46" t="s">
        <v>127</v>
      </c>
      <c r="AL121" s="46" t="s">
        <v>127</v>
      </c>
      <c r="AM121" s="46">
        <v>24.1492</v>
      </c>
    </row>
    <row r="122" spans="1:39" hidden="1" outlineLevel="1">
      <c r="A122" s="8">
        <v>43922</v>
      </c>
      <c r="B122" s="46">
        <v>38.562899999999999</v>
      </c>
      <c r="C122" s="46">
        <v>40.584899999999998</v>
      </c>
      <c r="D122" s="46">
        <v>42.684899999999999</v>
      </c>
      <c r="E122" s="46">
        <v>40.443199999999997</v>
      </c>
      <c r="F122" s="46">
        <v>41.418199999999999</v>
      </c>
      <c r="G122" s="46">
        <v>33.223999999999997</v>
      </c>
      <c r="H122" s="46">
        <v>23.066099999999999</v>
      </c>
      <c r="I122" s="46">
        <v>40.585000000000001</v>
      </c>
      <c r="J122" s="46">
        <v>42.687399999999997</v>
      </c>
      <c r="K122" s="46">
        <v>40.443199999999997</v>
      </c>
      <c r="L122" s="46">
        <v>41.418199999999999</v>
      </c>
      <c r="M122" s="46">
        <v>33.223999999999997</v>
      </c>
      <c r="N122" s="46">
        <v>23.066099999999999</v>
      </c>
      <c r="O122" s="46">
        <v>37.497599999999998</v>
      </c>
      <c r="P122" s="46">
        <v>37.497599999999998</v>
      </c>
      <c r="Q122" s="46">
        <v>0</v>
      </c>
      <c r="R122" s="46">
        <v>0</v>
      </c>
      <c r="S122" s="46" t="s">
        <v>127</v>
      </c>
      <c r="T122" s="46" t="s">
        <v>127</v>
      </c>
      <c r="U122" s="46">
        <v>16.472899999999999</v>
      </c>
      <c r="V122" s="46">
        <v>0</v>
      </c>
      <c r="W122" s="46">
        <v>16.472899999999999</v>
      </c>
      <c r="X122" s="46">
        <v>0</v>
      </c>
      <c r="Y122" s="46">
        <v>0</v>
      </c>
      <c r="Z122" s="46">
        <v>16.472899999999999</v>
      </c>
      <c r="AA122" s="46">
        <v>16.472899999999999</v>
      </c>
      <c r="AB122" s="46">
        <v>0</v>
      </c>
      <c r="AC122" s="46">
        <v>16.472899999999999</v>
      </c>
      <c r="AD122" s="46">
        <v>0</v>
      </c>
      <c r="AE122" s="46">
        <v>0</v>
      </c>
      <c r="AF122" s="46">
        <v>16.472899999999999</v>
      </c>
      <c r="AG122" s="46">
        <v>0</v>
      </c>
      <c r="AH122" s="46">
        <v>0</v>
      </c>
      <c r="AI122" s="46">
        <v>0</v>
      </c>
      <c r="AJ122" s="46">
        <v>0</v>
      </c>
      <c r="AK122" s="46" t="s">
        <v>127</v>
      </c>
      <c r="AL122" s="46" t="s">
        <v>127</v>
      </c>
      <c r="AM122" s="46">
        <v>25.294699999999999</v>
      </c>
    </row>
    <row r="123" spans="1:39" hidden="1" outlineLevel="1">
      <c r="A123" s="8">
        <v>43952</v>
      </c>
      <c r="B123" s="46">
        <v>37.9801</v>
      </c>
      <c r="C123" s="46">
        <v>40.594799999999999</v>
      </c>
      <c r="D123" s="46">
        <v>43.242899999999999</v>
      </c>
      <c r="E123" s="46">
        <v>40.4178</v>
      </c>
      <c r="F123" s="46">
        <v>41.483800000000002</v>
      </c>
      <c r="G123" s="46">
        <v>32.4604</v>
      </c>
      <c r="H123" s="46">
        <v>17.2987</v>
      </c>
      <c r="I123" s="46">
        <v>40.594799999999999</v>
      </c>
      <c r="J123" s="46">
        <v>43.243400000000001</v>
      </c>
      <c r="K123" s="46">
        <v>40.4178</v>
      </c>
      <c r="L123" s="46">
        <v>41.483800000000002</v>
      </c>
      <c r="M123" s="46">
        <v>32.4604</v>
      </c>
      <c r="N123" s="46">
        <v>17.2987</v>
      </c>
      <c r="O123" s="46">
        <v>36.510399999999997</v>
      </c>
      <c r="P123" s="46">
        <v>36.510399999999997</v>
      </c>
      <c r="Q123" s="46">
        <v>0</v>
      </c>
      <c r="R123" s="46">
        <v>0</v>
      </c>
      <c r="S123" s="46" t="s">
        <v>127</v>
      </c>
      <c r="T123" s="46">
        <v>0</v>
      </c>
      <c r="U123" s="46">
        <v>16.002600000000001</v>
      </c>
      <c r="V123" s="46">
        <v>0</v>
      </c>
      <c r="W123" s="46">
        <v>16.002600000000001</v>
      </c>
      <c r="X123" s="46">
        <v>0</v>
      </c>
      <c r="Y123" s="46">
        <v>14.1982</v>
      </c>
      <c r="Z123" s="46">
        <v>16.127600000000001</v>
      </c>
      <c r="AA123" s="46">
        <v>16.688700000000001</v>
      </c>
      <c r="AB123" s="46">
        <v>0</v>
      </c>
      <c r="AC123" s="46">
        <v>16.688700000000001</v>
      </c>
      <c r="AD123" s="46">
        <v>0</v>
      </c>
      <c r="AE123" s="46">
        <v>14.1982</v>
      </c>
      <c r="AF123" s="46">
        <v>16.878799999999998</v>
      </c>
      <c r="AG123" s="46">
        <v>8.7056000000000004</v>
      </c>
      <c r="AH123" s="46">
        <v>0</v>
      </c>
      <c r="AI123" s="46">
        <v>8.7056000000000004</v>
      </c>
      <c r="AJ123" s="46">
        <v>0</v>
      </c>
      <c r="AK123" s="46" t="s">
        <v>127</v>
      </c>
      <c r="AL123" s="46">
        <v>8.7056000000000004</v>
      </c>
      <c r="AM123" s="46">
        <v>23.1892</v>
      </c>
    </row>
    <row r="124" spans="1:39" hidden="1" outlineLevel="1">
      <c r="A124" s="8">
        <v>43983</v>
      </c>
      <c r="B124" s="46">
        <v>37.722700000000003</v>
      </c>
      <c r="C124" s="46">
        <v>40.211199999999998</v>
      </c>
      <c r="D124" s="46">
        <v>43.144199999999998</v>
      </c>
      <c r="E124" s="46">
        <v>40.009500000000003</v>
      </c>
      <c r="F124" s="46">
        <v>41.375100000000003</v>
      </c>
      <c r="G124" s="46">
        <v>31.964700000000001</v>
      </c>
      <c r="H124" s="46">
        <v>17.176100000000002</v>
      </c>
      <c r="I124" s="46">
        <v>40.211199999999998</v>
      </c>
      <c r="J124" s="46">
        <v>43.144799999999996</v>
      </c>
      <c r="K124" s="46">
        <v>40.009500000000003</v>
      </c>
      <c r="L124" s="46">
        <v>41.375100000000003</v>
      </c>
      <c r="M124" s="46">
        <v>31.964700000000001</v>
      </c>
      <c r="N124" s="46">
        <v>17.176100000000002</v>
      </c>
      <c r="O124" s="46">
        <v>36.5062</v>
      </c>
      <c r="P124" s="46">
        <v>36.5062</v>
      </c>
      <c r="Q124" s="46">
        <v>0</v>
      </c>
      <c r="R124" s="46">
        <v>0</v>
      </c>
      <c r="S124" s="46" t="s">
        <v>127</v>
      </c>
      <c r="T124" s="46" t="s">
        <v>127</v>
      </c>
      <c r="U124" s="46">
        <v>15.473599999999999</v>
      </c>
      <c r="V124" s="46">
        <v>0</v>
      </c>
      <c r="W124" s="46">
        <v>15.473599999999999</v>
      </c>
      <c r="X124" s="46">
        <v>0</v>
      </c>
      <c r="Y124" s="46">
        <v>0</v>
      </c>
      <c r="Z124" s="46">
        <v>15.473599999999999</v>
      </c>
      <c r="AA124" s="46">
        <v>15.473599999999999</v>
      </c>
      <c r="AB124" s="46">
        <v>0</v>
      </c>
      <c r="AC124" s="46">
        <v>15.473599999999999</v>
      </c>
      <c r="AD124" s="46">
        <v>0</v>
      </c>
      <c r="AE124" s="46">
        <v>0</v>
      </c>
      <c r="AF124" s="46">
        <v>15.473599999999999</v>
      </c>
      <c r="AG124" s="46">
        <v>0</v>
      </c>
      <c r="AH124" s="46">
        <v>0</v>
      </c>
      <c r="AI124" s="46">
        <v>0</v>
      </c>
      <c r="AJ124" s="46">
        <v>0</v>
      </c>
      <c r="AK124" s="46" t="s">
        <v>127</v>
      </c>
      <c r="AL124" s="46" t="s">
        <v>127</v>
      </c>
      <c r="AM124" s="46">
        <v>21.872199999999999</v>
      </c>
    </row>
    <row r="125" spans="1:39" hidden="1" outlineLevel="1">
      <c r="A125" s="8">
        <v>44013</v>
      </c>
      <c r="B125" s="46">
        <v>35.949199999999998</v>
      </c>
      <c r="C125" s="46">
        <v>40.574100000000001</v>
      </c>
      <c r="D125" s="46">
        <v>43.427500000000002</v>
      </c>
      <c r="E125" s="46">
        <v>40.356499999999997</v>
      </c>
      <c r="F125" s="46">
        <v>41.320900000000002</v>
      </c>
      <c r="G125" s="46">
        <v>34.546500000000002</v>
      </c>
      <c r="H125" s="46">
        <v>22.6645</v>
      </c>
      <c r="I125" s="46">
        <v>40.574199999999998</v>
      </c>
      <c r="J125" s="46">
        <v>43.429699999999997</v>
      </c>
      <c r="K125" s="46">
        <v>40.356499999999997</v>
      </c>
      <c r="L125" s="46">
        <v>41.320900000000002</v>
      </c>
      <c r="M125" s="46">
        <v>34.546500000000002</v>
      </c>
      <c r="N125" s="46">
        <v>22.6645</v>
      </c>
      <c r="O125" s="46">
        <v>36.500799999999998</v>
      </c>
      <c r="P125" s="46">
        <v>36.500799999999998</v>
      </c>
      <c r="Q125" s="46">
        <v>0</v>
      </c>
      <c r="R125" s="46">
        <v>0</v>
      </c>
      <c r="S125" s="46" t="s">
        <v>127</v>
      </c>
      <c r="T125" s="46">
        <v>0</v>
      </c>
      <c r="U125" s="46">
        <v>13.0388</v>
      </c>
      <c r="V125" s="46">
        <v>0</v>
      </c>
      <c r="W125" s="46">
        <v>13.0388</v>
      </c>
      <c r="X125" s="46">
        <v>0</v>
      </c>
      <c r="Y125" s="46">
        <v>0</v>
      </c>
      <c r="Z125" s="46">
        <v>13.0388</v>
      </c>
      <c r="AA125" s="46">
        <v>13.0388</v>
      </c>
      <c r="AB125" s="46">
        <v>0</v>
      </c>
      <c r="AC125" s="46">
        <v>13.0388</v>
      </c>
      <c r="AD125" s="46">
        <v>0</v>
      </c>
      <c r="AE125" s="46">
        <v>0</v>
      </c>
      <c r="AF125" s="46">
        <v>13.0388</v>
      </c>
      <c r="AG125" s="46">
        <v>0</v>
      </c>
      <c r="AH125" s="46">
        <v>0</v>
      </c>
      <c r="AI125" s="46">
        <v>0</v>
      </c>
      <c r="AJ125" s="46">
        <v>0</v>
      </c>
      <c r="AK125" s="46" t="s">
        <v>127</v>
      </c>
      <c r="AL125" s="46">
        <v>0</v>
      </c>
      <c r="AM125" s="46">
        <v>19.684100000000001</v>
      </c>
    </row>
    <row r="126" spans="1:39" hidden="1" outlineLevel="1">
      <c r="A126" s="8">
        <v>44044</v>
      </c>
      <c r="B126" s="46">
        <v>35.700099999999999</v>
      </c>
      <c r="C126" s="46">
        <v>39.592300000000002</v>
      </c>
      <c r="D126" s="46">
        <v>42.669800000000002</v>
      </c>
      <c r="E126" s="46">
        <v>39.376199999999997</v>
      </c>
      <c r="F126" s="46">
        <v>40.151699999999998</v>
      </c>
      <c r="G126" s="46">
        <v>36.560200000000002</v>
      </c>
      <c r="H126" s="46">
        <v>16.614599999999999</v>
      </c>
      <c r="I126" s="46">
        <v>39.592399999999998</v>
      </c>
      <c r="J126" s="46">
        <v>42.670200000000001</v>
      </c>
      <c r="K126" s="46">
        <v>39.376199999999997</v>
      </c>
      <c r="L126" s="46">
        <v>40.151699999999998</v>
      </c>
      <c r="M126" s="46">
        <v>36.560200000000002</v>
      </c>
      <c r="N126" s="46">
        <v>16.614599999999999</v>
      </c>
      <c r="O126" s="46">
        <v>36.5</v>
      </c>
      <c r="P126" s="46">
        <v>36.5</v>
      </c>
      <c r="Q126" s="46">
        <v>0</v>
      </c>
      <c r="R126" s="46">
        <v>0</v>
      </c>
      <c r="S126" s="46" t="s">
        <v>127</v>
      </c>
      <c r="T126" s="46" t="s">
        <v>127</v>
      </c>
      <c r="U126" s="46">
        <v>12.035</v>
      </c>
      <c r="V126" s="46">
        <v>0</v>
      </c>
      <c r="W126" s="46">
        <v>12.035</v>
      </c>
      <c r="X126" s="46">
        <v>0</v>
      </c>
      <c r="Y126" s="46">
        <v>15.682399999999999</v>
      </c>
      <c r="Z126" s="46">
        <v>11.8872</v>
      </c>
      <c r="AA126" s="46">
        <v>12.035</v>
      </c>
      <c r="AB126" s="46">
        <v>0</v>
      </c>
      <c r="AC126" s="46">
        <v>12.035</v>
      </c>
      <c r="AD126" s="46">
        <v>0</v>
      </c>
      <c r="AE126" s="46">
        <v>15.682399999999999</v>
      </c>
      <c r="AF126" s="46">
        <v>11.8872</v>
      </c>
      <c r="AG126" s="46">
        <v>0</v>
      </c>
      <c r="AH126" s="46">
        <v>0</v>
      </c>
      <c r="AI126" s="46">
        <v>0</v>
      </c>
      <c r="AJ126" s="46">
        <v>0</v>
      </c>
      <c r="AK126" s="46" t="s">
        <v>127</v>
      </c>
      <c r="AL126" s="46" t="s">
        <v>127</v>
      </c>
      <c r="AM126" s="46">
        <v>19.703399999999998</v>
      </c>
    </row>
    <row r="127" spans="1:39" hidden="1" outlineLevel="1">
      <c r="A127" s="8">
        <v>44075</v>
      </c>
      <c r="B127" s="46">
        <v>36.726100000000002</v>
      </c>
      <c r="C127" s="46">
        <v>39.598999999999997</v>
      </c>
      <c r="D127" s="46">
        <v>43.071599999999997</v>
      </c>
      <c r="E127" s="46">
        <v>39.334499999999998</v>
      </c>
      <c r="F127" s="46">
        <v>40.326999999999998</v>
      </c>
      <c r="G127" s="46">
        <v>33.425800000000002</v>
      </c>
      <c r="H127" s="46">
        <v>25.380199999999999</v>
      </c>
      <c r="I127" s="46">
        <v>39.5989</v>
      </c>
      <c r="J127" s="46">
        <v>43.070999999999998</v>
      </c>
      <c r="K127" s="46">
        <v>39.334499999999998</v>
      </c>
      <c r="L127" s="46">
        <v>40.326999999999998</v>
      </c>
      <c r="M127" s="46">
        <v>33.425800000000002</v>
      </c>
      <c r="N127" s="46">
        <v>25.380199999999999</v>
      </c>
      <c r="O127" s="46">
        <v>46.152099999999997</v>
      </c>
      <c r="P127" s="46">
        <v>46.152099999999997</v>
      </c>
      <c r="Q127" s="46">
        <v>0</v>
      </c>
      <c r="R127" s="46">
        <v>0</v>
      </c>
      <c r="S127" s="46" t="s">
        <v>127</v>
      </c>
      <c r="T127" s="46" t="s">
        <v>127</v>
      </c>
      <c r="U127" s="46">
        <v>11.6403</v>
      </c>
      <c r="V127" s="46">
        <v>0</v>
      </c>
      <c r="W127" s="46">
        <v>11.6403</v>
      </c>
      <c r="X127" s="46">
        <v>0</v>
      </c>
      <c r="Y127" s="46">
        <v>9.3422999999999998</v>
      </c>
      <c r="Z127" s="46">
        <v>12.0884</v>
      </c>
      <c r="AA127" s="46">
        <v>11.6403</v>
      </c>
      <c r="AB127" s="46">
        <v>0</v>
      </c>
      <c r="AC127" s="46">
        <v>11.6403</v>
      </c>
      <c r="AD127" s="46">
        <v>0</v>
      </c>
      <c r="AE127" s="46">
        <v>9.3422999999999998</v>
      </c>
      <c r="AF127" s="46">
        <v>12.0884</v>
      </c>
      <c r="AG127" s="46">
        <v>0</v>
      </c>
      <c r="AH127" s="46">
        <v>0</v>
      </c>
      <c r="AI127" s="46">
        <v>0</v>
      </c>
      <c r="AJ127" s="46">
        <v>0</v>
      </c>
      <c r="AK127" s="46" t="s">
        <v>127</v>
      </c>
      <c r="AL127" s="46" t="s">
        <v>127</v>
      </c>
      <c r="AM127" s="46">
        <v>21.8733</v>
      </c>
    </row>
    <row r="128" spans="1:39" hidden="1" outlineLevel="1">
      <c r="A128" s="8">
        <v>44105</v>
      </c>
      <c r="B128" s="46">
        <v>36.694600000000001</v>
      </c>
      <c r="C128" s="46">
        <v>39.790900000000001</v>
      </c>
      <c r="D128" s="46">
        <v>42.745800000000003</v>
      </c>
      <c r="E128" s="46">
        <v>39.565899999999999</v>
      </c>
      <c r="F128" s="46">
        <v>40.339100000000002</v>
      </c>
      <c r="G128" s="46">
        <v>36.091299999999997</v>
      </c>
      <c r="H128" s="46">
        <v>23.106100000000001</v>
      </c>
      <c r="I128" s="46">
        <v>39.790799999999997</v>
      </c>
      <c r="J128" s="46">
        <v>42.744199999999999</v>
      </c>
      <c r="K128" s="46">
        <v>39.565899999999999</v>
      </c>
      <c r="L128" s="46">
        <v>40.339100000000002</v>
      </c>
      <c r="M128" s="46">
        <v>36.091299999999997</v>
      </c>
      <c r="N128" s="46">
        <v>23.106100000000001</v>
      </c>
      <c r="O128" s="46">
        <v>47.448999999999998</v>
      </c>
      <c r="P128" s="46">
        <v>47.448999999999998</v>
      </c>
      <c r="Q128" s="46" t="s">
        <v>127</v>
      </c>
      <c r="R128" s="46" t="s">
        <v>127</v>
      </c>
      <c r="S128" s="46" t="s">
        <v>127</v>
      </c>
      <c r="T128" s="46" t="s">
        <v>127</v>
      </c>
      <c r="U128" s="46">
        <v>12.583600000000001</v>
      </c>
      <c r="V128" s="46">
        <v>0</v>
      </c>
      <c r="W128" s="46">
        <v>12.583600000000001</v>
      </c>
      <c r="X128" s="46">
        <v>0</v>
      </c>
      <c r="Y128" s="46">
        <v>13.698399999999999</v>
      </c>
      <c r="Z128" s="46">
        <v>12.480499999999999</v>
      </c>
      <c r="AA128" s="46">
        <v>12.583600000000001</v>
      </c>
      <c r="AB128" s="46">
        <v>0</v>
      </c>
      <c r="AC128" s="46">
        <v>12.583600000000001</v>
      </c>
      <c r="AD128" s="46">
        <v>0</v>
      </c>
      <c r="AE128" s="46">
        <v>13.698399999999999</v>
      </c>
      <c r="AF128" s="46">
        <v>12.480499999999999</v>
      </c>
      <c r="AG128" s="46">
        <v>0</v>
      </c>
      <c r="AH128" s="46">
        <v>0</v>
      </c>
      <c r="AI128" s="46" t="s">
        <v>127</v>
      </c>
      <c r="AJ128" s="46" t="s">
        <v>127</v>
      </c>
      <c r="AK128" s="46" t="s">
        <v>127</v>
      </c>
      <c r="AL128" s="46" t="s">
        <v>127</v>
      </c>
      <c r="AM128" s="46">
        <v>21.022200000000002</v>
      </c>
    </row>
    <row r="129" spans="1:39" hidden="1" outlineLevel="1">
      <c r="A129" s="8">
        <v>44136</v>
      </c>
      <c r="B129" s="46">
        <v>36.581800000000001</v>
      </c>
      <c r="C129" s="46">
        <v>39.212499999999999</v>
      </c>
      <c r="D129" s="46">
        <v>42.745699999999999</v>
      </c>
      <c r="E129" s="46">
        <v>38.932200000000002</v>
      </c>
      <c r="F129" s="46">
        <v>40.258699999999997</v>
      </c>
      <c r="G129" s="46">
        <v>32.429499999999997</v>
      </c>
      <c r="H129" s="46">
        <v>24.629799999999999</v>
      </c>
      <c r="I129" s="46">
        <v>39.2102</v>
      </c>
      <c r="J129" s="46">
        <v>42.725700000000003</v>
      </c>
      <c r="K129" s="46">
        <v>38.932200000000002</v>
      </c>
      <c r="L129" s="46">
        <v>40.258699999999997</v>
      </c>
      <c r="M129" s="46">
        <v>32.429499999999997</v>
      </c>
      <c r="N129" s="46">
        <v>24.629799999999999</v>
      </c>
      <c r="O129" s="46">
        <v>48.881399999999999</v>
      </c>
      <c r="P129" s="46">
        <v>48.881399999999999</v>
      </c>
      <c r="Q129" s="46">
        <v>0</v>
      </c>
      <c r="R129" s="46" t="s">
        <v>127</v>
      </c>
      <c r="S129" s="46" t="s">
        <v>127</v>
      </c>
      <c r="T129" s="46">
        <v>0</v>
      </c>
      <c r="U129" s="46">
        <v>12.6424</v>
      </c>
      <c r="V129" s="46">
        <v>0</v>
      </c>
      <c r="W129" s="46">
        <v>12.6424</v>
      </c>
      <c r="X129" s="46">
        <v>0</v>
      </c>
      <c r="Y129" s="46">
        <v>11.940899999999999</v>
      </c>
      <c r="Z129" s="46">
        <v>12.6654</v>
      </c>
      <c r="AA129" s="46">
        <v>12.844799999999999</v>
      </c>
      <c r="AB129" s="46">
        <v>0</v>
      </c>
      <c r="AC129" s="46">
        <v>12.844799999999999</v>
      </c>
      <c r="AD129" s="46">
        <v>0</v>
      </c>
      <c r="AE129" s="46">
        <v>11.940899999999999</v>
      </c>
      <c r="AF129" s="46">
        <v>12.875400000000001</v>
      </c>
      <c r="AG129" s="46">
        <v>6.3480999999999996</v>
      </c>
      <c r="AH129" s="46">
        <v>0</v>
      </c>
      <c r="AI129" s="46">
        <v>6.3480999999999996</v>
      </c>
      <c r="AJ129" s="46" t="s">
        <v>127</v>
      </c>
      <c r="AK129" s="46" t="s">
        <v>127</v>
      </c>
      <c r="AL129" s="46">
        <v>6.3480999999999996</v>
      </c>
      <c r="AM129" s="46">
        <v>21.208100000000002</v>
      </c>
    </row>
    <row r="130" spans="1:39" hidden="1" outlineLevel="1">
      <c r="A130" s="8">
        <v>44166</v>
      </c>
      <c r="B130" s="46">
        <v>35.500300000000003</v>
      </c>
      <c r="C130" s="46">
        <v>37.953899999999997</v>
      </c>
      <c r="D130" s="46">
        <v>42.107599999999998</v>
      </c>
      <c r="E130" s="46">
        <v>37.642000000000003</v>
      </c>
      <c r="F130" s="46">
        <v>38.438699999999997</v>
      </c>
      <c r="G130" s="46">
        <v>32.764600000000002</v>
      </c>
      <c r="H130" s="46">
        <v>27.4269</v>
      </c>
      <c r="I130" s="46">
        <v>37.951799999999999</v>
      </c>
      <c r="J130" s="46">
        <v>42.088099999999997</v>
      </c>
      <c r="K130" s="46">
        <v>37.642000000000003</v>
      </c>
      <c r="L130" s="46">
        <v>38.438699999999997</v>
      </c>
      <c r="M130" s="46">
        <v>32.764600000000002</v>
      </c>
      <c r="N130" s="46">
        <v>27.4269</v>
      </c>
      <c r="O130" s="46">
        <v>49.645299999999999</v>
      </c>
      <c r="P130" s="46">
        <v>49.645299999999999</v>
      </c>
      <c r="Q130" s="46" t="s">
        <v>127</v>
      </c>
      <c r="R130" s="46" t="s">
        <v>127</v>
      </c>
      <c r="S130" s="46" t="s">
        <v>127</v>
      </c>
      <c r="T130" s="46" t="s">
        <v>127</v>
      </c>
      <c r="U130" s="46">
        <v>11.177300000000001</v>
      </c>
      <c r="V130" s="46">
        <v>0</v>
      </c>
      <c r="W130" s="46">
        <v>11.177300000000001</v>
      </c>
      <c r="X130" s="46">
        <v>0</v>
      </c>
      <c r="Y130" s="46">
        <v>10.6892</v>
      </c>
      <c r="Z130" s="46">
        <v>11.463800000000001</v>
      </c>
      <c r="AA130" s="46">
        <v>11.177300000000001</v>
      </c>
      <c r="AB130" s="46">
        <v>0</v>
      </c>
      <c r="AC130" s="46">
        <v>11.177300000000001</v>
      </c>
      <c r="AD130" s="46">
        <v>0</v>
      </c>
      <c r="AE130" s="46">
        <v>10.6892</v>
      </c>
      <c r="AF130" s="46">
        <v>11.463800000000001</v>
      </c>
      <c r="AG130" s="46">
        <v>0</v>
      </c>
      <c r="AH130" s="46">
        <v>0</v>
      </c>
      <c r="AI130" s="46" t="s">
        <v>127</v>
      </c>
      <c r="AJ130" s="46" t="s">
        <v>127</v>
      </c>
      <c r="AK130" s="46" t="s">
        <v>127</v>
      </c>
      <c r="AL130" s="46" t="s">
        <v>127</v>
      </c>
      <c r="AM130" s="46">
        <v>20.5594</v>
      </c>
    </row>
    <row r="131" spans="1:39" hidden="1" outlineLevel="1">
      <c r="A131" s="8">
        <v>44197</v>
      </c>
      <c r="B131" s="46">
        <v>36.440199999999997</v>
      </c>
      <c r="C131" s="46">
        <v>38.698</v>
      </c>
      <c r="D131" s="46">
        <v>42.351999999999997</v>
      </c>
      <c r="E131" s="46">
        <v>38.409100000000002</v>
      </c>
      <c r="F131" s="46">
        <v>38.854100000000003</v>
      </c>
      <c r="G131" s="46">
        <v>36.122799999999998</v>
      </c>
      <c r="H131" s="46">
        <v>27.689699999999998</v>
      </c>
      <c r="I131" s="46">
        <v>38.695300000000003</v>
      </c>
      <c r="J131" s="46">
        <v>42.3277</v>
      </c>
      <c r="K131" s="46">
        <v>38.409100000000002</v>
      </c>
      <c r="L131" s="46">
        <v>38.854100000000003</v>
      </c>
      <c r="M131" s="46">
        <v>36.122799999999998</v>
      </c>
      <c r="N131" s="46">
        <v>27.689699999999998</v>
      </c>
      <c r="O131" s="46">
        <v>49.728400000000001</v>
      </c>
      <c r="P131" s="46">
        <v>49.728400000000001</v>
      </c>
      <c r="Q131" s="46" t="s">
        <v>127</v>
      </c>
      <c r="R131" s="46" t="s">
        <v>127</v>
      </c>
      <c r="S131" s="46" t="s">
        <v>127</v>
      </c>
      <c r="T131" s="46" t="s">
        <v>127</v>
      </c>
      <c r="U131" s="46">
        <v>9.6006</v>
      </c>
      <c r="V131" s="46">
        <v>0</v>
      </c>
      <c r="W131" s="46">
        <v>9.6006</v>
      </c>
      <c r="X131" s="46">
        <v>0</v>
      </c>
      <c r="Y131" s="46">
        <v>10</v>
      </c>
      <c r="Z131" s="46">
        <v>11.7288</v>
      </c>
      <c r="AA131" s="46">
        <v>9.6006</v>
      </c>
      <c r="AB131" s="46">
        <v>0</v>
      </c>
      <c r="AC131" s="46">
        <v>9.6006</v>
      </c>
      <c r="AD131" s="46">
        <v>0</v>
      </c>
      <c r="AE131" s="46">
        <v>10</v>
      </c>
      <c r="AF131" s="46">
        <v>11.7288</v>
      </c>
      <c r="AG131" s="46">
        <v>0</v>
      </c>
      <c r="AH131" s="46">
        <v>0</v>
      </c>
      <c r="AI131" s="46" t="s">
        <v>127</v>
      </c>
      <c r="AJ131" s="46" t="s">
        <v>127</v>
      </c>
      <c r="AK131" s="46" t="s">
        <v>127</v>
      </c>
      <c r="AL131" s="46" t="s">
        <v>127</v>
      </c>
      <c r="AM131" s="46">
        <v>20.7394</v>
      </c>
    </row>
    <row r="132" spans="1:39" hidden="1" outlineLevel="1">
      <c r="A132" s="8">
        <v>44228</v>
      </c>
      <c r="B132" s="46">
        <v>35.409799999999997</v>
      </c>
      <c r="C132" s="46">
        <v>38.575600000000001</v>
      </c>
      <c r="D132" s="46">
        <v>42.0428</v>
      </c>
      <c r="E132" s="46">
        <v>38.2988</v>
      </c>
      <c r="F132" s="46">
        <v>38.931399999999996</v>
      </c>
      <c r="G132" s="46">
        <v>35.429499999999997</v>
      </c>
      <c r="H132" s="46">
        <v>22.887</v>
      </c>
      <c r="I132" s="46">
        <v>38.573700000000002</v>
      </c>
      <c r="J132" s="46">
        <v>42.026600000000002</v>
      </c>
      <c r="K132" s="46">
        <v>38.2988</v>
      </c>
      <c r="L132" s="46">
        <v>38.931399999999996</v>
      </c>
      <c r="M132" s="46">
        <v>35.429499999999997</v>
      </c>
      <c r="N132" s="46">
        <v>22.887</v>
      </c>
      <c r="O132" s="46">
        <v>48.013300000000001</v>
      </c>
      <c r="P132" s="46">
        <v>48.013300000000001</v>
      </c>
      <c r="Q132" s="46" t="s">
        <v>127</v>
      </c>
      <c r="R132" s="46" t="s">
        <v>127</v>
      </c>
      <c r="S132" s="46" t="s">
        <v>127</v>
      </c>
      <c r="T132" s="46" t="s">
        <v>127</v>
      </c>
      <c r="U132" s="46">
        <v>13.3454</v>
      </c>
      <c r="V132" s="46">
        <v>0</v>
      </c>
      <c r="W132" s="46">
        <v>13.3454</v>
      </c>
      <c r="X132" s="46">
        <v>0</v>
      </c>
      <c r="Y132" s="46">
        <v>11.5198</v>
      </c>
      <c r="Z132" s="46">
        <v>13.346</v>
      </c>
      <c r="AA132" s="46">
        <v>13.3454</v>
      </c>
      <c r="AB132" s="46">
        <v>0</v>
      </c>
      <c r="AC132" s="46">
        <v>13.3454</v>
      </c>
      <c r="AD132" s="46">
        <v>0</v>
      </c>
      <c r="AE132" s="46">
        <v>11.5198</v>
      </c>
      <c r="AF132" s="46">
        <v>13.346</v>
      </c>
      <c r="AG132" s="46">
        <v>0</v>
      </c>
      <c r="AH132" s="46">
        <v>0</v>
      </c>
      <c r="AI132" s="46" t="s">
        <v>127</v>
      </c>
      <c r="AJ132" s="46" t="s">
        <v>127</v>
      </c>
      <c r="AK132" s="46" t="s">
        <v>127</v>
      </c>
      <c r="AL132" s="46" t="s">
        <v>127</v>
      </c>
      <c r="AM132" s="46">
        <v>19.798100000000002</v>
      </c>
    </row>
    <row r="133" spans="1:39" hidden="1" outlineLevel="1">
      <c r="A133" s="8">
        <v>44256</v>
      </c>
      <c r="B133" s="46">
        <v>34.74</v>
      </c>
      <c r="C133" s="46">
        <v>38.738900000000001</v>
      </c>
      <c r="D133" s="46">
        <v>42.012</v>
      </c>
      <c r="E133" s="46">
        <v>38.472499999999997</v>
      </c>
      <c r="F133" s="46">
        <v>39.137500000000003</v>
      </c>
      <c r="G133" s="46">
        <v>35.445999999999998</v>
      </c>
      <c r="H133" s="46">
        <v>17.057300000000001</v>
      </c>
      <c r="I133" s="46">
        <v>38.738799999999998</v>
      </c>
      <c r="J133" s="46">
        <v>42.011000000000003</v>
      </c>
      <c r="K133" s="46">
        <v>38.472499999999997</v>
      </c>
      <c r="L133" s="46">
        <v>39.137500000000003</v>
      </c>
      <c r="M133" s="46">
        <v>35.445999999999998</v>
      </c>
      <c r="N133" s="46">
        <v>17.057300000000001</v>
      </c>
      <c r="O133" s="46">
        <v>47.140799999999999</v>
      </c>
      <c r="P133" s="46">
        <v>47.140799999999999</v>
      </c>
      <c r="Q133" s="46" t="s">
        <v>127</v>
      </c>
      <c r="R133" s="46" t="s">
        <v>127</v>
      </c>
      <c r="S133" s="46" t="s">
        <v>127</v>
      </c>
      <c r="T133" s="46" t="s">
        <v>127</v>
      </c>
      <c r="U133" s="46">
        <v>11.034599999999999</v>
      </c>
      <c r="V133" s="46">
        <v>0</v>
      </c>
      <c r="W133" s="46">
        <v>11.034599999999999</v>
      </c>
      <c r="X133" s="46">
        <v>0</v>
      </c>
      <c r="Y133" s="46">
        <v>10.9764</v>
      </c>
      <c r="Z133" s="46">
        <v>11.0434</v>
      </c>
      <c r="AA133" s="46">
        <v>11.034599999999999</v>
      </c>
      <c r="AB133" s="46">
        <v>0</v>
      </c>
      <c r="AC133" s="46">
        <v>11.034599999999999</v>
      </c>
      <c r="AD133" s="46">
        <v>0</v>
      </c>
      <c r="AE133" s="46">
        <v>10.9764</v>
      </c>
      <c r="AF133" s="46">
        <v>11.0434</v>
      </c>
      <c r="AG133" s="46">
        <v>0</v>
      </c>
      <c r="AH133" s="46">
        <v>0</v>
      </c>
      <c r="AI133" s="46" t="s">
        <v>127</v>
      </c>
      <c r="AJ133" s="46" t="s">
        <v>127</v>
      </c>
      <c r="AK133" s="46" t="s">
        <v>127</v>
      </c>
      <c r="AL133" s="46" t="s">
        <v>127</v>
      </c>
      <c r="AM133" s="46">
        <v>19.022200000000002</v>
      </c>
    </row>
    <row r="134" spans="1:39" hidden="1" outlineLevel="1">
      <c r="A134" s="8">
        <v>44287</v>
      </c>
      <c r="B134" s="46">
        <v>34.571100000000001</v>
      </c>
      <c r="C134" s="46">
        <v>38.128100000000003</v>
      </c>
      <c r="D134" s="46">
        <v>43.003900000000002</v>
      </c>
      <c r="E134" s="46">
        <v>37.728999999999999</v>
      </c>
      <c r="F134" s="46">
        <v>39.028599999999997</v>
      </c>
      <c r="G134" s="46">
        <v>31.0107</v>
      </c>
      <c r="H134" s="46">
        <v>18.488600000000002</v>
      </c>
      <c r="I134" s="46">
        <v>38.128</v>
      </c>
      <c r="J134" s="46">
        <v>43.004899999999999</v>
      </c>
      <c r="K134" s="46">
        <v>37.728999999999999</v>
      </c>
      <c r="L134" s="46">
        <v>39.028599999999997</v>
      </c>
      <c r="M134" s="46">
        <v>31.0107</v>
      </c>
      <c r="N134" s="46">
        <v>18.488600000000002</v>
      </c>
      <c r="O134" s="46">
        <v>40.523200000000003</v>
      </c>
      <c r="P134" s="46">
        <v>40.523200000000003</v>
      </c>
      <c r="Q134" s="46" t="s">
        <v>127</v>
      </c>
      <c r="R134" s="46" t="s">
        <v>127</v>
      </c>
      <c r="S134" s="46" t="s">
        <v>127</v>
      </c>
      <c r="T134" s="46" t="s">
        <v>127</v>
      </c>
      <c r="U134" s="46">
        <v>10.942</v>
      </c>
      <c r="V134" s="46">
        <v>0</v>
      </c>
      <c r="W134" s="46">
        <v>10.942</v>
      </c>
      <c r="X134" s="46">
        <v>0</v>
      </c>
      <c r="Y134" s="46">
        <v>25.243400000000001</v>
      </c>
      <c r="Z134" s="46">
        <v>9.9247999999999994</v>
      </c>
      <c r="AA134" s="46">
        <v>10.942</v>
      </c>
      <c r="AB134" s="46">
        <v>0</v>
      </c>
      <c r="AC134" s="46">
        <v>10.942</v>
      </c>
      <c r="AD134" s="46">
        <v>0</v>
      </c>
      <c r="AE134" s="46">
        <v>25.243400000000001</v>
      </c>
      <c r="AF134" s="46">
        <v>9.9247999999999994</v>
      </c>
      <c r="AG134" s="46">
        <v>0</v>
      </c>
      <c r="AH134" s="46">
        <v>0</v>
      </c>
      <c r="AI134" s="46" t="s">
        <v>127</v>
      </c>
      <c r="AJ134" s="46" t="s">
        <v>127</v>
      </c>
      <c r="AK134" s="46" t="s">
        <v>127</v>
      </c>
      <c r="AL134" s="46" t="s">
        <v>127</v>
      </c>
      <c r="AM134" s="46">
        <v>19.389199999999999</v>
      </c>
    </row>
    <row r="135" spans="1:39" hidden="1" outlineLevel="1">
      <c r="A135" s="8">
        <v>44317</v>
      </c>
      <c r="B135" s="46">
        <v>35.095300000000002</v>
      </c>
      <c r="C135" s="46">
        <v>38.1126</v>
      </c>
      <c r="D135" s="46">
        <v>42.684100000000001</v>
      </c>
      <c r="E135" s="46">
        <v>37.7605</v>
      </c>
      <c r="F135" s="46">
        <v>38.886099999999999</v>
      </c>
      <c r="G135" s="46">
        <v>33.113199999999999</v>
      </c>
      <c r="H135" s="46">
        <v>17.088799999999999</v>
      </c>
      <c r="I135" s="46">
        <v>38.112499999999997</v>
      </c>
      <c r="J135" s="46">
        <v>42.684800000000003</v>
      </c>
      <c r="K135" s="46">
        <v>37.7605</v>
      </c>
      <c r="L135" s="46">
        <v>38.886099999999999</v>
      </c>
      <c r="M135" s="46">
        <v>33.113199999999999</v>
      </c>
      <c r="N135" s="46">
        <v>17.088799999999999</v>
      </c>
      <c r="O135" s="46">
        <v>40.477600000000002</v>
      </c>
      <c r="P135" s="46">
        <v>40.477600000000002</v>
      </c>
      <c r="Q135" s="46" t="s">
        <v>127</v>
      </c>
      <c r="R135" s="46" t="s">
        <v>127</v>
      </c>
      <c r="S135" s="46" t="s">
        <v>127</v>
      </c>
      <c r="T135" s="46" t="s">
        <v>127</v>
      </c>
      <c r="U135" s="46">
        <v>9.6084999999999994</v>
      </c>
      <c r="V135" s="46">
        <v>0</v>
      </c>
      <c r="W135" s="46">
        <v>9.6084999999999994</v>
      </c>
      <c r="X135" s="46">
        <v>0</v>
      </c>
      <c r="Y135" s="46">
        <v>9.5784000000000002</v>
      </c>
      <c r="Z135" s="46">
        <v>9.6112000000000002</v>
      </c>
      <c r="AA135" s="46">
        <v>9.6084999999999994</v>
      </c>
      <c r="AB135" s="46">
        <v>0</v>
      </c>
      <c r="AC135" s="46">
        <v>9.6084999999999994</v>
      </c>
      <c r="AD135" s="46">
        <v>0</v>
      </c>
      <c r="AE135" s="46">
        <v>9.5784000000000002</v>
      </c>
      <c r="AF135" s="46">
        <v>9.6112000000000002</v>
      </c>
      <c r="AG135" s="46">
        <v>0</v>
      </c>
      <c r="AH135" s="46">
        <v>0</v>
      </c>
      <c r="AI135" s="46" t="s">
        <v>127</v>
      </c>
      <c r="AJ135" s="46" t="s">
        <v>127</v>
      </c>
      <c r="AK135" s="46" t="s">
        <v>127</v>
      </c>
      <c r="AL135" s="46" t="s">
        <v>127</v>
      </c>
      <c r="AM135" s="46">
        <v>19.969000000000001</v>
      </c>
    </row>
    <row r="136" spans="1:39" hidden="1" outlineLevel="1">
      <c r="A136" s="8">
        <v>44348</v>
      </c>
      <c r="B136" s="46">
        <v>35.621600000000001</v>
      </c>
      <c r="C136" s="46">
        <v>38.756799999999998</v>
      </c>
      <c r="D136" s="46">
        <v>42.004300000000001</v>
      </c>
      <c r="E136" s="46">
        <v>38.479599999999998</v>
      </c>
      <c r="F136" s="46">
        <v>38.585299999999997</v>
      </c>
      <c r="G136" s="46">
        <v>41.741599999999998</v>
      </c>
      <c r="H136" s="46">
        <v>13.0037</v>
      </c>
      <c r="I136" s="46">
        <v>38.756700000000002</v>
      </c>
      <c r="J136" s="46">
        <v>42.003900000000002</v>
      </c>
      <c r="K136" s="46">
        <v>38.479599999999998</v>
      </c>
      <c r="L136" s="46">
        <v>38.585299999999997</v>
      </c>
      <c r="M136" s="46">
        <v>41.741599999999998</v>
      </c>
      <c r="N136" s="46">
        <v>13.0037</v>
      </c>
      <c r="O136" s="46">
        <v>44.8566</v>
      </c>
      <c r="P136" s="46">
        <v>44.8566</v>
      </c>
      <c r="Q136" s="46" t="s">
        <v>127</v>
      </c>
      <c r="R136" s="46" t="s">
        <v>127</v>
      </c>
      <c r="S136" s="46" t="s">
        <v>127</v>
      </c>
      <c r="T136" s="46" t="s">
        <v>127</v>
      </c>
      <c r="U136" s="46">
        <v>11.0085</v>
      </c>
      <c r="V136" s="46">
        <v>0</v>
      </c>
      <c r="W136" s="46">
        <v>11.0085</v>
      </c>
      <c r="X136" s="46">
        <v>0</v>
      </c>
      <c r="Y136" s="46">
        <v>15.402200000000001</v>
      </c>
      <c r="Z136" s="46">
        <v>9.6286000000000005</v>
      </c>
      <c r="AA136" s="46">
        <v>11.0085</v>
      </c>
      <c r="AB136" s="46">
        <v>0</v>
      </c>
      <c r="AC136" s="46">
        <v>11.0085</v>
      </c>
      <c r="AD136" s="46">
        <v>0</v>
      </c>
      <c r="AE136" s="46">
        <v>15.402200000000001</v>
      </c>
      <c r="AF136" s="46">
        <v>9.6286000000000005</v>
      </c>
      <c r="AG136" s="46">
        <v>0</v>
      </c>
      <c r="AH136" s="46">
        <v>0</v>
      </c>
      <c r="AI136" s="46" t="s">
        <v>127</v>
      </c>
      <c r="AJ136" s="46" t="s">
        <v>127</v>
      </c>
      <c r="AK136" s="46" t="s">
        <v>127</v>
      </c>
      <c r="AL136" s="46" t="s">
        <v>127</v>
      </c>
      <c r="AM136" s="46">
        <v>20.063099999999999</v>
      </c>
    </row>
    <row r="137" spans="1:39" hidden="1" outlineLevel="1">
      <c r="A137" s="8">
        <v>44378</v>
      </c>
      <c r="B137" s="46">
        <v>34.988599999999998</v>
      </c>
      <c r="C137" s="46">
        <v>38.280799999999999</v>
      </c>
      <c r="D137" s="46">
        <v>41.551299999999998</v>
      </c>
      <c r="E137" s="46">
        <v>37.974699999999999</v>
      </c>
      <c r="F137" s="46">
        <v>38.457099999999997</v>
      </c>
      <c r="G137" s="46">
        <v>35.582000000000001</v>
      </c>
      <c r="H137" s="46">
        <v>23.2987</v>
      </c>
      <c r="I137" s="46">
        <v>38.280700000000003</v>
      </c>
      <c r="J137" s="46">
        <v>41.550800000000002</v>
      </c>
      <c r="K137" s="46">
        <v>37.974699999999999</v>
      </c>
      <c r="L137" s="46">
        <v>38.457099999999997</v>
      </c>
      <c r="M137" s="46">
        <v>35.582000000000001</v>
      </c>
      <c r="N137" s="46">
        <v>23.2987</v>
      </c>
      <c r="O137" s="46">
        <v>43.598599999999998</v>
      </c>
      <c r="P137" s="46">
        <v>43.598599999999998</v>
      </c>
      <c r="Q137" s="46">
        <v>0</v>
      </c>
      <c r="R137" s="46" t="s">
        <v>127</v>
      </c>
      <c r="S137" s="46">
        <v>0</v>
      </c>
      <c r="T137" s="46" t="s">
        <v>127</v>
      </c>
      <c r="U137" s="46">
        <v>10.5801</v>
      </c>
      <c r="V137" s="46">
        <v>0</v>
      </c>
      <c r="W137" s="46">
        <v>10.5801</v>
      </c>
      <c r="X137" s="46">
        <v>0</v>
      </c>
      <c r="Y137" s="46">
        <v>10.200100000000001</v>
      </c>
      <c r="Z137" s="46">
        <v>10.6393</v>
      </c>
      <c r="AA137" s="46">
        <v>10.5801</v>
      </c>
      <c r="AB137" s="46">
        <v>0</v>
      </c>
      <c r="AC137" s="46">
        <v>10.5801</v>
      </c>
      <c r="AD137" s="46">
        <v>0</v>
      </c>
      <c r="AE137" s="46">
        <v>10.200100000000001</v>
      </c>
      <c r="AF137" s="46">
        <v>10.6393</v>
      </c>
      <c r="AG137" s="46">
        <v>0</v>
      </c>
      <c r="AH137" s="46">
        <v>0</v>
      </c>
      <c r="AI137" s="46">
        <v>0</v>
      </c>
      <c r="AJ137" s="46" t="s">
        <v>127</v>
      </c>
      <c r="AK137" s="46">
        <v>0</v>
      </c>
      <c r="AL137" s="46" t="s">
        <v>127</v>
      </c>
      <c r="AM137" s="46">
        <v>20.128</v>
      </c>
    </row>
    <row r="138" spans="1:39" hidden="1" outlineLevel="1">
      <c r="A138" s="8">
        <v>44409</v>
      </c>
      <c r="B138" s="46">
        <v>35.906100000000002</v>
      </c>
      <c r="C138" s="46">
        <v>37.982999999999997</v>
      </c>
      <c r="D138" s="46">
        <v>41.554400000000001</v>
      </c>
      <c r="E138" s="46">
        <v>37.653399999999998</v>
      </c>
      <c r="F138" s="46">
        <v>38.407899999999998</v>
      </c>
      <c r="G138" s="46">
        <v>33.633600000000001</v>
      </c>
      <c r="H138" s="46">
        <v>21.028300000000002</v>
      </c>
      <c r="I138" s="46">
        <v>37.982100000000003</v>
      </c>
      <c r="J138" s="46">
        <v>41.549799999999998</v>
      </c>
      <c r="K138" s="46">
        <v>37.653399999999998</v>
      </c>
      <c r="L138" s="46">
        <v>38.407899999999998</v>
      </c>
      <c r="M138" s="46">
        <v>33.633600000000001</v>
      </c>
      <c r="N138" s="46">
        <v>21.028300000000002</v>
      </c>
      <c r="O138" s="46">
        <v>44.395099999999999</v>
      </c>
      <c r="P138" s="46">
        <v>44.395099999999999</v>
      </c>
      <c r="Q138" s="46" t="s">
        <v>127</v>
      </c>
      <c r="R138" s="46" t="s">
        <v>127</v>
      </c>
      <c r="S138" s="46" t="s">
        <v>127</v>
      </c>
      <c r="T138" s="46" t="s">
        <v>127</v>
      </c>
      <c r="U138" s="46">
        <v>9.7965</v>
      </c>
      <c r="V138" s="46">
        <v>0</v>
      </c>
      <c r="W138" s="46">
        <v>9.7965</v>
      </c>
      <c r="X138" s="46">
        <v>0</v>
      </c>
      <c r="Y138" s="46">
        <v>7.1285999999999996</v>
      </c>
      <c r="Z138" s="46">
        <v>9.9307999999999996</v>
      </c>
      <c r="AA138" s="46">
        <v>9.7965</v>
      </c>
      <c r="AB138" s="46">
        <v>0</v>
      </c>
      <c r="AC138" s="46">
        <v>9.7965</v>
      </c>
      <c r="AD138" s="46">
        <v>0</v>
      </c>
      <c r="AE138" s="46">
        <v>7.1285999999999996</v>
      </c>
      <c r="AF138" s="46">
        <v>9.9307999999999996</v>
      </c>
      <c r="AG138" s="46">
        <v>0</v>
      </c>
      <c r="AH138" s="46">
        <v>0</v>
      </c>
      <c r="AI138" s="46" t="s">
        <v>127</v>
      </c>
      <c r="AJ138" s="46" t="s">
        <v>127</v>
      </c>
      <c r="AK138" s="46" t="s">
        <v>127</v>
      </c>
      <c r="AL138" s="46" t="s">
        <v>127</v>
      </c>
      <c r="AM138" s="46">
        <v>21.670300000000001</v>
      </c>
    </row>
    <row r="139" spans="1:39" hidden="1" outlineLevel="1">
      <c r="A139" s="8">
        <v>44440</v>
      </c>
      <c r="B139" s="46">
        <v>35.344200000000001</v>
      </c>
      <c r="C139" s="46">
        <v>38.094299999999997</v>
      </c>
      <c r="D139" s="46">
        <v>41.953499999999998</v>
      </c>
      <c r="E139" s="46">
        <v>37.754399999999997</v>
      </c>
      <c r="F139" s="46">
        <v>38.321899999999999</v>
      </c>
      <c r="G139" s="46">
        <v>35.117800000000003</v>
      </c>
      <c r="H139" s="46">
        <v>21.895800000000001</v>
      </c>
      <c r="I139" s="46">
        <v>38.0944</v>
      </c>
      <c r="J139" s="46">
        <v>41.956299999999999</v>
      </c>
      <c r="K139" s="46">
        <v>37.754399999999997</v>
      </c>
      <c r="L139" s="46">
        <v>38.321899999999999</v>
      </c>
      <c r="M139" s="46">
        <v>35.117800000000003</v>
      </c>
      <c r="N139" s="46">
        <v>21.895800000000001</v>
      </c>
      <c r="O139" s="46">
        <v>36.501300000000001</v>
      </c>
      <c r="P139" s="46">
        <v>36.501300000000001</v>
      </c>
      <c r="Q139" s="46" t="s">
        <v>127</v>
      </c>
      <c r="R139" s="46" t="s">
        <v>127</v>
      </c>
      <c r="S139" s="46" t="s">
        <v>127</v>
      </c>
      <c r="T139" s="46" t="s">
        <v>127</v>
      </c>
      <c r="U139" s="46">
        <v>10.1143</v>
      </c>
      <c r="V139" s="46">
        <v>0</v>
      </c>
      <c r="W139" s="46">
        <v>10.1143</v>
      </c>
      <c r="X139" s="46">
        <v>0</v>
      </c>
      <c r="Y139" s="46">
        <v>11.7201</v>
      </c>
      <c r="Z139" s="46">
        <v>9.9168000000000003</v>
      </c>
      <c r="AA139" s="46">
        <v>10.1143</v>
      </c>
      <c r="AB139" s="46">
        <v>0</v>
      </c>
      <c r="AC139" s="46">
        <v>10.1143</v>
      </c>
      <c r="AD139" s="46">
        <v>0</v>
      </c>
      <c r="AE139" s="46">
        <v>11.7201</v>
      </c>
      <c r="AF139" s="46">
        <v>9.9168000000000003</v>
      </c>
      <c r="AG139" s="46">
        <v>0</v>
      </c>
      <c r="AH139" s="46">
        <v>0</v>
      </c>
      <c r="AI139" s="46" t="s">
        <v>127</v>
      </c>
      <c r="AJ139" s="46" t="s">
        <v>127</v>
      </c>
      <c r="AK139" s="46" t="s">
        <v>127</v>
      </c>
      <c r="AL139" s="46" t="s">
        <v>127</v>
      </c>
      <c r="AM139" s="46">
        <v>20.472300000000001</v>
      </c>
    </row>
    <row r="140" spans="1:39" hidden="1" outlineLevel="1">
      <c r="A140" s="8">
        <v>44470</v>
      </c>
      <c r="B140" s="46">
        <v>35.7151</v>
      </c>
      <c r="C140" s="46">
        <v>38.502499999999998</v>
      </c>
      <c r="D140" s="46">
        <v>42.646999999999998</v>
      </c>
      <c r="E140" s="46">
        <v>38.148699999999998</v>
      </c>
      <c r="F140" s="46">
        <v>38.5428</v>
      </c>
      <c r="G140" s="46">
        <v>36.449599999999997</v>
      </c>
      <c r="H140" s="46">
        <v>25.145600000000002</v>
      </c>
      <c r="I140" s="46">
        <v>38.502499999999998</v>
      </c>
      <c r="J140" s="46">
        <v>42.647799999999997</v>
      </c>
      <c r="K140" s="46">
        <v>38.148699999999998</v>
      </c>
      <c r="L140" s="46">
        <v>38.5428</v>
      </c>
      <c r="M140" s="46">
        <v>36.449599999999997</v>
      </c>
      <c r="N140" s="46">
        <v>25.145600000000002</v>
      </c>
      <c r="O140" s="46">
        <v>38.430300000000003</v>
      </c>
      <c r="P140" s="46">
        <v>38.430300000000003</v>
      </c>
      <c r="Q140" s="46">
        <v>0</v>
      </c>
      <c r="R140" s="46" t="s">
        <v>127</v>
      </c>
      <c r="S140" s="46">
        <v>0</v>
      </c>
      <c r="T140" s="46">
        <v>0</v>
      </c>
      <c r="U140" s="46">
        <v>10.898899999999999</v>
      </c>
      <c r="V140" s="46">
        <v>0</v>
      </c>
      <c r="W140" s="46">
        <v>10.898899999999999</v>
      </c>
      <c r="X140" s="46">
        <v>0</v>
      </c>
      <c r="Y140" s="46">
        <v>5.7637999999999998</v>
      </c>
      <c r="Z140" s="46">
        <v>12.3439</v>
      </c>
      <c r="AA140" s="46">
        <v>12.382099999999999</v>
      </c>
      <c r="AB140" s="46">
        <v>0</v>
      </c>
      <c r="AC140" s="46">
        <v>12.382099999999999</v>
      </c>
      <c r="AD140" s="46">
        <v>0</v>
      </c>
      <c r="AE140" s="46">
        <v>12.667899999999999</v>
      </c>
      <c r="AF140" s="46">
        <v>12.382</v>
      </c>
      <c r="AG140" s="46">
        <v>5.7843</v>
      </c>
      <c r="AH140" s="46">
        <v>0</v>
      </c>
      <c r="AI140" s="46">
        <v>5.7843</v>
      </c>
      <c r="AJ140" s="46" t="s">
        <v>127</v>
      </c>
      <c r="AK140" s="46">
        <v>5.75</v>
      </c>
      <c r="AL140" s="46">
        <v>7.1162999999999998</v>
      </c>
      <c r="AM140" s="46">
        <v>20.983000000000001</v>
      </c>
    </row>
    <row r="141" spans="1:39" hidden="1" outlineLevel="1">
      <c r="A141" s="8">
        <v>44501</v>
      </c>
      <c r="B141" s="46">
        <v>33.884700000000002</v>
      </c>
      <c r="C141" s="46">
        <v>35.675600000000003</v>
      </c>
      <c r="D141" s="46">
        <v>42.185899999999997</v>
      </c>
      <c r="E141" s="46">
        <v>35.159599999999998</v>
      </c>
      <c r="F141" s="46">
        <v>35.723700000000001</v>
      </c>
      <c r="G141" s="46">
        <v>33.063699999999997</v>
      </c>
      <c r="H141" s="46">
        <v>24.120899999999999</v>
      </c>
      <c r="I141" s="46">
        <v>35.674300000000002</v>
      </c>
      <c r="J141" s="46">
        <v>42.177300000000002</v>
      </c>
      <c r="K141" s="46">
        <v>35.159599999999998</v>
      </c>
      <c r="L141" s="46">
        <v>35.723700000000001</v>
      </c>
      <c r="M141" s="46">
        <v>33.063699999999997</v>
      </c>
      <c r="N141" s="46">
        <v>24.120899999999999</v>
      </c>
      <c r="O141" s="46">
        <v>48.048099999999998</v>
      </c>
      <c r="P141" s="46">
        <v>48.048099999999998</v>
      </c>
      <c r="Q141" s="46">
        <v>0</v>
      </c>
      <c r="R141" s="46" t="s">
        <v>127</v>
      </c>
      <c r="S141" s="46">
        <v>0</v>
      </c>
      <c r="T141" s="46">
        <v>0</v>
      </c>
      <c r="U141" s="46">
        <v>10.3232</v>
      </c>
      <c r="V141" s="46">
        <v>0</v>
      </c>
      <c r="W141" s="46">
        <v>10.3232</v>
      </c>
      <c r="X141" s="46">
        <v>0</v>
      </c>
      <c r="Y141" s="46">
        <v>12.9823</v>
      </c>
      <c r="Z141" s="46">
        <v>10.3225</v>
      </c>
      <c r="AA141" s="46">
        <v>10.5749</v>
      </c>
      <c r="AB141" s="46">
        <v>0</v>
      </c>
      <c r="AC141" s="46">
        <v>10.5749</v>
      </c>
      <c r="AD141" s="46">
        <v>0</v>
      </c>
      <c r="AE141" s="46">
        <v>12.9823</v>
      </c>
      <c r="AF141" s="46">
        <v>10.574299999999999</v>
      </c>
      <c r="AG141" s="46">
        <v>2.7199999999999998E-2</v>
      </c>
      <c r="AH141" s="46">
        <v>0</v>
      </c>
      <c r="AI141" s="46">
        <v>2.7199999999999998E-2</v>
      </c>
      <c r="AJ141" s="46" t="s">
        <v>127</v>
      </c>
      <c r="AK141" s="46">
        <v>0</v>
      </c>
      <c r="AL141" s="46">
        <v>2.7199999999999998E-2</v>
      </c>
      <c r="AM141" s="46">
        <v>22.328800000000001</v>
      </c>
    </row>
    <row r="142" spans="1:39" hidden="1" outlineLevel="1">
      <c r="A142" s="8">
        <v>44531</v>
      </c>
      <c r="B142" s="46">
        <v>32.224899999999998</v>
      </c>
      <c r="C142" s="46">
        <v>34.908499999999997</v>
      </c>
      <c r="D142" s="46">
        <v>42.154800000000002</v>
      </c>
      <c r="E142" s="46">
        <v>34.329900000000002</v>
      </c>
      <c r="F142" s="46">
        <v>34.357199999999999</v>
      </c>
      <c r="G142" s="46">
        <v>34.744100000000003</v>
      </c>
      <c r="H142" s="46">
        <v>28.867000000000001</v>
      </c>
      <c r="I142" s="46">
        <v>34.908299999999997</v>
      </c>
      <c r="J142" s="46">
        <v>42.1633</v>
      </c>
      <c r="K142" s="46">
        <v>34.329900000000002</v>
      </c>
      <c r="L142" s="46">
        <v>34.357199999999999</v>
      </c>
      <c r="M142" s="46">
        <v>34.744100000000003</v>
      </c>
      <c r="N142" s="46">
        <v>28.867000000000001</v>
      </c>
      <c r="O142" s="46">
        <v>36.692300000000003</v>
      </c>
      <c r="P142" s="46">
        <v>36.692300000000003</v>
      </c>
      <c r="Q142" s="46" t="s">
        <v>127</v>
      </c>
      <c r="R142" s="46" t="s">
        <v>127</v>
      </c>
      <c r="S142" s="46" t="s">
        <v>127</v>
      </c>
      <c r="T142" s="46" t="s">
        <v>127</v>
      </c>
      <c r="U142" s="46">
        <v>11.927899999999999</v>
      </c>
      <c r="V142" s="46">
        <v>0</v>
      </c>
      <c r="W142" s="46">
        <v>11.927899999999999</v>
      </c>
      <c r="X142" s="46">
        <v>0</v>
      </c>
      <c r="Y142" s="46">
        <v>12.1999</v>
      </c>
      <c r="Z142" s="46">
        <v>11.9086</v>
      </c>
      <c r="AA142" s="46">
        <v>11.927899999999999</v>
      </c>
      <c r="AB142" s="46">
        <v>0</v>
      </c>
      <c r="AC142" s="46">
        <v>11.927899999999999</v>
      </c>
      <c r="AD142" s="46">
        <v>0</v>
      </c>
      <c r="AE142" s="46">
        <v>12.1999</v>
      </c>
      <c r="AF142" s="46">
        <v>11.9086</v>
      </c>
      <c r="AG142" s="46">
        <v>0</v>
      </c>
      <c r="AH142" s="46">
        <v>0</v>
      </c>
      <c r="AI142" s="46" t="s">
        <v>127</v>
      </c>
      <c r="AJ142" s="46" t="s">
        <v>127</v>
      </c>
      <c r="AK142" s="46" t="s">
        <v>127</v>
      </c>
      <c r="AL142" s="46" t="s">
        <v>127</v>
      </c>
      <c r="AM142" s="46">
        <v>19.494199999999999</v>
      </c>
    </row>
    <row r="143" spans="1:39" hidden="1" outlineLevel="1">
      <c r="A143" s="8">
        <v>44562</v>
      </c>
      <c r="B143" s="46">
        <v>33.0182</v>
      </c>
      <c r="C143" s="46">
        <v>35.729799999999997</v>
      </c>
      <c r="D143" s="46">
        <v>42.489699999999999</v>
      </c>
      <c r="E143" s="46">
        <v>35.1892</v>
      </c>
      <c r="F143" s="46">
        <v>35.169800000000002</v>
      </c>
      <c r="G143" s="46">
        <v>37.168500000000002</v>
      </c>
      <c r="H143" s="46">
        <v>18.084700000000002</v>
      </c>
      <c r="I143" s="46">
        <v>35.729199999999999</v>
      </c>
      <c r="J143" s="46">
        <v>42.487900000000003</v>
      </c>
      <c r="K143" s="46">
        <v>35.1892</v>
      </c>
      <c r="L143" s="46">
        <v>35.169800000000002</v>
      </c>
      <c r="M143" s="46">
        <v>37.168500000000002</v>
      </c>
      <c r="N143" s="46">
        <v>18.084700000000002</v>
      </c>
      <c r="O143" s="46">
        <v>44.663800000000002</v>
      </c>
      <c r="P143" s="46">
        <v>44.663800000000002</v>
      </c>
      <c r="Q143" s="46" t="s">
        <v>127</v>
      </c>
      <c r="R143" s="46" t="s">
        <v>127</v>
      </c>
      <c r="S143" s="46" t="s">
        <v>127</v>
      </c>
      <c r="T143" s="46" t="s">
        <v>127</v>
      </c>
      <c r="U143" s="46">
        <v>9.6468000000000007</v>
      </c>
      <c r="V143" s="46">
        <v>0</v>
      </c>
      <c r="W143" s="46">
        <v>9.6468000000000007</v>
      </c>
      <c r="X143" s="46">
        <v>0</v>
      </c>
      <c r="Y143" s="46">
        <v>11.200100000000001</v>
      </c>
      <c r="Z143" s="46">
        <v>9.6113999999999997</v>
      </c>
      <c r="AA143" s="46">
        <v>9.6468000000000007</v>
      </c>
      <c r="AB143" s="46">
        <v>0</v>
      </c>
      <c r="AC143" s="46">
        <v>9.6468000000000007</v>
      </c>
      <c r="AD143" s="46">
        <v>0</v>
      </c>
      <c r="AE143" s="46">
        <v>11.200100000000001</v>
      </c>
      <c r="AF143" s="46">
        <v>9.6113999999999997</v>
      </c>
      <c r="AG143" s="46">
        <v>0</v>
      </c>
      <c r="AH143" s="46">
        <v>0</v>
      </c>
      <c r="AI143" s="46" t="s">
        <v>127</v>
      </c>
      <c r="AJ143" s="46" t="s">
        <v>127</v>
      </c>
      <c r="AK143" s="46" t="s">
        <v>127</v>
      </c>
      <c r="AL143" s="46" t="s">
        <v>127</v>
      </c>
      <c r="AM143" s="46">
        <v>18.889600000000002</v>
      </c>
    </row>
    <row r="144" spans="1:39" hidden="1" outlineLevel="1">
      <c r="A144" s="8">
        <v>44593</v>
      </c>
      <c r="B144" s="46">
        <v>33.253999999999998</v>
      </c>
      <c r="C144" s="46">
        <v>35.938699999999997</v>
      </c>
      <c r="D144" s="46">
        <v>42.7423</v>
      </c>
      <c r="E144" s="46">
        <v>35.359699999999997</v>
      </c>
      <c r="F144" s="46">
        <v>35.616599999999998</v>
      </c>
      <c r="G144" s="46">
        <v>33.327199999999998</v>
      </c>
      <c r="H144" s="46">
        <v>31.6934</v>
      </c>
      <c r="I144" s="46">
        <v>35.937899999999999</v>
      </c>
      <c r="J144" s="46">
        <v>42.744199999999999</v>
      </c>
      <c r="K144" s="46">
        <v>35.359699999999997</v>
      </c>
      <c r="L144" s="46">
        <v>35.616599999999998</v>
      </c>
      <c r="M144" s="46">
        <v>33.327199999999998</v>
      </c>
      <c r="N144" s="46">
        <v>31.6934</v>
      </c>
      <c r="O144" s="46">
        <v>41.712699999999998</v>
      </c>
      <c r="P144" s="46">
        <v>41.712699999999998</v>
      </c>
      <c r="Q144" s="46" t="s">
        <v>127</v>
      </c>
      <c r="R144" s="46" t="s">
        <v>127</v>
      </c>
      <c r="S144" s="46" t="s">
        <v>127</v>
      </c>
      <c r="T144" s="46" t="s">
        <v>127</v>
      </c>
      <c r="U144" s="46">
        <v>10.914400000000001</v>
      </c>
      <c r="V144" s="46">
        <v>0</v>
      </c>
      <c r="W144" s="46">
        <v>10.914400000000001</v>
      </c>
      <c r="X144" s="46">
        <v>0</v>
      </c>
      <c r="Y144" s="46">
        <v>11.2049</v>
      </c>
      <c r="Z144" s="46">
        <v>10.9026</v>
      </c>
      <c r="AA144" s="46">
        <v>10.914400000000001</v>
      </c>
      <c r="AB144" s="46">
        <v>0</v>
      </c>
      <c r="AC144" s="46">
        <v>10.914400000000001</v>
      </c>
      <c r="AD144" s="46">
        <v>0</v>
      </c>
      <c r="AE144" s="46">
        <v>11.2049</v>
      </c>
      <c r="AF144" s="46">
        <v>10.9026</v>
      </c>
      <c r="AG144" s="46">
        <v>0</v>
      </c>
      <c r="AH144" s="46">
        <v>0</v>
      </c>
      <c r="AI144" s="46" t="s">
        <v>127</v>
      </c>
      <c r="AJ144" s="46" t="s">
        <v>127</v>
      </c>
      <c r="AK144" s="46" t="s">
        <v>127</v>
      </c>
      <c r="AL144" s="46" t="s">
        <v>127</v>
      </c>
      <c r="AM144" s="46">
        <v>19.464500000000001</v>
      </c>
    </row>
    <row r="145" spans="1:39" hidden="1" outlineLevel="1">
      <c r="A145" s="8">
        <v>44621</v>
      </c>
      <c r="B145" s="46">
        <v>17.073899999999998</v>
      </c>
      <c r="C145" s="46">
        <v>17.484300000000001</v>
      </c>
      <c r="D145" s="46">
        <v>29.6313</v>
      </c>
      <c r="E145" s="46">
        <v>16.932400000000001</v>
      </c>
      <c r="F145" s="46">
        <v>18.161300000000001</v>
      </c>
      <c r="G145" s="46">
        <v>7.6685999999999996</v>
      </c>
      <c r="H145" s="46">
        <v>0.23830000000000001</v>
      </c>
      <c r="I145" s="46">
        <v>17.482900000000001</v>
      </c>
      <c r="J145" s="46">
        <v>29.613099999999999</v>
      </c>
      <c r="K145" s="46">
        <v>16.932400000000001</v>
      </c>
      <c r="L145" s="46">
        <v>18.161300000000001</v>
      </c>
      <c r="M145" s="46">
        <v>7.6685999999999996</v>
      </c>
      <c r="N145" s="46">
        <v>0.23830000000000001</v>
      </c>
      <c r="O145" s="46">
        <v>45.3611</v>
      </c>
      <c r="P145" s="46">
        <v>45.3611</v>
      </c>
      <c r="Q145" s="46">
        <v>0</v>
      </c>
      <c r="R145" s="46" t="s">
        <v>127</v>
      </c>
      <c r="S145" s="46" t="s">
        <v>127</v>
      </c>
      <c r="T145" s="46">
        <v>0</v>
      </c>
      <c r="U145" s="46">
        <v>4.4999999999999998E-2</v>
      </c>
      <c r="V145" s="46">
        <v>0</v>
      </c>
      <c r="W145" s="46">
        <v>4.4999999999999998E-2</v>
      </c>
      <c r="X145" s="46">
        <v>0</v>
      </c>
      <c r="Y145" s="46">
        <v>11.459899999999999</v>
      </c>
      <c r="Z145" s="46">
        <v>4.3200000000000002E-2</v>
      </c>
      <c r="AA145" s="46">
        <v>4.5400000000000003E-2</v>
      </c>
      <c r="AB145" s="46">
        <v>0</v>
      </c>
      <c r="AC145" s="46">
        <v>4.5400000000000003E-2</v>
      </c>
      <c r="AD145" s="46">
        <v>0</v>
      </c>
      <c r="AE145" s="46">
        <v>11.459899999999999</v>
      </c>
      <c r="AF145" s="46">
        <v>4.36E-2</v>
      </c>
      <c r="AG145" s="46">
        <v>0</v>
      </c>
      <c r="AH145" s="46">
        <v>0</v>
      </c>
      <c r="AI145" s="46">
        <v>0</v>
      </c>
      <c r="AJ145" s="46" t="s">
        <v>127</v>
      </c>
      <c r="AK145" s="46" t="s">
        <v>127</v>
      </c>
      <c r="AL145" s="46">
        <v>0</v>
      </c>
      <c r="AM145" s="46">
        <v>20.830500000000001</v>
      </c>
    </row>
    <row r="146" spans="1:39" hidden="1" outlineLevel="1">
      <c r="A146" s="8">
        <v>44652</v>
      </c>
      <c r="B146" s="46">
        <v>20.8108</v>
      </c>
      <c r="C146" s="46">
        <v>21.229099999999999</v>
      </c>
      <c r="D146" s="46">
        <v>30.670400000000001</v>
      </c>
      <c r="E146" s="46">
        <v>20.610299999999999</v>
      </c>
      <c r="F146" s="46">
        <v>20.383900000000001</v>
      </c>
      <c r="G146" s="46">
        <v>27.719799999999999</v>
      </c>
      <c r="H146" s="46">
        <v>4.4488000000000003</v>
      </c>
      <c r="I146" s="46">
        <v>21.221599999999999</v>
      </c>
      <c r="J146" s="46">
        <v>30.616599999999998</v>
      </c>
      <c r="K146" s="46">
        <v>20.610299999999999</v>
      </c>
      <c r="L146" s="46">
        <v>20.383900000000001</v>
      </c>
      <c r="M146" s="46">
        <v>27.719799999999999</v>
      </c>
      <c r="N146" s="46">
        <v>4.4488000000000003</v>
      </c>
      <c r="O146" s="46">
        <v>37.994399999999999</v>
      </c>
      <c r="P146" s="46">
        <v>37.994399999999999</v>
      </c>
      <c r="Q146" s="46" t="s">
        <v>127</v>
      </c>
      <c r="R146" s="46" t="s">
        <v>127</v>
      </c>
      <c r="S146" s="46" t="s">
        <v>127</v>
      </c>
      <c r="T146" s="46" t="s">
        <v>127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 t="s">
        <v>127</v>
      </c>
      <c r="AJ146" s="46" t="s">
        <v>127</v>
      </c>
      <c r="AK146" s="46" t="s">
        <v>127</v>
      </c>
      <c r="AL146" s="46" t="s">
        <v>127</v>
      </c>
      <c r="AM146" s="46">
        <v>17.517800000000001</v>
      </c>
    </row>
    <row r="147" spans="1:39" hidden="1" outlineLevel="1">
      <c r="A147" s="8">
        <v>44682</v>
      </c>
      <c r="B147" s="46">
        <v>19.715399999999999</v>
      </c>
      <c r="C147" s="46">
        <v>20.404</v>
      </c>
      <c r="D147" s="46">
        <v>32.105800000000002</v>
      </c>
      <c r="E147" s="46">
        <v>19.6752</v>
      </c>
      <c r="F147" s="46">
        <v>19.770499999999998</v>
      </c>
      <c r="G147" s="46">
        <v>20.648700000000002</v>
      </c>
      <c r="H147" s="46">
        <v>7.5445000000000002</v>
      </c>
      <c r="I147" s="46">
        <v>20.4041</v>
      </c>
      <c r="J147" s="46">
        <v>32.107799999999997</v>
      </c>
      <c r="K147" s="46">
        <v>19.6752</v>
      </c>
      <c r="L147" s="46">
        <v>19.770499999999998</v>
      </c>
      <c r="M147" s="46">
        <v>20.648700000000002</v>
      </c>
      <c r="N147" s="46">
        <v>7.5445000000000002</v>
      </c>
      <c r="O147" s="46">
        <v>17.3992</v>
      </c>
      <c r="P147" s="46">
        <v>17.3992</v>
      </c>
      <c r="Q147" s="46">
        <v>0</v>
      </c>
      <c r="R147" s="46" t="s">
        <v>127</v>
      </c>
      <c r="S147" s="46" t="s">
        <v>127</v>
      </c>
      <c r="T147" s="46">
        <v>0</v>
      </c>
      <c r="U147" s="46">
        <v>13.0799</v>
      </c>
      <c r="V147" s="46">
        <v>0</v>
      </c>
      <c r="W147" s="46">
        <v>13.0799</v>
      </c>
      <c r="X147" s="46">
        <v>0</v>
      </c>
      <c r="Y147" s="46">
        <v>0</v>
      </c>
      <c r="Z147" s="46">
        <v>13.0799</v>
      </c>
      <c r="AA147" s="46">
        <v>13.251200000000001</v>
      </c>
      <c r="AB147" s="46">
        <v>0</v>
      </c>
      <c r="AC147" s="46">
        <v>13.251200000000001</v>
      </c>
      <c r="AD147" s="46">
        <v>0</v>
      </c>
      <c r="AE147" s="46">
        <v>0</v>
      </c>
      <c r="AF147" s="46">
        <v>13.251200000000001</v>
      </c>
      <c r="AG147" s="46">
        <v>5.6933999999999996</v>
      </c>
      <c r="AH147" s="46">
        <v>0</v>
      </c>
      <c r="AI147" s="46">
        <v>5.6933999999999996</v>
      </c>
      <c r="AJ147" s="46" t="s">
        <v>127</v>
      </c>
      <c r="AK147" s="46" t="s">
        <v>127</v>
      </c>
      <c r="AL147" s="46">
        <v>5.6933999999999996</v>
      </c>
      <c r="AM147" s="46">
        <v>16.223600000000001</v>
      </c>
    </row>
    <row r="148" spans="1:39" hidden="1" outlineLevel="1">
      <c r="A148" s="8">
        <v>44713</v>
      </c>
      <c r="B148" s="46">
        <v>20.550899999999999</v>
      </c>
      <c r="C148" s="46">
        <v>21.028199999999998</v>
      </c>
      <c r="D148" s="46">
        <v>37.610599999999998</v>
      </c>
      <c r="E148" s="46">
        <v>20.171700000000001</v>
      </c>
      <c r="F148" s="46">
        <v>19.8292</v>
      </c>
      <c r="G148" s="46">
        <v>25.872299999999999</v>
      </c>
      <c r="H148" s="46">
        <v>12.6914</v>
      </c>
      <c r="I148" s="46">
        <v>21.028099999999998</v>
      </c>
      <c r="J148" s="46">
        <v>37.611800000000002</v>
      </c>
      <c r="K148" s="46">
        <v>20.171700000000001</v>
      </c>
      <c r="L148" s="46">
        <v>19.8292</v>
      </c>
      <c r="M148" s="46">
        <v>25.872299999999999</v>
      </c>
      <c r="N148" s="46">
        <v>12.6914</v>
      </c>
      <c r="O148" s="46">
        <v>32.0214</v>
      </c>
      <c r="P148" s="46">
        <v>32.0214</v>
      </c>
      <c r="Q148" s="46">
        <v>0</v>
      </c>
      <c r="R148" s="46" t="s">
        <v>127</v>
      </c>
      <c r="S148" s="46" t="s">
        <v>127</v>
      </c>
      <c r="T148" s="46">
        <v>0</v>
      </c>
      <c r="U148" s="46">
        <v>7.1139000000000001</v>
      </c>
      <c r="V148" s="46">
        <v>0</v>
      </c>
      <c r="W148" s="46">
        <v>7.1139000000000001</v>
      </c>
      <c r="X148" s="46">
        <v>0</v>
      </c>
      <c r="Y148" s="46">
        <v>0</v>
      </c>
      <c r="Z148" s="46">
        <v>7.1139000000000001</v>
      </c>
      <c r="AA148" s="46">
        <v>13.046200000000001</v>
      </c>
      <c r="AB148" s="46">
        <v>0</v>
      </c>
      <c r="AC148" s="46">
        <v>13.046200000000001</v>
      </c>
      <c r="AD148" s="46">
        <v>0</v>
      </c>
      <c r="AE148" s="46">
        <v>0</v>
      </c>
      <c r="AF148" s="46">
        <v>13.046200000000001</v>
      </c>
      <c r="AG148" s="46">
        <v>2.3513000000000002</v>
      </c>
      <c r="AH148" s="46">
        <v>0</v>
      </c>
      <c r="AI148" s="46">
        <v>2.3513000000000002</v>
      </c>
      <c r="AJ148" s="46" t="s">
        <v>127</v>
      </c>
      <c r="AK148" s="46" t="s">
        <v>127</v>
      </c>
      <c r="AL148" s="46">
        <v>2.3513000000000002</v>
      </c>
      <c r="AM148" s="46">
        <v>16.659800000000001</v>
      </c>
    </row>
    <row r="149" spans="1:39" hidden="1" outlineLevel="1">
      <c r="A149" s="8">
        <v>44743</v>
      </c>
      <c r="B149" s="46">
        <v>21.357199999999999</v>
      </c>
      <c r="C149" s="46">
        <v>21.8629</v>
      </c>
      <c r="D149" s="46">
        <v>37.616900000000001</v>
      </c>
      <c r="E149" s="46">
        <v>20.7226</v>
      </c>
      <c r="F149" s="46">
        <v>20.080200000000001</v>
      </c>
      <c r="G149" s="46">
        <v>37.340600000000002</v>
      </c>
      <c r="H149" s="46">
        <v>14.688499999999999</v>
      </c>
      <c r="I149" s="46">
        <v>21.862500000000001</v>
      </c>
      <c r="J149" s="46">
        <v>37.615299999999998</v>
      </c>
      <c r="K149" s="46">
        <v>20.7226</v>
      </c>
      <c r="L149" s="46">
        <v>20.080200000000001</v>
      </c>
      <c r="M149" s="46">
        <v>37.340600000000002</v>
      </c>
      <c r="N149" s="46">
        <v>14.688499999999999</v>
      </c>
      <c r="O149" s="46">
        <v>43.059199999999997</v>
      </c>
      <c r="P149" s="46">
        <v>43.059199999999997</v>
      </c>
      <c r="Q149" s="46" t="s">
        <v>127</v>
      </c>
      <c r="R149" s="46" t="s">
        <v>127</v>
      </c>
      <c r="S149" s="46" t="s">
        <v>127</v>
      </c>
      <c r="T149" s="46" t="s">
        <v>127</v>
      </c>
      <c r="U149" s="46">
        <v>10.778700000000001</v>
      </c>
      <c r="V149" s="46">
        <v>0</v>
      </c>
      <c r="W149" s="46">
        <v>10.778700000000001</v>
      </c>
      <c r="X149" s="46">
        <v>0</v>
      </c>
      <c r="Y149" s="46">
        <v>13.63</v>
      </c>
      <c r="Z149" s="46">
        <v>10.768700000000001</v>
      </c>
      <c r="AA149" s="46">
        <v>10.778700000000001</v>
      </c>
      <c r="AB149" s="46">
        <v>0</v>
      </c>
      <c r="AC149" s="46">
        <v>10.778700000000001</v>
      </c>
      <c r="AD149" s="46">
        <v>0</v>
      </c>
      <c r="AE149" s="46">
        <v>13.63</v>
      </c>
      <c r="AF149" s="46">
        <v>10.768700000000001</v>
      </c>
      <c r="AG149" s="46">
        <v>0</v>
      </c>
      <c r="AH149" s="46">
        <v>0</v>
      </c>
      <c r="AI149" s="46" t="s">
        <v>127</v>
      </c>
      <c r="AJ149" s="46" t="s">
        <v>127</v>
      </c>
      <c r="AK149" s="46" t="s">
        <v>127</v>
      </c>
      <c r="AL149" s="46" t="s">
        <v>127</v>
      </c>
      <c r="AM149" s="46">
        <v>15.9038</v>
      </c>
    </row>
    <row r="150" spans="1:39" hidden="1" outlineLevel="1">
      <c r="A150" s="8">
        <v>44774</v>
      </c>
      <c r="B150" s="46">
        <v>22.029</v>
      </c>
      <c r="C150" s="46">
        <v>21.983699999999999</v>
      </c>
      <c r="D150" s="46">
        <v>38.0032</v>
      </c>
      <c r="E150" s="46">
        <v>20.898399999999999</v>
      </c>
      <c r="F150" s="46">
        <v>20.1203</v>
      </c>
      <c r="G150" s="46">
        <v>38.6935</v>
      </c>
      <c r="H150" s="46">
        <v>21.1477</v>
      </c>
      <c r="I150" s="46">
        <v>21.983699999999999</v>
      </c>
      <c r="J150" s="46">
        <v>38.0032</v>
      </c>
      <c r="K150" s="46">
        <v>20.898399999999999</v>
      </c>
      <c r="L150" s="46">
        <v>20.1203</v>
      </c>
      <c r="M150" s="46">
        <v>38.6935</v>
      </c>
      <c r="N150" s="46">
        <v>21.1477</v>
      </c>
      <c r="O150" s="46">
        <v>37.370199999999997</v>
      </c>
      <c r="P150" s="46">
        <v>37.370199999999997</v>
      </c>
      <c r="Q150" s="46">
        <v>0</v>
      </c>
      <c r="R150" s="46" t="s">
        <v>127</v>
      </c>
      <c r="S150" s="46" t="s">
        <v>127</v>
      </c>
      <c r="T150" s="46">
        <v>0</v>
      </c>
      <c r="U150" s="46">
        <v>13.8718</v>
      </c>
      <c r="V150" s="46">
        <v>0</v>
      </c>
      <c r="W150" s="46">
        <v>13.8718</v>
      </c>
      <c r="X150" s="46">
        <v>0</v>
      </c>
      <c r="Y150" s="46">
        <v>11.411899999999999</v>
      </c>
      <c r="Z150" s="46">
        <v>13.895799999999999</v>
      </c>
      <c r="AA150" s="46">
        <v>17.4573</v>
      </c>
      <c r="AB150" s="46">
        <v>0</v>
      </c>
      <c r="AC150" s="46">
        <v>17.4573</v>
      </c>
      <c r="AD150" s="46">
        <v>0</v>
      </c>
      <c r="AE150" s="46">
        <v>11.411899999999999</v>
      </c>
      <c r="AF150" s="46">
        <v>17.6769</v>
      </c>
      <c r="AG150" s="46">
        <v>12.5</v>
      </c>
      <c r="AH150" s="46">
        <v>0</v>
      </c>
      <c r="AI150" s="46">
        <v>12.5</v>
      </c>
      <c r="AJ150" s="46" t="s">
        <v>127</v>
      </c>
      <c r="AK150" s="46" t="s">
        <v>127</v>
      </c>
      <c r="AL150" s="46">
        <v>12.5</v>
      </c>
      <c r="AM150" s="46">
        <v>22.659400000000002</v>
      </c>
    </row>
    <row r="151" spans="1:39" hidden="1" outlineLevel="1">
      <c r="A151" s="8">
        <v>44805</v>
      </c>
      <c r="B151" s="46">
        <v>37.575600000000001</v>
      </c>
      <c r="C151" s="46">
        <v>38.3977</v>
      </c>
      <c r="D151" s="46">
        <v>38.566099999999999</v>
      </c>
      <c r="E151" s="46">
        <v>38.385599999999997</v>
      </c>
      <c r="F151" s="46">
        <v>38.7273</v>
      </c>
      <c r="G151" s="46">
        <v>32.807600000000001</v>
      </c>
      <c r="H151" s="46">
        <v>20.3687</v>
      </c>
      <c r="I151" s="46">
        <v>38.385199999999998</v>
      </c>
      <c r="J151" s="46">
        <v>38.378999999999998</v>
      </c>
      <c r="K151" s="46">
        <v>38.385599999999997</v>
      </c>
      <c r="L151" s="46">
        <v>38.7273</v>
      </c>
      <c r="M151" s="46">
        <v>32.807600000000001</v>
      </c>
      <c r="N151" s="46">
        <v>20.3687</v>
      </c>
      <c r="O151" s="46">
        <v>44.2226</v>
      </c>
      <c r="P151" s="46">
        <v>44.2226</v>
      </c>
      <c r="Q151" s="46" t="s">
        <v>127</v>
      </c>
      <c r="R151" s="46" t="s">
        <v>127</v>
      </c>
      <c r="S151" s="46" t="s">
        <v>127</v>
      </c>
      <c r="T151" s="46" t="s">
        <v>127</v>
      </c>
      <c r="U151" s="46">
        <v>13.4666</v>
      </c>
      <c r="V151" s="46">
        <v>0</v>
      </c>
      <c r="W151" s="46">
        <v>13.4666</v>
      </c>
      <c r="X151" s="46">
        <v>0</v>
      </c>
      <c r="Y151" s="46">
        <v>12.8637</v>
      </c>
      <c r="Z151" s="46">
        <v>18.208200000000001</v>
      </c>
      <c r="AA151" s="46">
        <v>13.4666</v>
      </c>
      <c r="AB151" s="46">
        <v>0</v>
      </c>
      <c r="AC151" s="46">
        <v>13.4666</v>
      </c>
      <c r="AD151" s="46">
        <v>0</v>
      </c>
      <c r="AE151" s="46">
        <v>12.8637</v>
      </c>
      <c r="AF151" s="46">
        <v>18.208200000000001</v>
      </c>
      <c r="AG151" s="46">
        <v>0</v>
      </c>
      <c r="AH151" s="46">
        <v>0</v>
      </c>
      <c r="AI151" s="46" t="s">
        <v>127</v>
      </c>
      <c r="AJ151" s="46" t="s">
        <v>127</v>
      </c>
      <c r="AK151" s="46" t="s">
        <v>127</v>
      </c>
      <c r="AL151" s="46" t="s">
        <v>127</v>
      </c>
      <c r="AM151" s="46">
        <v>22.375399999999999</v>
      </c>
    </row>
    <row r="152" spans="1:39" hidden="1" outlineLevel="1">
      <c r="A152" s="8">
        <v>44835</v>
      </c>
      <c r="B152" s="46">
        <v>37.434199999999997</v>
      </c>
      <c r="C152" s="46">
        <v>39.109400000000001</v>
      </c>
      <c r="D152" s="46">
        <v>43.0062</v>
      </c>
      <c r="E152" s="46">
        <v>38.869700000000002</v>
      </c>
      <c r="F152" s="46">
        <v>39.117400000000004</v>
      </c>
      <c r="G152" s="46">
        <v>36.067399999999999</v>
      </c>
      <c r="H152" s="46">
        <v>24.401700000000002</v>
      </c>
      <c r="I152" s="46">
        <v>39.116300000000003</v>
      </c>
      <c r="J152" s="46">
        <v>43.146599999999999</v>
      </c>
      <c r="K152" s="46">
        <v>38.869700000000002</v>
      </c>
      <c r="L152" s="46">
        <v>39.117400000000004</v>
      </c>
      <c r="M152" s="46">
        <v>36.067399999999999</v>
      </c>
      <c r="N152" s="46">
        <v>24.401700000000002</v>
      </c>
      <c r="O152" s="46">
        <v>17.501999999999999</v>
      </c>
      <c r="P152" s="46">
        <v>17.501999999999999</v>
      </c>
      <c r="Q152" s="46" t="s">
        <v>127</v>
      </c>
      <c r="R152" s="46" t="s">
        <v>127</v>
      </c>
      <c r="S152" s="46" t="s">
        <v>127</v>
      </c>
      <c r="T152" s="46" t="s">
        <v>127</v>
      </c>
      <c r="U152" s="46">
        <v>17.281099999999999</v>
      </c>
      <c r="V152" s="46">
        <v>0</v>
      </c>
      <c r="W152" s="46">
        <v>17.281099999999999</v>
      </c>
      <c r="X152" s="46">
        <v>0</v>
      </c>
      <c r="Y152" s="46">
        <v>0</v>
      </c>
      <c r="Z152" s="46">
        <v>17.281099999999999</v>
      </c>
      <c r="AA152" s="46">
        <v>17.281099999999999</v>
      </c>
      <c r="AB152" s="46">
        <v>0</v>
      </c>
      <c r="AC152" s="46">
        <v>17.281099999999999</v>
      </c>
      <c r="AD152" s="46">
        <v>0</v>
      </c>
      <c r="AE152" s="46">
        <v>0</v>
      </c>
      <c r="AF152" s="46">
        <v>17.281099999999999</v>
      </c>
      <c r="AG152" s="46">
        <v>0</v>
      </c>
      <c r="AH152" s="46">
        <v>0</v>
      </c>
      <c r="AI152" s="46" t="s">
        <v>127</v>
      </c>
      <c r="AJ152" s="46" t="s">
        <v>127</v>
      </c>
      <c r="AK152" s="46" t="s">
        <v>127</v>
      </c>
      <c r="AL152" s="46" t="s">
        <v>127</v>
      </c>
      <c r="AM152" s="46">
        <v>21.158999999999999</v>
      </c>
    </row>
    <row r="153" spans="1:39" hidden="1" outlineLevel="1">
      <c r="A153" s="8">
        <v>44866</v>
      </c>
      <c r="B153" s="46">
        <v>37.184399999999997</v>
      </c>
      <c r="C153" s="46">
        <v>38.448300000000003</v>
      </c>
      <c r="D153" s="46">
        <v>43.491</v>
      </c>
      <c r="E153" s="46">
        <v>38.095599999999997</v>
      </c>
      <c r="F153" s="46">
        <v>38.171100000000003</v>
      </c>
      <c r="G153" s="46">
        <v>36.839300000000001</v>
      </c>
      <c r="H153" s="46">
        <v>24.6553</v>
      </c>
      <c r="I153" s="46">
        <v>38.448300000000003</v>
      </c>
      <c r="J153" s="46">
        <v>43.491599999999998</v>
      </c>
      <c r="K153" s="46">
        <v>38.095599999999997</v>
      </c>
      <c r="L153" s="46">
        <v>38.171100000000003</v>
      </c>
      <c r="M153" s="46">
        <v>36.839300000000001</v>
      </c>
      <c r="N153" s="46">
        <v>24.6553</v>
      </c>
      <c r="O153" s="46">
        <v>37.261699999999998</v>
      </c>
      <c r="P153" s="46">
        <v>37.261699999999998</v>
      </c>
      <c r="Q153" s="46" t="s">
        <v>127</v>
      </c>
      <c r="R153" s="46" t="s">
        <v>127</v>
      </c>
      <c r="S153" s="46" t="s">
        <v>127</v>
      </c>
      <c r="T153" s="46" t="s">
        <v>127</v>
      </c>
      <c r="U153" s="46">
        <v>10.020099999999999</v>
      </c>
      <c r="V153" s="46">
        <v>0</v>
      </c>
      <c r="W153" s="46">
        <v>10.020099999999999</v>
      </c>
      <c r="X153" s="46">
        <v>0</v>
      </c>
      <c r="Y153" s="46">
        <v>15.9123</v>
      </c>
      <c r="Z153" s="46">
        <v>10.0181</v>
      </c>
      <c r="AA153" s="46">
        <v>10.020099999999999</v>
      </c>
      <c r="AB153" s="46">
        <v>0</v>
      </c>
      <c r="AC153" s="46">
        <v>10.020099999999999</v>
      </c>
      <c r="AD153" s="46">
        <v>0</v>
      </c>
      <c r="AE153" s="46">
        <v>15.9123</v>
      </c>
      <c r="AF153" s="46">
        <v>10.0181</v>
      </c>
      <c r="AG153" s="46">
        <v>0</v>
      </c>
      <c r="AH153" s="46">
        <v>0</v>
      </c>
      <c r="AI153" s="46" t="s">
        <v>127</v>
      </c>
      <c r="AJ153" s="46" t="s">
        <v>127</v>
      </c>
      <c r="AK153" s="46" t="s">
        <v>127</v>
      </c>
      <c r="AL153" s="46" t="s">
        <v>127</v>
      </c>
      <c r="AM153" s="46">
        <v>22.1187</v>
      </c>
    </row>
    <row r="154" spans="1:39" hidden="1" outlineLevel="1">
      <c r="A154" s="8">
        <v>44896</v>
      </c>
      <c r="B154" s="46">
        <v>34.593699999999998</v>
      </c>
      <c r="C154" s="46">
        <v>38.298900000000003</v>
      </c>
      <c r="D154" s="46">
        <v>42.968800000000002</v>
      </c>
      <c r="E154" s="46">
        <v>37.975499999999997</v>
      </c>
      <c r="F154" s="46">
        <v>37.922899999999998</v>
      </c>
      <c r="G154" s="46">
        <v>39.668399999999998</v>
      </c>
      <c r="H154" s="46">
        <v>35.0261</v>
      </c>
      <c r="I154" s="46">
        <v>38.298699999999997</v>
      </c>
      <c r="J154" s="46">
        <v>42.966200000000001</v>
      </c>
      <c r="K154" s="46">
        <v>37.975499999999997</v>
      </c>
      <c r="L154" s="46">
        <v>37.922899999999998</v>
      </c>
      <c r="M154" s="46">
        <v>39.668399999999998</v>
      </c>
      <c r="N154" s="46">
        <v>35.0261</v>
      </c>
      <c r="O154" s="46">
        <v>56.549399999999999</v>
      </c>
      <c r="P154" s="46">
        <v>56.549399999999999</v>
      </c>
      <c r="Q154" s="46">
        <v>0</v>
      </c>
      <c r="R154" s="46" t="s">
        <v>127</v>
      </c>
      <c r="S154" s="46">
        <v>0</v>
      </c>
      <c r="T154" s="46" t="s">
        <v>127</v>
      </c>
      <c r="U154" s="46">
        <v>7.9290000000000003</v>
      </c>
      <c r="V154" s="46">
        <v>0</v>
      </c>
      <c r="W154" s="46">
        <v>7.9290000000000003</v>
      </c>
      <c r="X154" s="46">
        <v>0</v>
      </c>
      <c r="Y154" s="46">
        <v>0</v>
      </c>
      <c r="Z154" s="46">
        <v>7.9290000000000003</v>
      </c>
      <c r="AA154" s="46">
        <v>7.9290000000000003</v>
      </c>
      <c r="AB154" s="46">
        <v>0</v>
      </c>
      <c r="AC154" s="46">
        <v>7.9290000000000003</v>
      </c>
      <c r="AD154" s="46">
        <v>0</v>
      </c>
      <c r="AE154" s="46">
        <v>0</v>
      </c>
      <c r="AF154" s="46">
        <v>7.9290000000000003</v>
      </c>
      <c r="AG154" s="46">
        <v>0</v>
      </c>
      <c r="AH154" s="46">
        <v>0</v>
      </c>
      <c r="AI154" s="46">
        <v>0</v>
      </c>
      <c r="AJ154" s="46" t="s">
        <v>127</v>
      </c>
      <c r="AK154" s="46">
        <v>0</v>
      </c>
      <c r="AL154" s="46" t="s">
        <v>127</v>
      </c>
      <c r="AM154" s="46">
        <v>19.8325</v>
      </c>
    </row>
    <row r="155" spans="1:39" hidden="1" outlineLevel="1">
      <c r="A155" s="8">
        <v>44927</v>
      </c>
      <c r="B155" s="46">
        <v>35.005499999999998</v>
      </c>
      <c r="C155" s="46">
        <v>38.485999999999997</v>
      </c>
      <c r="D155" s="46">
        <v>42.605499999999999</v>
      </c>
      <c r="E155" s="46">
        <v>38.196899999999999</v>
      </c>
      <c r="F155" s="46">
        <v>38.3249</v>
      </c>
      <c r="G155" s="46">
        <v>36.675800000000002</v>
      </c>
      <c r="H155" s="46">
        <v>20.662199999999999</v>
      </c>
      <c r="I155" s="46">
        <v>38.484999999999999</v>
      </c>
      <c r="J155" s="46">
        <v>42.594299999999997</v>
      </c>
      <c r="K155" s="46">
        <v>38.196899999999999</v>
      </c>
      <c r="L155" s="46">
        <v>38.3249</v>
      </c>
      <c r="M155" s="46">
        <v>36.675800000000002</v>
      </c>
      <c r="N155" s="46">
        <v>20.662199999999999</v>
      </c>
      <c r="O155" s="46">
        <v>52.200299999999999</v>
      </c>
      <c r="P155" s="46">
        <v>52.200299999999999</v>
      </c>
      <c r="Q155" s="46" t="s">
        <v>127</v>
      </c>
      <c r="R155" s="46" t="s">
        <v>127</v>
      </c>
      <c r="S155" s="46" t="s">
        <v>127</v>
      </c>
      <c r="T155" s="46" t="s">
        <v>127</v>
      </c>
      <c r="U155" s="46">
        <v>7.6040999999999999</v>
      </c>
      <c r="V155" s="46">
        <v>0</v>
      </c>
      <c r="W155" s="46">
        <v>7.6040999999999999</v>
      </c>
      <c r="X155" s="46">
        <v>0</v>
      </c>
      <c r="Y155" s="46">
        <v>0</v>
      </c>
      <c r="Z155" s="46">
        <v>7.6040999999999999</v>
      </c>
      <c r="AA155" s="46">
        <v>7.6040999999999999</v>
      </c>
      <c r="AB155" s="46">
        <v>0</v>
      </c>
      <c r="AC155" s="46">
        <v>7.6040999999999999</v>
      </c>
      <c r="AD155" s="46">
        <v>0</v>
      </c>
      <c r="AE155" s="46">
        <v>0</v>
      </c>
      <c r="AF155" s="46">
        <v>7.6040999999999999</v>
      </c>
      <c r="AG155" s="46">
        <v>0</v>
      </c>
      <c r="AH155" s="46">
        <v>0</v>
      </c>
      <c r="AI155" s="46" t="s">
        <v>127</v>
      </c>
      <c r="AJ155" s="46" t="s">
        <v>127</v>
      </c>
      <c r="AK155" s="46" t="s">
        <v>127</v>
      </c>
      <c r="AL155" s="46" t="s">
        <v>127</v>
      </c>
      <c r="AM155" s="46">
        <v>20.681699999999999</v>
      </c>
    </row>
    <row r="156" spans="1:39" hidden="1" outlineLevel="1">
      <c r="A156" s="8">
        <v>44958</v>
      </c>
      <c r="B156" s="46">
        <v>37.023400000000002</v>
      </c>
      <c r="C156" s="46">
        <v>38.636800000000001</v>
      </c>
      <c r="D156" s="46">
        <v>42.4818</v>
      </c>
      <c r="E156" s="46">
        <v>38.369799999999998</v>
      </c>
      <c r="F156" s="46">
        <v>38.693300000000001</v>
      </c>
      <c r="G156" s="46">
        <v>31.773399999999999</v>
      </c>
      <c r="H156" s="46">
        <v>24.699000000000002</v>
      </c>
      <c r="I156" s="46">
        <v>38.636699999999998</v>
      </c>
      <c r="J156" s="46">
        <v>42.480400000000003</v>
      </c>
      <c r="K156" s="46">
        <v>38.369799999999998</v>
      </c>
      <c r="L156" s="46">
        <v>38.693300000000001</v>
      </c>
      <c r="M156" s="46">
        <v>31.773399999999999</v>
      </c>
      <c r="N156" s="46">
        <v>24.699000000000002</v>
      </c>
      <c r="O156" s="46">
        <v>54.942799999999998</v>
      </c>
      <c r="P156" s="46">
        <v>54.942799999999998</v>
      </c>
      <c r="Q156" s="46">
        <v>0</v>
      </c>
      <c r="R156" s="46" t="s">
        <v>127</v>
      </c>
      <c r="S156" s="46">
        <v>0</v>
      </c>
      <c r="T156" s="46" t="s">
        <v>127</v>
      </c>
      <c r="U156" s="46">
        <v>10.206</v>
      </c>
      <c r="V156" s="46">
        <v>0</v>
      </c>
      <c r="W156" s="46">
        <v>10.206</v>
      </c>
      <c r="X156" s="46">
        <v>0</v>
      </c>
      <c r="Y156" s="46">
        <v>15.8599</v>
      </c>
      <c r="Z156" s="46">
        <v>10.203799999999999</v>
      </c>
      <c r="AA156" s="46">
        <v>10.206</v>
      </c>
      <c r="AB156" s="46">
        <v>0</v>
      </c>
      <c r="AC156" s="46">
        <v>10.206</v>
      </c>
      <c r="AD156" s="46">
        <v>0</v>
      </c>
      <c r="AE156" s="46">
        <v>15.8599</v>
      </c>
      <c r="AF156" s="46">
        <v>10.203799999999999</v>
      </c>
      <c r="AG156" s="46">
        <v>0</v>
      </c>
      <c r="AH156" s="46">
        <v>0</v>
      </c>
      <c r="AI156" s="46">
        <v>0</v>
      </c>
      <c r="AJ156" s="46" t="s">
        <v>127</v>
      </c>
      <c r="AK156" s="46">
        <v>0</v>
      </c>
      <c r="AL156" s="46" t="s">
        <v>127</v>
      </c>
      <c r="AM156" s="46">
        <v>21.885400000000001</v>
      </c>
    </row>
    <row r="157" spans="1:39" hidden="1" outlineLevel="1">
      <c r="A157" s="8">
        <v>44986</v>
      </c>
      <c r="B157" s="46">
        <v>37.333199999999998</v>
      </c>
      <c r="C157" s="46">
        <v>39.0276</v>
      </c>
      <c r="D157" s="46">
        <v>42.631500000000003</v>
      </c>
      <c r="E157" s="46">
        <v>38.764299999999999</v>
      </c>
      <c r="F157" s="46">
        <v>38.757199999999997</v>
      </c>
      <c r="G157" s="46">
        <v>39.008099999999999</v>
      </c>
      <c r="H157" s="46">
        <v>37.391300000000001</v>
      </c>
      <c r="I157" s="46">
        <v>39.026699999999998</v>
      </c>
      <c r="J157" s="46">
        <v>42.620899999999999</v>
      </c>
      <c r="K157" s="46">
        <v>38.764299999999999</v>
      </c>
      <c r="L157" s="46">
        <v>38.757199999999997</v>
      </c>
      <c r="M157" s="46">
        <v>39.008099999999999</v>
      </c>
      <c r="N157" s="46">
        <v>37.391300000000001</v>
      </c>
      <c r="O157" s="46">
        <v>58.4681</v>
      </c>
      <c r="P157" s="46">
        <v>58.4681</v>
      </c>
      <c r="Q157" s="46" t="s">
        <v>127</v>
      </c>
      <c r="R157" s="46" t="s">
        <v>127</v>
      </c>
      <c r="S157" s="46" t="s">
        <v>127</v>
      </c>
      <c r="T157" s="46" t="s">
        <v>127</v>
      </c>
      <c r="U157" s="46">
        <v>13.388</v>
      </c>
      <c r="V157" s="46">
        <v>0</v>
      </c>
      <c r="W157" s="46">
        <v>13.388</v>
      </c>
      <c r="X157" s="46">
        <v>0</v>
      </c>
      <c r="Y157" s="46">
        <v>15.8499</v>
      </c>
      <c r="Z157" s="46">
        <v>13.3751</v>
      </c>
      <c r="AA157" s="46">
        <v>13.388</v>
      </c>
      <c r="AB157" s="46">
        <v>0</v>
      </c>
      <c r="AC157" s="46">
        <v>13.388</v>
      </c>
      <c r="AD157" s="46">
        <v>0</v>
      </c>
      <c r="AE157" s="46">
        <v>15.8499</v>
      </c>
      <c r="AF157" s="46">
        <v>13.3751</v>
      </c>
      <c r="AG157" s="46">
        <v>0</v>
      </c>
      <c r="AH157" s="46">
        <v>0</v>
      </c>
      <c r="AI157" s="46" t="s">
        <v>127</v>
      </c>
      <c r="AJ157" s="46" t="s">
        <v>127</v>
      </c>
      <c r="AK157" s="46" t="s">
        <v>127</v>
      </c>
      <c r="AL157" s="46" t="s">
        <v>127</v>
      </c>
      <c r="AM157" s="46">
        <v>21.867999999999999</v>
      </c>
    </row>
    <row r="158" spans="1:39" hidden="1" outlineLevel="1">
      <c r="A158" s="8">
        <v>45017</v>
      </c>
      <c r="B158" s="46">
        <v>36.691099999999999</v>
      </c>
      <c r="C158" s="46">
        <v>39.056199999999997</v>
      </c>
      <c r="D158" s="46">
        <v>43.196399999999997</v>
      </c>
      <c r="E158" s="46">
        <v>38.746000000000002</v>
      </c>
      <c r="F158" s="46">
        <v>38.765599999999999</v>
      </c>
      <c r="G158" s="46">
        <v>38.4236</v>
      </c>
      <c r="H158" s="46">
        <v>33.847200000000001</v>
      </c>
      <c r="I158" s="46">
        <v>39.055300000000003</v>
      </c>
      <c r="J158" s="46">
        <v>43.186199999999999</v>
      </c>
      <c r="K158" s="46">
        <v>38.746000000000002</v>
      </c>
      <c r="L158" s="46">
        <v>38.765599999999999</v>
      </c>
      <c r="M158" s="46">
        <v>38.4236</v>
      </c>
      <c r="N158" s="46">
        <v>33.847200000000001</v>
      </c>
      <c r="O158" s="46">
        <v>58.947699999999998</v>
      </c>
      <c r="P158" s="46">
        <v>58.947699999999998</v>
      </c>
      <c r="Q158" s="46">
        <v>0</v>
      </c>
      <c r="R158" s="46" t="s">
        <v>127</v>
      </c>
      <c r="S158" s="46">
        <v>0</v>
      </c>
      <c r="T158" s="46">
        <v>0</v>
      </c>
      <c r="U158" s="46">
        <v>10.5365</v>
      </c>
      <c r="V158" s="46">
        <v>0</v>
      </c>
      <c r="W158" s="46">
        <v>10.5365</v>
      </c>
      <c r="X158" s="46">
        <v>0</v>
      </c>
      <c r="Y158" s="46">
        <v>0</v>
      </c>
      <c r="Z158" s="46">
        <v>10.5365</v>
      </c>
      <c r="AA158" s="46">
        <v>8.9568999999999992</v>
      </c>
      <c r="AB158" s="46">
        <v>0</v>
      </c>
      <c r="AC158" s="46">
        <v>8.9568999999999992</v>
      </c>
      <c r="AD158" s="46">
        <v>0</v>
      </c>
      <c r="AE158" s="46">
        <v>0</v>
      </c>
      <c r="AF158" s="46">
        <v>8.9568999999999992</v>
      </c>
      <c r="AG158" s="46">
        <v>13.49</v>
      </c>
      <c r="AH158" s="46">
        <v>0</v>
      </c>
      <c r="AI158" s="46">
        <v>13.49</v>
      </c>
      <c r="AJ158" s="46" t="s">
        <v>127</v>
      </c>
      <c r="AK158" s="46">
        <v>0</v>
      </c>
      <c r="AL158" s="46">
        <v>13.49</v>
      </c>
      <c r="AM158" s="46">
        <v>19.739699999999999</v>
      </c>
    </row>
    <row r="159" spans="1:39" hidden="1" outlineLevel="1">
      <c r="A159" s="8">
        <v>45047</v>
      </c>
      <c r="B159" s="46">
        <v>37.882399999999997</v>
      </c>
      <c r="C159" s="46">
        <v>39.262999999999998</v>
      </c>
      <c r="D159" s="46">
        <v>44.5685</v>
      </c>
      <c r="E159" s="46">
        <v>38.953899999999997</v>
      </c>
      <c r="F159" s="46">
        <v>38.8917</v>
      </c>
      <c r="G159" s="46">
        <v>41.939799999999998</v>
      </c>
      <c r="H159" s="46">
        <v>20.7683</v>
      </c>
      <c r="I159" s="46">
        <v>39.262099999999997</v>
      </c>
      <c r="J159" s="46">
        <v>44.556199999999997</v>
      </c>
      <c r="K159" s="46">
        <v>38.953899999999997</v>
      </c>
      <c r="L159" s="46">
        <v>38.8917</v>
      </c>
      <c r="M159" s="46">
        <v>41.939799999999998</v>
      </c>
      <c r="N159" s="46">
        <v>20.7683</v>
      </c>
      <c r="O159" s="46">
        <v>59.686300000000003</v>
      </c>
      <c r="P159" s="46">
        <v>59.686300000000003</v>
      </c>
      <c r="Q159" s="46">
        <v>0</v>
      </c>
      <c r="R159" s="46" t="s">
        <v>127</v>
      </c>
      <c r="S159" s="46">
        <v>0</v>
      </c>
      <c r="T159" s="46" t="s">
        <v>127</v>
      </c>
      <c r="U159" s="46">
        <v>8.3911999999999995</v>
      </c>
      <c r="V159" s="46">
        <v>0</v>
      </c>
      <c r="W159" s="46">
        <v>8.3911999999999995</v>
      </c>
      <c r="X159" s="46">
        <v>0</v>
      </c>
      <c r="Y159" s="46">
        <v>0</v>
      </c>
      <c r="Z159" s="46">
        <v>8.3911999999999995</v>
      </c>
      <c r="AA159" s="46">
        <v>8.3911999999999995</v>
      </c>
      <c r="AB159" s="46">
        <v>0</v>
      </c>
      <c r="AC159" s="46">
        <v>8.3911999999999995</v>
      </c>
      <c r="AD159" s="46">
        <v>0</v>
      </c>
      <c r="AE159" s="46">
        <v>0</v>
      </c>
      <c r="AF159" s="46">
        <v>8.3911999999999995</v>
      </c>
      <c r="AG159" s="46">
        <v>0</v>
      </c>
      <c r="AH159" s="46">
        <v>0</v>
      </c>
      <c r="AI159" s="46">
        <v>0</v>
      </c>
      <c r="AJ159" s="46" t="s">
        <v>127</v>
      </c>
      <c r="AK159" s="46">
        <v>0</v>
      </c>
      <c r="AL159" s="46" t="s">
        <v>127</v>
      </c>
      <c r="AM159" s="46">
        <v>24.2178</v>
      </c>
    </row>
    <row r="160" spans="1:39" hidden="1" outlineLevel="1">
      <c r="A160" s="8">
        <v>45078</v>
      </c>
      <c r="B160" s="46">
        <v>36.1511</v>
      </c>
      <c r="C160" s="46">
        <v>38.461199999999998</v>
      </c>
      <c r="D160" s="46">
        <v>47.026499999999999</v>
      </c>
      <c r="E160" s="46">
        <v>38.104799999999997</v>
      </c>
      <c r="F160" s="46">
        <v>38.3919</v>
      </c>
      <c r="G160" s="46">
        <v>33.204099999999997</v>
      </c>
      <c r="H160" s="46">
        <v>30.653199999999998</v>
      </c>
      <c r="I160" s="46">
        <v>38.460599999999999</v>
      </c>
      <c r="J160" s="46">
        <v>47.017299999999999</v>
      </c>
      <c r="K160" s="46">
        <v>38.104799999999997</v>
      </c>
      <c r="L160" s="46">
        <v>38.3919</v>
      </c>
      <c r="M160" s="46">
        <v>33.204099999999997</v>
      </c>
      <c r="N160" s="46">
        <v>30.653199999999998</v>
      </c>
      <c r="O160" s="46">
        <v>58.670099999999998</v>
      </c>
      <c r="P160" s="46">
        <v>58.670099999999998</v>
      </c>
      <c r="Q160" s="46" t="s">
        <v>127</v>
      </c>
      <c r="R160" s="46" t="s">
        <v>127</v>
      </c>
      <c r="S160" s="46" t="s">
        <v>127</v>
      </c>
      <c r="T160" s="46" t="s">
        <v>127</v>
      </c>
      <c r="U160" s="46">
        <v>7.6985000000000001</v>
      </c>
      <c r="V160" s="46">
        <v>0</v>
      </c>
      <c r="W160" s="46">
        <v>7.6985000000000001</v>
      </c>
      <c r="X160" s="46">
        <v>0</v>
      </c>
      <c r="Y160" s="46">
        <v>0</v>
      </c>
      <c r="Z160" s="46">
        <v>7.6985000000000001</v>
      </c>
      <c r="AA160" s="46">
        <v>7.6985000000000001</v>
      </c>
      <c r="AB160" s="46">
        <v>0</v>
      </c>
      <c r="AC160" s="46">
        <v>7.6985000000000001</v>
      </c>
      <c r="AD160" s="46">
        <v>0</v>
      </c>
      <c r="AE160" s="46">
        <v>0</v>
      </c>
      <c r="AF160" s="46">
        <v>7.6985000000000001</v>
      </c>
      <c r="AG160" s="46">
        <v>0</v>
      </c>
      <c r="AH160" s="46">
        <v>0</v>
      </c>
      <c r="AI160" s="46" t="s">
        <v>127</v>
      </c>
      <c r="AJ160" s="46" t="s">
        <v>127</v>
      </c>
      <c r="AK160" s="46" t="s">
        <v>127</v>
      </c>
      <c r="AL160" s="46" t="s">
        <v>127</v>
      </c>
      <c r="AM160" s="46">
        <v>24.6143</v>
      </c>
    </row>
    <row r="161" spans="1:39" hidden="1" outlineLevel="1">
      <c r="A161" s="8">
        <v>45108</v>
      </c>
      <c r="B161" s="46">
        <v>35.463299999999997</v>
      </c>
      <c r="C161" s="46">
        <v>38.455100000000002</v>
      </c>
      <c r="D161" s="46">
        <v>46.103200000000001</v>
      </c>
      <c r="E161" s="46">
        <v>38.133600000000001</v>
      </c>
      <c r="F161" s="46">
        <v>38.708399999999997</v>
      </c>
      <c r="G161" s="46">
        <v>29.898299999999999</v>
      </c>
      <c r="H161" s="46">
        <v>36.287199999999999</v>
      </c>
      <c r="I161" s="46">
        <v>38.4542</v>
      </c>
      <c r="J161" s="46">
        <v>46.101199999999999</v>
      </c>
      <c r="K161" s="46">
        <v>38.133600000000001</v>
      </c>
      <c r="L161" s="46">
        <v>38.708399999999997</v>
      </c>
      <c r="M161" s="46">
        <v>29.898299999999999</v>
      </c>
      <c r="N161" s="46">
        <v>36.287199999999999</v>
      </c>
      <c r="O161" s="46">
        <v>46.839500000000001</v>
      </c>
      <c r="P161" s="46">
        <v>46.839500000000001</v>
      </c>
      <c r="Q161" s="46">
        <v>0</v>
      </c>
      <c r="R161" s="46" t="s">
        <v>127</v>
      </c>
      <c r="S161" s="46">
        <v>0</v>
      </c>
      <c r="T161" s="46" t="s">
        <v>127</v>
      </c>
      <c r="U161" s="46">
        <v>7.7001999999999997</v>
      </c>
      <c r="V161" s="46">
        <v>0</v>
      </c>
      <c r="W161" s="46">
        <v>7.7001999999999997</v>
      </c>
      <c r="X161" s="46">
        <v>0</v>
      </c>
      <c r="Y161" s="46">
        <v>20.5</v>
      </c>
      <c r="Z161" s="46">
        <v>7.6992000000000003</v>
      </c>
      <c r="AA161" s="46">
        <v>7.7001999999999997</v>
      </c>
      <c r="AB161" s="46">
        <v>0</v>
      </c>
      <c r="AC161" s="46">
        <v>7.7001999999999997</v>
      </c>
      <c r="AD161" s="46">
        <v>0</v>
      </c>
      <c r="AE161" s="46">
        <v>20.5</v>
      </c>
      <c r="AF161" s="46">
        <v>7.6992000000000003</v>
      </c>
      <c r="AG161" s="46">
        <v>0</v>
      </c>
      <c r="AH161" s="46">
        <v>0</v>
      </c>
      <c r="AI161" s="46">
        <v>0</v>
      </c>
      <c r="AJ161" s="46" t="s">
        <v>127</v>
      </c>
      <c r="AK161" s="46">
        <v>0</v>
      </c>
      <c r="AL161" s="46" t="s">
        <v>127</v>
      </c>
      <c r="AM161" s="46">
        <v>23.359200000000001</v>
      </c>
    </row>
    <row r="162" spans="1:39" hidden="1" outlineLevel="1">
      <c r="A162" s="8">
        <v>45139</v>
      </c>
      <c r="B162" s="46">
        <v>36.129600000000003</v>
      </c>
      <c r="C162" s="46">
        <v>38.388300000000001</v>
      </c>
      <c r="D162" s="46">
        <v>46.387900000000002</v>
      </c>
      <c r="E162" s="46">
        <v>38.071100000000001</v>
      </c>
      <c r="F162" s="46">
        <v>38.746200000000002</v>
      </c>
      <c r="G162" s="46">
        <v>29.235800000000001</v>
      </c>
      <c r="H162" s="46">
        <v>29.657299999999999</v>
      </c>
      <c r="I162" s="46">
        <v>38.388199999999998</v>
      </c>
      <c r="J162" s="46">
        <v>46.390099999999997</v>
      </c>
      <c r="K162" s="46">
        <v>38.071100000000001</v>
      </c>
      <c r="L162" s="46">
        <v>38.746200000000002</v>
      </c>
      <c r="M162" s="46">
        <v>29.235800000000001</v>
      </c>
      <c r="N162" s="46">
        <v>29.657299999999999</v>
      </c>
      <c r="O162" s="46">
        <v>42.627699999999997</v>
      </c>
      <c r="P162" s="46">
        <v>42.627699999999997</v>
      </c>
      <c r="Q162" s="46" t="s">
        <v>127</v>
      </c>
      <c r="R162" s="46" t="s">
        <v>127</v>
      </c>
      <c r="S162" s="46" t="s">
        <v>127</v>
      </c>
      <c r="T162" s="46" t="s">
        <v>127</v>
      </c>
      <c r="U162" s="46">
        <v>7.8808999999999996</v>
      </c>
      <c r="V162" s="46">
        <v>0</v>
      </c>
      <c r="W162" s="46">
        <v>7.8808999999999996</v>
      </c>
      <c r="X162" s="46">
        <v>0</v>
      </c>
      <c r="Y162" s="46">
        <v>16.411899999999999</v>
      </c>
      <c r="Z162" s="46">
        <v>7.88</v>
      </c>
      <c r="AA162" s="46">
        <v>7.8808999999999996</v>
      </c>
      <c r="AB162" s="46">
        <v>0</v>
      </c>
      <c r="AC162" s="46">
        <v>7.8808999999999996</v>
      </c>
      <c r="AD162" s="46">
        <v>0</v>
      </c>
      <c r="AE162" s="46">
        <v>16.411899999999999</v>
      </c>
      <c r="AF162" s="46">
        <v>7.88</v>
      </c>
      <c r="AG162" s="46">
        <v>0</v>
      </c>
      <c r="AH162" s="46">
        <v>0</v>
      </c>
      <c r="AI162" s="46" t="s">
        <v>127</v>
      </c>
      <c r="AJ162" s="46" t="s">
        <v>127</v>
      </c>
      <c r="AK162" s="46" t="s">
        <v>127</v>
      </c>
      <c r="AL162" s="46" t="s">
        <v>127</v>
      </c>
      <c r="AM162" s="46">
        <v>25.0334</v>
      </c>
    </row>
    <row r="163" spans="1:39" hidden="1" outlineLevel="1">
      <c r="A163" s="8">
        <v>45170</v>
      </c>
      <c r="B163" s="46">
        <v>35.768999999999998</v>
      </c>
      <c r="C163" s="46">
        <v>38.3857</v>
      </c>
      <c r="D163" s="46">
        <v>46.781599999999997</v>
      </c>
      <c r="E163" s="46">
        <v>38.054200000000002</v>
      </c>
      <c r="F163" s="46">
        <v>38.857399999999998</v>
      </c>
      <c r="G163" s="46">
        <v>27.7683</v>
      </c>
      <c r="H163" s="46">
        <v>36.549999999999997</v>
      </c>
      <c r="I163" s="46">
        <v>38.385599999999997</v>
      </c>
      <c r="J163" s="46">
        <v>46.781300000000002</v>
      </c>
      <c r="K163" s="46">
        <v>38.054200000000002</v>
      </c>
      <c r="L163" s="46">
        <v>38.857399999999998</v>
      </c>
      <c r="M163" s="46">
        <v>27.7683</v>
      </c>
      <c r="N163" s="46">
        <v>36.549999999999997</v>
      </c>
      <c r="O163" s="46">
        <v>49.3962</v>
      </c>
      <c r="P163" s="46">
        <v>49.3962</v>
      </c>
      <c r="Q163" s="46" t="s">
        <v>127</v>
      </c>
      <c r="R163" s="46" t="s">
        <v>127</v>
      </c>
      <c r="S163" s="46" t="s">
        <v>127</v>
      </c>
      <c r="T163" s="46" t="s">
        <v>127</v>
      </c>
      <c r="U163" s="46">
        <v>7.4363999999999999</v>
      </c>
      <c r="V163" s="46">
        <v>0</v>
      </c>
      <c r="W163" s="46">
        <v>7.4363999999999999</v>
      </c>
      <c r="X163" s="46">
        <v>0</v>
      </c>
      <c r="Y163" s="46">
        <v>19.187899999999999</v>
      </c>
      <c r="Z163" s="46">
        <v>7.4355000000000002</v>
      </c>
      <c r="AA163" s="46">
        <v>7.4363999999999999</v>
      </c>
      <c r="AB163" s="46">
        <v>0</v>
      </c>
      <c r="AC163" s="46">
        <v>7.4363999999999999</v>
      </c>
      <c r="AD163" s="46">
        <v>0</v>
      </c>
      <c r="AE163" s="46">
        <v>19.187899999999999</v>
      </c>
      <c r="AF163" s="46">
        <v>7.4355000000000002</v>
      </c>
      <c r="AG163" s="46">
        <v>0</v>
      </c>
      <c r="AH163" s="46">
        <v>0</v>
      </c>
      <c r="AI163" s="46" t="s">
        <v>127</v>
      </c>
      <c r="AJ163" s="46" t="s">
        <v>127</v>
      </c>
      <c r="AK163" s="46" t="s">
        <v>127</v>
      </c>
      <c r="AL163" s="46" t="s">
        <v>127</v>
      </c>
      <c r="AM163" s="46">
        <v>24.834099999999999</v>
      </c>
    </row>
    <row r="164" spans="1:39" hidden="1" outlineLevel="1">
      <c r="A164" s="8">
        <v>45200</v>
      </c>
      <c r="B164" s="46">
        <v>36.463900000000002</v>
      </c>
      <c r="C164" s="46">
        <v>38.477899999999998</v>
      </c>
      <c r="D164" s="46">
        <v>46.308999999999997</v>
      </c>
      <c r="E164" s="46">
        <v>38.154899999999998</v>
      </c>
      <c r="F164" s="46">
        <v>38.851199999999999</v>
      </c>
      <c r="G164" s="46">
        <v>27.387</v>
      </c>
      <c r="H164" s="46">
        <v>38.168100000000003</v>
      </c>
      <c r="I164" s="46">
        <v>38.477899999999998</v>
      </c>
      <c r="J164" s="46">
        <v>46.308799999999998</v>
      </c>
      <c r="K164" s="46">
        <v>38.154899999999998</v>
      </c>
      <c r="L164" s="46">
        <v>38.851199999999999</v>
      </c>
      <c r="M164" s="46">
        <v>27.387</v>
      </c>
      <c r="N164" s="46">
        <v>38.168100000000003</v>
      </c>
      <c r="O164" s="46">
        <v>51.341799999999999</v>
      </c>
      <c r="P164" s="46">
        <v>51.341799999999999</v>
      </c>
      <c r="Q164" s="46" t="s">
        <v>127</v>
      </c>
      <c r="R164" s="46" t="s">
        <v>127</v>
      </c>
      <c r="S164" s="46" t="s">
        <v>127</v>
      </c>
      <c r="T164" s="46" t="s">
        <v>127</v>
      </c>
      <c r="U164" s="46">
        <v>8.2292000000000005</v>
      </c>
      <c r="V164" s="46">
        <v>0</v>
      </c>
      <c r="W164" s="46">
        <v>8.2292000000000005</v>
      </c>
      <c r="X164" s="46">
        <v>0</v>
      </c>
      <c r="Y164" s="46">
        <v>0</v>
      </c>
      <c r="Z164" s="46">
        <v>8.2292000000000005</v>
      </c>
      <c r="AA164" s="46">
        <v>8.2292000000000005</v>
      </c>
      <c r="AB164" s="46">
        <v>0</v>
      </c>
      <c r="AC164" s="46">
        <v>8.2292000000000005</v>
      </c>
      <c r="AD164" s="46">
        <v>0</v>
      </c>
      <c r="AE164" s="46">
        <v>0</v>
      </c>
      <c r="AF164" s="46">
        <v>8.2292000000000005</v>
      </c>
      <c r="AG164" s="46">
        <v>0</v>
      </c>
      <c r="AH164" s="46">
        <v>0</v>
      </c>
      <c r="AI164" s="46" t="s">
        <v>127</v>
      </c>
      <c r="AJ164" s="46" t="s">
        <v>127</v>
      </c>
      <c r="AK164" s="46" t="s">
        <v>127</v>
      </c>
      <c r="AL164" s="46" t="s">
        <v>127</v>
      </c>
      <c r="AM164" s="46">
        <v>23.3035</v>
      </c>
    </row>
    <row r="165" spans="1:39">
      <c r="A165" s="8">
        <v>45231</v>
      </c>
      <c r="B165" s="46">
        <v>35.493000000000002</v>
      </c>
      <c r="C165" s="46">
        <v>37.7226</v>
      </c>
      <c r="D165" s="46">
        <v>46.3872</v>
      </c>
      <c r="E165" s="46">
        <v>37.404800000000002</v>
      </c>
      <c r="F165" s="46">
        <v>38.266300000000001</v>
      </c>
      <c r="G165" s="46">
        <v>24.8828</v>
      </c>
      <c r="H165" s="46">
        <v>37.497100000000003</v>
      </c>
      <c r="I165" s="46">
        <v>37.722200000000001</v>
      </c>
      <c r="J165" s="46">
        <v>46.381300000000003</v>
      </c>
      <c r="K165" s="46">
        <v>37.404800000000002</v>
      </c>
      <c r="L165" s="46">
        <v>38.266300000000001</v>
      </c>
      <c r="M165" s="46">
        <v>24.8828</v>
      </c>
      <c r="N165" s="46">
        <v>37.497100000000003</v>
      </c>
      <c r="O165" s="46">
        <v>59.104999999999997</v>
      </c>
      <c r="P165" s="46">
        <v>59.104999999999997</v>
      </c>
      <c r="Q165" s="46">
        <v>0</v>
      </c>
      <c r="R165" s="46" t="s">
        <v>127</v>
      </c>
      <c r="S165" s="46">
        <v>0</v>
      </c>
      <c r="T165" s="46" t="s">
        <v>127</v>
      </c>
      <c r="U165" s="46">
        <v>7.8038999999999996</v>
      </c>
      <c r="V165" s="46">
        <v>0</v>
      </c>
      <c r="W165" s="46">
        <v>7.8038999999999996</v>
      </c>
      <c r="X165" s="46">
        <v>0</v>
      </c>
      <c r="Y165" s="46">
        <v>0</v>
      </c>
      <c r="Z165" s="46">
        <v>7.8038999999999996</v>
      </c>
      <c r="AA165" s="46">
        <v>7.8038999999999996</v>
      </c>
      <c r="AB165" s="46">
        <v>0</v>
      </c>
      <c r="AC165" s="46">
        <v>7.8038999999999996</v>
      </c>
      <c r="AD165" s="46">
        <v>0</v>
      </c>
      <c r="AE165" s="46">
        <v>0</v>
      </c>
      <c r="AF165" s="46">
        <v>7.8038999999999996</v>
      </c>
      <c r="AG165" s="46">
        <v>0</v>
      </c>
      <c r="AH165" s="46">
        <v>0</v>
      </c>
      <c r="AI165" s="46">
        <v>0</v>
      </c>
      <c r="AJ165" s="46" t="s">
        <v>127</v>
      </c>
      <c r="AK165" s="46">
        <v>0</v>
      </c>
      <c r="AL165" s="46" t="s">
        <v>127</v>
      </c>
      <c r="AM165" s="46">
        <v>24.3475</v>
      </c>
    </row>
    <row r="166" spans="1:39">
      <c r="A166" s="8">
        <v>45261</v>
      </c>
      <c r="B166" s="46">
        <v>35.210799999999999</v>
      </c>
      <c r="C166" s="46">
        <v>37.865000000000002</v>
      </c>
      <c r="D166" s="46">
        <v>45.918900000000001</v>
      </c>
      <c r="E166" s="46">
        <v>37.537300000000002</v>
      </c>
      <c r="F166" s="46">
        <v>38.3249</v>
      </c>
      <c r="G166" s="46">
        <v>25.459599999999998</v>
      </c>
      <c r="H166" s="46">
        <v>41.000900000000001</v>
      </c>
      <c r="I166" s="46">
        <v>37.863999999999997</v>
      </c>
      <c r="J166" s="46">
        <v>45.904299999999999</v>
      </c>
      <c r="K166" s="46">
        <v>37.537300000000002</v>
      </c>
      <c r="L166" s="46">
        <v>38.3249</v>
      </c>
      <c r="M166" s="46">
        <v>25.459599999999998</v>
      </c>
      <c r="N166" s="46">
        <v>41.000900000000001</v>
      </c>
      <c r="O166" s="46">
        <v>59.276200000000003</v>
      </c>
      <c r="P166" s="46">
        <v>59.276200000000003</v>
      </c>
      <c r="Q166" s="46">
        <v>0</v>
      </c>
      <c r="R166" s="46" t="s">
        <v>127</v>
      </c>
      <c r="S166" s="46">
        <v>0</v>
      </c>
      <c r="T166" s="46" t="s">
        <v>127</v>
      </c>
      <c r="U166" s="46">
        <v>7.6723999999999997</v>
      </c>
      <c r="V166" s="46">
        <v>0</v>
      </c>
      <c r="W166" s="46">
        <v>7.6723999999999997</v>
      </c>
      <c r="X166" s="46">
        <v>0</v>
      </c>
      <c r="Y166" s="46">
        <v>0</v>
      </c>
      <c r="Z166" s="46">
        <v>7.6723999999999997</v>
      </c>
      <c r="AA166" s="46">
        <v>7.6723999999999997</v>
      </c>
      <c r="AB166" s="46">
        <v>0</v>
      </c>
      <c r="AC166" s="46">
        <v>7.6723999999999997</v>
      </c>
      <c r="AD166" s="46">
        <v>0</v>
      </c>
      <c r="AE166" s="46">
        <v>0</v>
      </c>
      <c r="AF166" s="46">
        <v>7.6723999999999997</v>
      </c>
      <c r="AG166" s="46">
        <v>0</v>
      </c>
      <c r="AH166" s="46">
        <v>0</v>
      </c>
      <c r="AI166" s="46">
        <v>0</v>
      </c>
      <c r="AJ166" s="46" t="s">
        <v>127</v>
      </c>
      <c r="AK166" s="46">
        <v>0</v>
      </c>
      <c r="AL166" s="46" t="s">
        <v>127</v>
      </c>
      <c r="AM166" s="46">
        <v>23.291399999999999</v>
      </c>
    </row>
    <row r="167" spans="1:39">
      <c r="A167" s="8">
        <v>45292</v>
      </c>
      <c r="B167" s="46">
        <v>36.059100000000001</v>
      </c>
      <c r="C167" s="46">
        <v>38.406399999999998</v>
      </c>
      <c r="D167" s="46">
        <v>45.39</v>
      </c>
      <c r="E167" s="46">
        <v>38.113599999999998</v>
      </c>
      <c r="F167" s="46">
        <v>38.7515</v>
      </c>
      <c r="G167" s="46">
        <v>28.052299999999999</v>
      </c>
      <c r="H167" s="46">
        <v>36.575899999999997</v>
      </c>
      <c r="I167" s="46">
        <v>38.406300000000002</v>
      </c>
      <c r="J167" s="46">
        <v>45.388599999999997</v>
      </c>
      <c r="K167" s="46">
        <v>38.113599999999998</v>
      </c>
      <c r="L167" s="46">
        <v>38.7515</v>
      </c>
      <c r="M167" s="46">
        <v>28.052299999999999</v>
      </c>
      <c r="N167" s="46">
        <v>36.575899999999997</v>
      </c>
      <c r="O167" s="46">
        <v>57.351900000000001</v>
      </c>
      <c r="P167" s="46">
        <v>57.351900000000001</v>
      </c>
      <c r="Q167" s="46" t="s">
        <v>127</v>
      </c>
      <c r="R167" s="46" t="s">
        <v>127</v>
      </c>
      <c r="S167" s="46" t="s">
        <v>127</v>
      </c>
      <c r="T167" s="46" t="s">
        <v>127</v>
      </c>
      <c r="U167" s="46">
        <v>8.2844999999999995</v>
      </c>
      <c r="V167" s="46">
        <v>0</v>
      </c>
      <c r="W167" s="46">
        <v>8.2844999999999995</v>
      </c>
      <c r="X167" s="46">
        <v>0</v>
      </c>
      <c r="Y167" s="46">
        <v>0</v>
      </c>
      <c r="Z167" s="46">
        <v>8.2844999999999995</v>
      </c>
      <c r="AA167" s="46">
        <v>8.2844999999999995</v>
      </c>
      <c r="AB167" s="46">
        <v>0</v>
      </c>
      <c r="AC167" s="46">
        <v>8.2844999999999995</v>
      </c>
      <c r="AD167" s="46">
        <v>0</v>
      </c>
      <c r="AE167" s="46">
        <v>0</v>
      </c>
      <c r="AF167" s="46">
        <v>8.2844999999999995</v>
      </c>
      <c r="AG167" s="46">
        <v>0</v>
      </c>
      <c r="AH167" s="46">
        <v>0</v>
      </c>
      <c r="AI167" s="46" t="s">
        <v>127</v>
      </c>
      <c r="AJ167" s="46" t="s">
        <v>127</v>
      </c>
      <c r="AK167" s="46" t="s">
        <v>127</v>
      </c>
      <c r="AL167" s="46" t="s">
        <v>127</v>
      </c>
      <c r="AM167" s="46">
        <v>23.363199999999999</v>
      </c>
    </row>
    <row r="168" spans="1:39">
      <c r="A168" s="8">
        <v>45323</v>
      </c>
      <c r="B168" s="46">
        <v>36.204700000000003</v>
      </c>
      <c r="C168" s="46">
        <v>38.502000000000002</v>
      </c>
      <c r="D168" s="46">
        <v>46.034700000000001</v>
      </c>
      <c r="E168" s="46">
        <v>38.197099999999999</v>
      </c>
      <c r="F168" s="46">
        <v>38.988599999999998</v>
      </c>
      <c r="G168" s="46">
        <v>27.273900000000001</v>
      </c>
      <c r="H168" s="46">
        <v>35.550800000000002</v>
      </c>
      <c r="I168" s="46">
        <v>38.501199999999997</v>
      </c>
      <c r="J168" s="46">
        <v>46.024099999999997</v>
      </c>
      <c r="K168" s="46">
        <v>38.197099999999999</v>
      </c>
      <c r="L168" s="46">
        <v>38.988599999999998</v>
      </c>
      <c r="M168" s="46">
        <v>27.273900000000001</v>
      </c>
      <c r="N168" s="46">
        <v>35.550800000000002</v>
      </c>
      <c r="O168" s="46">
        <v>54.630699999999997</v>
      </c>
      <c r="P168" s="46">
        <v>54.630699999999997</v>
      </c>
      <c r="Q168" s="46" t="s">
        <v>127</v>
      </c>
      <c r="R168" s="46" t="s">
        <v>127</v>
      </c>
      <c r="S168" s="46" t="s">
        <v>127</v>
      </c>
      <c r="T168" s="46" t="s">
        <v>127</v>
      </c>
      <c r="U168" s="46">
        <v>8.1915999999999993</v>
      </c>
      <c r="V168" s="46">
        <v>0</v>
      </c>
      <c r="W168" s="46">
        <v>8.1915999999999993</v>
      </c>
      <c r="X168" s="46">
        <v>0</v>
      </c>
      <c r="Y168" s="46">
        <v>12.7332</v>
      </c>
      <c r="Z168" s="46">
        <v>7.9534000000000002</v>
      </c>
      <c r="AA168" s="46">
        <v>8.1915999999999993</v>
      </c>
      <c r="AB168" s="46">
        <v>0</v>
      </c>
      <c r="AC168" s="46">
        <v>8.1915999999999993</v>
      </c>
      <c r="AD168" s="46">
        <v>0</v>
      </c>
      <c r="AE168" s="46">
        <v>12.7332</v>
      </c>
      <c r="AF168" s="46">
        <v>7.9534000000000002</v>
      </c>
      <c r="AG168" s="46">
        <v>0</v>
      </c>
      <c r="AH168" s="46">
        <v>0</v>
      </c>
      <c r="AI168" s="46" t="s">
        <v>127</v>
      </c>
      <c r="AJ168" s="46" t="s">
        <v>127</v>
      </c>
      <c r="AK168" s="46" t="s">
        <v>127</v>
      </c>
      <c r="AL168" s="46" t="s">
        <v>127</v>
      </c>
      <c r="AM168" s="46">
        <v>24.040400000000002</v>
      </c>
    </row>
    <row r="169" spans="1:39">
      <c r="A169" s="8">
        <v>45352</v>
      </c>
      <c r="B169" s="46">
        <v>35.967199999999998</v>
      </c>
      <c r="C169" s="46">
        <v>38.281799999999997</v>
      </c>
      <c r="D169" s="46">
        <v>44.717700000000001</v>
      </c>
      <c r="E169" s="46">
        <v>38.032699999999998</v>
      </c>
      <c r="F169" s="46">
        <v>39.015000000000001</v>
      </c>
      <c r="G169" s="46">
        <v>26.002800000000001</v>
      </c>
      <c r="H169" s="46">
        <v>33.563200000000002</v>
      </c>
      <c r="I169" s="46">
        <v>38.281399999999998</v>
      </c>
      <c r="J169" s="46">
        <v>44.710799999999999</v>
      </c>
      <c r="K169" s="46">
        <v>38.032699999999998</v>
      </c>
      <c r="L169" s="46">
        <v>39.015000000000001</v>
      </c>
      <c r="M169" s="46">
        <v>26.002800000000001</v>
      </c>
      <c r="N169" s="46">
        <v>33.563200000000002</v>
      </c>
      <c r="O169" s="46">
        <v>56.530999999999999</v>
      </c>
      <c r="P169" s="46">
        <v>56.530999999999999</v>
      </c>
      <c r="Q169" s="46">
        <v>0</v>
      </c>
      <c r="R169" s="46" t="s">
        <v>127</v>
      </c>
      <c r="S169" s="46">
        <v>0</v>
      </c>
      <c r="T169" s="46" t="s">
        <v>127</v>
      </c>
      <c r="U169" s="46">
        <v>7.4328000000000003</v>
      </c>
      <c r="V169" s="46">
        <v>0</v>
      </c>
      <c r="W169" s="46">
        <v>7.4328000000000003</v>
      </c>
      <c r="X169" s="46">
        <v>0</v>
      </c>
      <c r="Y169" s="46">
        <v>0</v>
      </c>
      <c r="Z169" s="46">
        <v>7.4328000000000003</v>
      </c>
      <c r="AA169" s="46">
        <v>7.4328000000000003</v>
      </c>
      <c r="AB169" s="46">
        <v>0</v>
      </c>
      <c r="AC169" s="46">
        <v>7.4328000000000003</v>
      </c>
      <c r="AD169" s="46">
        <v>0</v>
      </c>
      <c r="AE169" s="46">
        <v>0</v>
      </c>
      <c r="AF169" s="46">
        <v>7.4328000000000003</v>
      </c>
      <c r="AG169" s="46">
        <v>0</v>
      </c>
      <c r="AH169" s="46">
        <v>0</v>
      </c>
      <c r="AI169" s="46">
        <v>0</v>
      </c>
      <c r="AJ169" s="46" t="s">
        <v>127</v>
      </c>
      <c r="AK169" s="46">
        <v>0</v>
      </c>
      <c r="AL169" s="46" t="s">
        <v>127</v>
      </c>
      <c r="AM169" s="46">
        <v>22.896899999999999</v>
      </c>
    </row>
    <row r="170" spans="1:39">
      <c r="A170" s="8">
        <v>45383</v>
      </c>
      <c r="B170" s="46">
        <v>35.191099999999999</v>
      </c>
      <c r="C170" s="46">
        <v>38.547600000000003</v>
      </c>
      <c r="D170" s="46">
        <v>44.659399999999998</v>
      </c>
      <c r="E170" s="46">
        <v>38.293300000000002</v>
      </c>
      <c r="F170" s="46">
        <v>39.034199999999998</v>
      </c>
      <c r="G170" s="46">
        <v>28.061199999999999</v>
      </c>
      <c r="H170" s="46">
        <v>42.113999999999997</v>
      </c>
      <c r="I170" s="46">
        <v>38.547199999999997</v>
      </c>
      <c r="J170" s="46">
        <v>44.6539</v>
      </c>
      <c r="K170" s="46">
        <v>38.293300000000002</v>
      </c>
      <c r="L170" s="46">
        <v>39.034199999999998</v>
      </c>
      <c r="M170" s="46">
        <v>28.061199999999999</v>
      </c>
      <c r="N170" s="46">
        <v>42.113999999999997</v>
      </c>
      <c r="O170" s="46">
        <v>56.986800000000002</v>
      </c>
      <c r="P170" s="46">
        <v>56.986800000000002</v>
      </c>
      <c r="Q170" s="46" t="s">
        <v>127</v>
      </c>
      <c r="R170" s="46" t="s">
        <v>127</v>
      </c>
      <c r="S170" s="46" t="s">
        <v>127</v>
      </c>
      <c r="T170" s="46" t="s">
        <v>127</v>
      </c>
      <c r="U170" s="46">
        <v>7.4855</v>
      </c>
      <c r="V170" s="46">
        <v>0</v>
      </c>
      <c r="W170" s="46">
        <v>7.4855</v>
      </c>
      <c r="X170" s="46">
        <v>0</v>
      </c>
      <c r="Y170" s="46">
        <v>0</v>
      </c>
      <c r="Z170" s="46">
        <v>7.4855</v>
      </c>
      <c r="AA170" s="46">
        <v>7.4855</v>
      </c>
      <c r="AB170" s="46">
        <v>0</v>
      </c>
      <c r="AC170" s="46">
        <v>7.4855</v>
      </c>
      <c r="AD170" s="46">
        <v>0</v>
      </c>
      <c r="AE170" s="46">
        <v>0</v>
      </c>
      <c r="AF170" s="46">
        <v>7.4855</v>
      </c>
      <c r="AG170" s="46">
        <v>0</v>
      </c>
      <c r="AH170" s="46">
        <v>0</v>
      </c>
      <c r="AI170" s="46" t="s">
        <v>127</v>
      </c>
      <c r="AJ170" s="46" t="s">
        <v>127</v>
      </c>
      <c r="AK170" s="46" t="s">
        <v>127</v>
      </c>
      <c r="AL170" s="46" t="s">
        <v>127</v>
      </c>
      <c r="AM170" s="46">
        <v>23.8919</v>
      </c>
    </row>
    <row r="171" spans="1:39">
      <c r="A171" s="8">
        <v>45413</v>
      </c>
      <c r="B171" s="46">
        <v>35.870899999999999</v>
      </c>
      <c r="C171" s="46">
        <v>38.526400000000002</v>
      </c>
      <c r="D171" s="46">
        <v>43.7883</v>
      </c>
      <c r="E171" s="46">
        <v>38.298999999999999</v>
      </c>
      <c r="F171" s="46">
        <v>39.120399999999997</v>
      </c>
      <c r="G171" s="46">
        <v>27.699400000000001</v>
      </c>
      <c r="H171" s="46">
        <v>41.145299999999999</v>
      </c>
      <c r="I171" s="46">
        <v>38.526400000000002</v>
      </c>
      <c r="J171" s="46">
        <v>43.789499999999997</v>
      </c>
      <c r="K171" s="46">
        <v>38.298999999999999</v>
      </c>
      <c r="L171" s="46">
        <v>39.120399999999997</v>
      </c>
      <c r="M171" s="46">
        <v>27.699400000000001</v>
      </c>
      <c r="N171" s="46">
        <v>41.145299999999999</v>
      </c>
      <c r="O171" s="46">
        <v>38.389499999999998</v>
      </c>
      <c r="P171" s="46">
        <v>38.389499999999998</v>
      </c>
      <c r="Q171" s="46" t="s">
        <v>127</v>
      </c>
      <c r="R171" s="46" t="s">
        <v>127</v>
      </c>
      <c r="S171" s="46" t="s">
        <v>127</v>
      </c>
      <c r="T171" s="46" t="s">
        <v>127</v>
      </c>
      <c r="U171" s="46">
        <v>7.6856999999999998</v>
      </c>
      <c r="V171" s="46">
        <v>0</v>
      </c>
      <c r="W171" s="46">
        <v>7.6856999999999998</v>
      </c>
      <c r="X171" s="46">
        <v>0</v>
      </c>
      <c r="Y171" s="46">
        <v>20.58</v>
      </c>
      <c r="Z171" s="46">
        <v>7.4413</v>
      </c>
      <c r="AA171" s="46">
        <v>7.6856999999999998</v>
      </c>
      <c r="AB171" s="46">
        <v>0</v>
      </c>
      <c r="AC171" s="46">
        <v>7.6856999999999998</v>
      </c>
      <c r="AD171" s="46">
        <v>0</v>
      </c>
      <c r="AE171" s="46">
        <v>20.58</v>
      </c>
      <c r="AF171" s="46">
        <v>7.4413</v>
      </c>
      <c r="AG171" s="46">
        <v>0</v>
      </c>
      <c r="AH171" s="46">
        <v>0</v>
      </c>
      <c r="AI171" s="46" t="s">
        <v>127</v>
      </c>
      <c r="AJ171" s="46" t="s">
        <v>127</v>
      </c>
      <c r="AK171" s="46" t="s">
        <v>127</v>
      </c>
      <c r="AL171" s="46" t="s">
        <v>127</v>
      </c>
      <c r="AM171" s="46">
        <v>22.5153</v>
      </c>
    </row>
    <row r="172" spans="1:39">
      <c r="A172" s="8">
        <v>45444</v>
      </c>
      <c r="B172" s="46">
        <v>35.886200000000002</v>
      </c>
      <c r="C172" s="46">
        <v>38.118400000000001</v>
      </c>
      <c r="D172" s="46">
        <v>44.2958</v>
      </c>
      <c r="E172" s="46">
        <v>37.874899999999997</v>
      </c>
      <c r="F172" s="46">
        <v>38.656799999999997</v>
      </c>
      <c r="G172" s="46">
        <v>27.812799999999999</v>
      </c>
      <c r="H172" s="46">
        <v>40.689799999999998</v>
      </c>
      <c r="I172" s="46">
        <v>38.117699999999999</v>
      </c>
      <c r="J172" s="46">
        <v>44.283499999999997</v>
      </c>
      <c r="K172" s="46">
        <v>37.874899999999997</v>
      </c>
      <c r="L172" s="46">
        <v>38.656799999999997</v>
      </c>
      <c r="M172" s="46">
        <v>27.812799999999999</v>
      </c>
      <c r="N172" s="46">
        <v>40.689799999999998</v>
      </c>
      <c r="O172" s="46">
        <v>58.480400000000003</v>
      </c>
      <c r="P172" s="46">
        <v>58.480400000000003</v>
      </c>
      <c r="Q172" s="46">
        <v>0</v>
      </c>
      <c r="R172" s="46" t="s">
        <v>127</v>
      </c>
      <c r="S172" s="46">
        <v>0</v>
      </c>
      <c r="T172" s="46" t="s">
        <v>127</v>
      </c>
      <c r="U172" s="46">
        <v>7.62</v>
      </c>
      <c r="V172" s="46">
        <v>0</v>
      </c>
      <c r="W172" s="46">
        <v>7.62</v>
      </c>
      <c r="X172" s="46">
        <v>0</v>
      </c>
      <c r="Y172" s="46">
        <v>0</v>
      </c>
      <c r="Z172" s="46">
        <v>7.62</v>
      </c>
      <c r="AA172" s="46">
        <v>7.62</v>
      </c>
      <c r="AB172" s="46">
        <v>0</v>
      </c>
      <c r="AC172" s="46">
        <v>7.62</v>
      </c>
      <c r="AD172" s="46">
        <v>0</v>
      </c>
      <c r="AE172" s="46">
        <v>0</v>
      </c>
      <c r="AF172" s="46">
        <v>7.62</v>
      </c>
      <c r="AG172" s="46">
        <v>0</v>
      </c>
      <c r="AH172" s="46">
        <v>0</v>
      </c>
      <c r="AI172" s="46">
        <v>0</v>
      </c>
      <c r="AJ172" s="46" t="s">
        <v>127</v>
      </c>
      <c r="AK172" s="46">
        <v>0</v>
      </c>
      <c r="AL172" s="46" t="s">
        <v>127</v>
      </c>
      <c r="AM172" s="46">
        <v>21.6203</v>
      </c>
    </row>
    <row r="173" spans="1:39">
      <c r="A173" s="8">
        <v>45474</v>
      </c>
      <c r="B173" s="46">
        <v>35.434100000000001</v>
      </c>
      <c r="C173" s="46">
        <v>38.1036</v>
      </c>
      <c r="D173" s="46">
        <v>43.769599999999997</v>
      </c>
      <c r="E173" s="46">
        <v>37.865499999999997</v>
      </c>
      <c r="F173" s="46">
        <v>38.166600000000003</v>
      </c>
      <c r="G173" s="46">
        <v>32.259</v>
      </c>
      <c r="H173" s="46">
        <v>41.470399999999998</v>
      </c>
      <c r="I173" s="46">
        <v>38.103000000000002</v>
      </c>
      <c r="J173" s="46">
        <v>43.759799999999998</v>
      </c>
      <c r="K173" s="46">
        <v>37.865499999999997</v>
      </c>
      <c r="L173" s="46">
        <v>38.166600000000003</v>
      </c>
      <c r="M173" s="46">
        <v>32.259</v>
      </c>
      <c r="N173" s="46">
        <v>41.470399999999998</v>
      </c>
      <c r="O173" s="46">
        <v>53.565800000000003</v>
      </c>
      <c r="P173" s="46">
        <v>53.565800000000003</v>
      </c>
      <c r="Q173" s="46">
        <v>0</v>
      </c>
      <c r="R173" s="46" t="s">
        <v>127</v>
      </c>
      <c r="S173" s="46">
        <v>0</v>
      </c>
      <c r="T173" s="46" t="s">
        <v>127</v>
      </c>
      <c r="U173" s="46">
        <v>8.8362999999999996</v>
      </c>
      <c r="V173" s="46">
        <v>0</v>
      </c>
      <c r="W173" s="46">
        <v>8.8362999999999996</v>
      </c>
      <c r="X173" s="46">
        <v>0</v>
      </c>
      <c r="Y173" s="46">
        <v>22.028099999999998</v>
      </c>
      <c r="Z173" s="46">
        <v>8.1852999999999998</v>
      </c>
      <c r="AA173" s="46">
        <v>8.8362999999999996</v>
      </c>
      <c r="AB173" s="46">
        <v>0</v>
      </c>
      <c r="AC173" s="46">
        <v>8.8362999999999996</v>
      </c>
      <c r="AD173" s="46">
        <v>0</v>
      </c>
      <c r="AE173" s="46">
        <v>22.028099999999998</v>
      </c>
      <c r="AF173" s="46">
        <v>8.1852999999999998</v>
      </c>
      <c r="AG173" s="46">
        <v>0</v>
      </c>
      <c r="AH173" s="46">
        <v>0</v>
      </c>
      <c r="AI173" s="46">
        <v>0</v>
      </c>
      <c r="AJ173" s="46" t="s">
        <v>127</v>
      </c>
      <c r="AK173" s="46">
        <v>0</v>
      </c>
      <c r="AL173" s="46" t="s">
        <v>127</v>
      </c>
      <c r="AM173" s="46">
        <v>22.7425</v>
      </c>
    </row>
    <row r="174" spans="1:39">
      <c r="A174" s="8">
        <v>45505</v>
      </c>
      <c r="B174" s="46">
        <v>35.892000000000003</v>
      </c>
      <c r="C174" s="46">
        <v>37.737299999999998</v>
      </c>
      <c r="D174" s="46">
        <v>44.582900000000002</v>
      </c>
      <c r="E174" s="46">
        <v>37.485500000000002</v>
      </c>
      <c r="F174" s="46">
        <v>38.186900000000001</v>
      </c>
      <c r="G174" s="46">
        <v>27.000699999999998</v>
      </c>
      <c r="H174" s="46">
        <v>41.086500000000001</v>
      </c>
      <c r="I174" s="46">
        <v>37.736699999999999</v>
      </c>
      <c r="J174" s="46">
        <v>44.6038</v>
      </c>
      <c r="K174" s="46">
        <v>37.485500000000002</v>
      </c>
      <c r="L174" s="46">
        <v>38.186900000000001</v>
      </c>
      <c r="M174" s="46">
        <v>27.000699999999998</v>
      </c>
      <c r="N174" s="46">
        <v>41.086500000000001</v>
      </c>
      <c r="O174" s="46">
        <v>40.5961</v>
      </c>
      <c r="P174" s="46">
        <v>40.5961</v>
      </c>
      <c r="Q174" s="46" t="s">
        <v>127</v>
      </c>
      <c r="R174" s="46" t="s">
        <v>127</v>
      </c>
      <c r="S174" s="46" t="s">
        <v>127</v>
      </c>
      <c r="T174" s="46" t="s">
        <v>127</v>
      </c>
      <c r="U174" s="46">
        <v>7.8103999999999996</v>
      </c>
      <c r="V174" s="46">
        <v>0</v>
      </c>
      <c r="W174" s="46">
        <v>7.8103999999999996</v>
      </c>
      <c r="X174" s="46">
        <v>0</v>
      </c>
      <c r="Y174" s="46">
        <v>0</v>
      </c>
      <c r="Z174" s="46">
        <v>7.8103999999999996</v>
      </c>
      <c r="AA174" s="46">
        <v>7.8103999999999996</v>
      </c>
      <c r="AB174" s="46">
        <v>0</v>
      </c>
      <c r="AC174" s="46">
        <v>7.8103999999999996</v>
      </c>
      <c r="AD174" s="46">
        <v>0</v>
      </c>
      <c r="AE174" s="46">
        <v>0</v>
      </c>
      <c r="AF174" s="46">
        <v>7.8103999999999996</v>
      </c>
      <c r="AG174" s="46">
        <v>0</v>
      </c>
      <c r="AH174" s="46">
        <v>0</v>
      </c>
      <c r="AI174" s="46" t="s">
        <v>127</v>
      </c>
      <c r="AJ174" s="46" t="s">
        <v>127</v>
      </c>
      <c r="AK174" s="46" t="s">
        <v>127</v>
      </c>
      <c r="AL174" s="46" t="s">
        <v>127</v>
      </c>
      <c r="AM174" s="46">
        <v>23.690799999999999</v>
      </c>
    </row>
    <row r="175" spans="1:39">
      <c r="A175" s="8">
        <v>45536</v>
      </c>
      <c r="B175" s="46">
        <v>36.049700000000001</v>
      </c>
      <c r="C175" s="46">
        <v>37.854100000000003</v>
      </c>
      <c r="D175" s="46">
        <v>44.293100000000003</v>
      </c>
      <c r="E175" s="46">
        <v>37.591700000000003</v>
      </c>
      <c r="F175" s="46">
        <v>37.971800000000002</v>
      </c>
      <c r="G175" s="46">
        <v>31.626000000000001</v>
      </c>
      <c r="H175" s="46">
        <v>36.334899999999998</v>
      </c>
      <c r="I175" s="46">
        <v>37.853900000000003</v>
      </c>
      <c r="J175" s="46">
        <v>44.290500000000002</v>
      </c>
      <c r="K175" s="46">
        <v>37.591700000000003</v>
      </c>
      <c r="L175" s="46">
        <v>37.971800000000002</v>
      </c>
      <c r="M175" s="46">
        <v>31.626000000000001</v>
      </c>
      <c r="N175" s="46">
        <v>36.334899999999998</v>
      </c>
      <c r="O175" s="46">
        <v>49.593600000000002</v>
      </c>
      <c r="P175" s="46">
        <v>49.593600000000002</v>
      </c>
      <c r="Q175" s="46" t="s">
        <v>127</v>
      </c>
      <c r="R175" s="46" t="s">
        <v>127</v>
      </c>
      <c r="S175" s="46" t="s">
        <v>127</v>
      </c>
      <c r="T175" s="46" t="s">
        <v>127</v>
      </c>
      <c r="U175" s="46">
        <v>7.9610000000000003</v>
      </c>
      <c r="V175" s="46">
        <v>0</v>
      </c>
      <c r="W175" s="46">
        <v>7.9610000000000003</v>
      </c>
      <c r="X175" s="46">
        <v>0</v>
      </c>
      <c r="Y175" s="46">
        <v>0</v>
      </c>
      <c r="Z175" s="46">
        <v>7.9610000000000003</v>
      </c>
      <c r="AA175" s="46">
        <v>7.9610000000000003</v>
      </c>
      <c r="AB175" s="46">
        <v>0</v>
      </c>
      <c r="AC175" s="46">
        <v>7.9610000000000003</v>
      </c>
      <c r="AD175" s="46">
        <v>0</v>
      </c>
      <c r="AE175" s="46">
        <v>0</v>
      </c>
      <c r="AF175" s="46">
        <v>7.9610000000000003</v>
      </c>
      <c r="AG175" s="46">
        <v>0</v>
      </c>
      <c r="AH175" s="46">
        <v>0</v>
      </c>
      <c r="AI175" s="46" t="s">
        <v>127</v>
      </c>
      <c r="AJ175" s="46" t="s">
        <v>127</v>
      </c>
      <c r="AK175" s="46" t="s">
        <v>127</v>
      </c>
      <c r="AL175" s="46" t="s">
        <v>127</v>
      </c>
      <c r="AM175" s="46">
        <v>22.988199999999999</v>
      </c>
    </row>
    <row r="176" spans="1:39">
      <c r="A176" s="8">
        <v>45566</v>
      </c>
      <c r="B176" s="46">
        <v>36.4437</v>
      </c>
      <c r="C176" s="46">
        <v>38.029600000000002</v>
      </c>
      <c r="D176" s="46">
        <v>43.979199999999999</v>
      </c>
      <c r="E176" s="46">
        <v>37.909199999999998</v>
      </c>
      <c r="F176" s="46">
        <v>38.313299999999998</v>
      </c>
      <c r="G176" s="46">
        <v>28.3947</v>
      </c>
      <c r="H176" s="46">
        <v>34.827300000000001</v>
      </c>
      <c r="I176" s="46">
        <v>38.029499999999999</v>
      </c>
      <c r="J176" s="46">
        <v>43.976100000000002</v>
      </c>
      <c r="K176" s="46">
        <v>37.909199999999998</v>
      </c>
      <c r="L176" s="46">
        <v>38.313299999999998</v>
      </c>
      <c r="M176" s="46">
        <v>28.3947</v>
      </c>
      <c r="N176" s="46">
        <v>34.827300000000001</v>
      </c>
      <c r="O176" s="46">
        <v>50.697000000000003</v>
      </c>
      <c r="P176" s="46">
        <v>50.697000000000003</v>
      </c>
      <c r="Q176" s="46" t="s">
        <v>127</v>
      </c>
      <c r="R176" s="46" t="s">
        <v>127</v>
      </c>
      <c r="S176" s="46" t="s">
        <v>127</v>
      </c>
      <c r="T176" s="46" t="s">
        <v>127</v>
      </c>
      <c r="U176" s="46">
        <v>9.5381</v>
      </c>
      <c r="V176" s="46">
        <v>0</v>
      </c>
      <c r="W176" s="46">
        <v>9.5381</v>
      </c>
      <c r="X176" s="46">
        <v>0</v>
      </c>
      <c r="Y176" s="46">
        <v>21.6646</v>
      </c>
      <c r="Z176" s="46">
        <v>8.9799000000000007</v>
      </c>
      <c r="AA176" s="46">
        <v>9.5381</v>
      </c>
      <c r="AB176" s="46">
        <v>0</v>
      </c>
      <c r="AC176" s="46">
        <v>9.5381</v>
      </c>
      <c r="AD176" s="46">
        <v>0</v>
      </c>
      <c r="AE176" s="46">
        <v>21.6646</v>
      </c>
      <c r="AF176" s="46">
        <v>8.9799000000000007</v>
      </c>
      <c r="AG176" s="46">
        <v>0</v>
      </c>
      <c r="AH176" s="46">
        <v>0</v>
      </c>
      <c r="AI176" s="46" t="s">
        <v>127</v>
      </c>
      <c r="AJ176" s="46" t="s">
        <v>127</v>
      </c>
      <c r="AK176" s="46" t="s">
        <v>127</v>
      </c>
      <c r="AL176" s="46" t="s">
        <v>127</v>
      </c>
      <c r="AM176" s="46">
        <v>22.592199999999998</v>
      </c>
    </row>
    <row r="177" spans="1:39">
      <c r="A177" s="8">
        <v>45597</v>
      </c>
      <c r="B177" s="46">
        <v>36.490400000000001</v>
      </c>
      <c r="C177" s="46">
        <v>37.448300000000003</v>
      </c>
      <c r="D177" s="46">
        <v>43.480499999999999</v>
      </c>
      <c r="E177" s="46">
        <v>37.3277</v>
      </c>
      <c r="F177" s="46">
        <v>37.756700000000002</v>
      </c>
      <c r="G177" s="46">
        <v>26.704699999999999</v>
      </c>
      <c r="H177" s="46">
        <v>34.070099999999996</v>
      </c>
      <c r="I177" s="46">
        <v>37.448300000000003</v>
      </c>
      <c r="J177" s="46">
        <v>43.485300000000002</v>
      </c>
      <c r="K177" s="46">
        <v>37.3277</v>
      </c>
      <c r="L177" s="46">
        <v>37.756700000000002</v>
      </c>
      <c r="M177" s="46">
        <v>26.704699999999999</v>
      </c>
      <c r="N177" s="46">
        <v>34.070099999999996</v>
      </c>
      <c r="O177" s="46">
        <v>35.110500000000002</v>
      </c>
      <c r="P177" s="46">
        <v>35.110500000000002</v>
      </c>
      <c r="Q177" s="46">
        <v>0</v>
      </c>
      <c r="R177" s="46" t="s">
        <v>127</v>
      </c>
      <c r="S177" s="46">
        <v>0</v>
      </c>
      <c r="T177" s="46" t="s">
        <v>127</v>
      </c>
      <c r="U177" s="46">
        <v>8.4050999999999991</v>
      </c>
      <c r="V177" s="46">
        <v>0</v>
      </c>
      <c r="W177" s="46">
        <v>8.4050999999999991</v>
      </c>
      <c r="X177" s="46">
        <v>0</v>
      </c>
      <c r="Y177" s="46">
        <v>0</v>
      </c>
      <c r="Z177" s="46">
        <v>8.4050999999999991</v>
      </c>
      <c r="AA177" s="46">
        <v>8.4050999999999991</v>
      </c>
      <c r="AB177" s="46">
        <v>0</v>
      </c>
      <c r="AC177" s="46">
        <v>8.4050999999999991</v>
      </c>
      <c r="AD177" s="46">
        <v>0</v>
      </c>
      <c r="AE177" s="46">
        <v>0</v>
      </c>
      <c r="AF177" s="46">
        <v>8.4050999999999991</v>
      </c>
      <c r="AG177" s="46">
        <v>0</v>
      </c>
      <c r="AH177" s="46">
        <v>0</v>
      </c>
      <c r="AI177" s="46">
        <v>0</v>
      </c>
      <c r="AJ177" s="46" t="s">
        <v>127</v>
      </c>
      <c r="AK177" s="46">
        <v>0</v>
      </c>
      <c r="AL177" s="46" t="s">
        <v>127</v>
      </c>
      <c r="AM177" s="46">
        <v>22.682200000000002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45" customWidth="1"/>
    <col min="2" max="2" width="11.44140625" style="21" customWidth="1"/>
    <col min="3" max="15" width="7.44140625" style="21" customWidth="1"/>
    <col min="16" max="16" width="7.88671875" style="21" customWidth="1"/>
    <col min="17" max="19" width="9.109375" style="21"/>
    <col min="20" max="20" width="19.109375" style="21" customWidth="1"/>
    <col min="21" max="16384" width="9.109375" style="21"/>
  </cols>
  <sheetData>
    <row r="1" spans="1:16">
      <c r="A1" s="10" t="s">
        <v>148</v>
      </c>
    </row>
    <row r="2" spans="1:16" ht="5.25" customHeight="1"/>
    <row r="3" spans="1:16" ht="26.25" customHeight="1">
      <c r="A3" s="220" t="s">
        <v>112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13" t="s">
        <v>132</v>
      </c>
    </row>
    <row r="5" spans="1:16" ht="12.75" customHeight="1">
      <c r="A5" s="14" t="s">
        <v>54</v>
      </c>
    </row>
    <row r="6" spans="1:16" s="20" customFormat="1" ht="15" customHeight="1">
      <c r="A6" s="190" t="s">
        <v>0</v>
      </c>
      <c r="B6" s="179" t="s">
        <v>14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179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179"/>
      <c r="C8" s="47" t="s">
        <v>18</v>
      </c>
      <c r="D8" s="47" t="s">
        <v>10</v>
      </c>
      <c r="E8" s="47" t="s">
        <v>20</v>
      </c>
      <c r="F8" s="47" t="s">
        <v>21</v>
      </c>
      <c r="G8" s="47" t="s">
        <v>13</v>
      </c>
      <c r="H8" s="47" t="s">
        <v>18</v>
      </c>
      <c r="I8" s="47" t="s">
        <v>10</v>
      </c>
      <c r="J8" s="47" t="s">
        <v>20</v>
      </c>
      <c r="K8" s="47" t="s">
        <v>21</v>
      </c>
      <c r="L8" s="47" t="s">
        <v>13</v>
      </c>
      <c r="M8" s="47" t="s">
        <v>18</v>
      </c>
      <c r="N8" s="47" t="s">
        <v>10</v>
      </c>
      <c r="O8" s="47" t="s">
        <v>20</v>
      </c>
      <c r="P8" s="47" t="s">
        <v>21</v>
      </c>
    </row>
    <row r="9" spans="1:16" s="20" customFormat="1" hidden="1">
      <c r="A9" s="115"/>
      <c r="B9" s="114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idden="1" outlineLevel="1">
      <c r="A11" s="8">
        <v>40544</v>
      </c>
      <c r="B11" s="46">
        <v>7.3510999999999997</v>
      </c>
      <c r="C11" s="46">
        <v>5.6704999999999997</v>
      </c>
      <c r="D11" s="46">
        <v>9.4711999999999996</v>
      </c>
      <c r="E11" s="46">
        <v>6</v>
      </c>
      <c r="F11" s="46">
        <v>2</v>
      </c>
      <c r="G11" s="46">
        <v>7.8147000000000002</v>
      </c>
      <c r="H11" s="46">
        <v>5.7497999999999996</v>
      </c>
      <c r="I11" s="46">
        <v>11.261699999999999</v>
      </c>
      <c r="J11" s="46">
        <v>6</v>
      </c>
      <c r="K11" s="46">
        <v>2</v>
      </c>
      <c r="L11" s="46">
        <v>4.4557000000000002</v>
      </c>
      <c r="M11" s="46">
        <v>2.9573999999999998</v>
      </c>
      <c r="N11" s="46">
        <v>4.6398999999999999</v>
      </c>
      <c r="O11" s="46">
        <v>0</v>
      </c>
      <c r="P11" s="46">
        <v>0</v>
      </c>
    </row>
    <row r="12" spans="1:16" hidden="1" outlineLevel="1">
      <c r="A12" s="8">
        <v>40575</v>
      </c>
      <c r="B12" s="46">
        <v>6.1147</v>
      </c>
      <c r="C12" s="46">
        <v>5.3685</v>
      </c>
      <c r="D12" s="46">
        <v>6.2560000000000002</v>
      </c>
      <c r="E12" s="46">
        <v>6.4452999999999996</v>
      </c>
      <c r="F12" s="46">
        <v>15</v>
      </c>
      <c r="G12" s="46">
        <v>6.6482000000000001</v>
      </c>
      <c r="H12" s="46">
        <v>5.3920000000000003</v>
      </c>
      <c r="I12" s="46">
        <v>6.9416000000000002</v>
      </c>
      <c r="J12" s="46">
        <v>6.4452999999999996</v>
      </c>
      <c r="K12" s="46">
        <v>15</v>
      </c>
      <c r="L12" s="46">
        <v>3.1892</v>
      </c>
      <c r="M12" s="46">
        <v>2.0005000000000002</v>
      </c>
      <c r="N12" s="46">
        <v>3.1978</v>
      </c>
      <c r="O12" s="46">
        <v>0</v>
      </c>
      <c r="P12" s="46">
        <v>0</v>
      </c>
    </row>
    <row r="13" spans="1:16" hidden="1" outlineLevel="1">
      <c r="A13" s="8">
        <v>40603</v>
      </c>
      <c r="B13" s="46">
        <v>6.2531999999999996</v>
      </c>
      <c r="C13" s="46">
        <v>4.6433</v>
      </c>
      <c r="D13" s="46">
        <v>6.7237</v>
      </c>
      <c r="E13" s="46">
        <v>9.9344000000000001</v>
      </c>
      <c r="F13" s="46">
        <v>5.0290999999999997</v>
      </c>
      <c r="G13" s="46">
        <v>8.0521999999999991</v>
      </c>
      <c r="H13" s="46">
        <v>4.7466999999999997</v>
      </c>
      <c r="I13" s="46">
        <v>10.2341</v>
      </c>
      <c r="J13" s="46">
        <v>10.292999999999999</v>
      </c>
      <c r="K13" s="46">
        <v>5.0290999999999997</v>
      </c>
      <c r="L13" s="46">
        <v>3.6448</v>
      </c>
      <c r="M13" s="46">
        <v>2.4514</v>
      </c>
      <c r="N13" s="46">
        <v>3.6657999999999999</v>
      </c>
      <c r="O13" s="46">
        <v>6.5</v>
      </c>
      <c r="P13" s="46">
        <v>0</v>
      </c>
    </row>
    <row r="14" spans="1:16" hidden="1" outlineLevel="1">
      <c r="A14" s="8">
        <v>40634</v>
      </c>
      <c r="B14" s="46">
        <v>10.1043</v>
      </c>
      <c r="C14" s="46">
        <v>3.7883</v>
      </c>
      <c r="D14" s="46">
        <v>11.794700000000001</v>
      </c>
      <c r="E14" s="46">
        <v>10.194699999999999</v>
      </c>
      <c r="F14" s="46">
        <v>0.1</v>
      </c>
      <c r="G14" s="46">
        <v>10.755800000000001</v>
      </c>
      <c r="H14" s="46">
        <v>3.8260000000000001</v>
      </c>
      <c r="I14" s="46">
        <v>12.767099999999999</v>
      </c>
      <c r="J14" s="46">
        <v>10.194699999999999</v>
      </c>
      <c r="K14" s="46">
        <v>0.1</v>
      </c>
      <c r="L14" s="46">
        <v>2.7425999999999999</v>
      </c>
      <c r="M14" s="46">
        <v>2.1516999999999999</v>
      </c>
      <c r="N14" s="46">
        <v>2.7763</v>
      </c>
      <c r="O14" s="46">
        <v>0</v>
      </c>
      <c r="P14" s="46">
        <v>0</v>
      </c>
    </row>
    <row r="15" spans="1:16" hidden="1" outlineLevel="1">
      <c r="A15" s="8">
        <v>40664</v>
      </c>
      <c r="B15" s="46">
        <v>5.8526999999999996</v>
      </c>
      <c r="C15" s="46">
        <v>4.1311</v>
      </c>
      <c r="D15" s="46">
        <v>6.5689000000000002</v>
      </c>
      <c r="E15" s="46">
        <v>6.3756000000000004</v>
      </c>
      <c r="F15" s="46">
        <v>12</v>
      </c>
      <c r="G15" s="46">
        <v>6.7308000000000003</v>
      </c>
      <c r="H15" s="46">
        <v>4.1348000000000003</v>
      </c>
      <c r="I15" s="46">
        <v>8.5663</v>
      </c>
      <c r="J15" s="46">
        <v>6.3756000000000004</v>
      </c>
      <c r="K15" s="46">
        <v>12</v>
      </c>
      <c r="L15" s="46">
        <v>3.5194000000000001</v>
      </c>
      <c r="M15" s="46">
        <v>3.7404999999999999</v>
      </c>
      <c r="N15" s="46">
        <v>3.5171999999999999</v>
      </c>
      <c r="O15" s="46">
        <v>0</v>
      </c>
      <c r="P15" s="46">
        <v>0</v>
      </c>
    </row>
    <row r="16" spans="1:16" hidden="1" outlineLevel="1">
      <c r="A16" s="8">
        <v>40695</v>
      </c>
      <c r="B16" s="46">
        <v>5.7503000000000002</v>
      </c>
      <c r="C16" s="46">
        <v>4.3197000000000001</v>
      </c>
      <c r="D16" s="46">
        <v>6.5018000000000002</v>
      </c>
      <c r="E16" s="46">
        <v>8.7673000000000005</v>
      </c>
      <c r="F16" s="46">
        <v>2.9418000000000002</v>
      </c>
      <c r="G16" s="46">
        <v>6.4713000000000003</v>
      </c>
      <c r="H16" s="46">
        <v>4.3959999999999999</v>
      </c>
      <c r="I16" s="46">
        <v>8.7125000000000004</v>
      </c>
      <c r="J16" s="46">
        <v>8.7673000000000005</v>
      </c>
      <c r="K16" s="46">
        <v>2.9418000000000002</v>
      </c>
      <c r="L16" s="46">
        <v>4.4806999999999997</v>
      </c>
      <c r="M16" s="46">
        <v>2.1951999999999998</v>
      </c>
      <c r="N16" s="46">
        <v>4.5256999999999996</v>
      </c>
      <c r="O16" s="46">
        <v>0</v>
      </c>
      <c r="P16" s="46">
        <v>5</v>
      </c>
    </row>
    <row r="17" spans="1:16" hidden="1" outlineLevel="1">
      <c r="A17" s="8">
        <v>40725</v>
      </c>
      <c r="B17" s="46">
        <v>5.8505000000000003</v>
      </c>
      <c r="C17" s="46">
        <v>4.1866000000000003</v>
      </c>
      <c r="D17" s="46">
        <v>6.1501999999999999</v>
      </c>
      <c r="E17" s="46">
        <v>8.6940000000000008</v>
      </c>
      <c r="F17" s="46">
        <v>4.4814999999999996</v>
      </c>
      <c r="G17" s="46">
        <v>6.1378000000000004</v>
      </c>
      <c r="H17" s="46">
        <v>4.2797000000000001</v>
      </c>
      <c r="I17" s="46">
        <v>6.5244999999999997</v>
      </c>
      <c r="J17" s="46">
        <v>8.6940000000000008</v>
      </c>
      <c r="K17" s="46">
        <v>13.9886</v>
      </c>
      <c r="L17" s="46">
        <v>3.9121999999999999</v>
      </c>
      <c r="M17" s="46">
        <v>1.6637</v>
      </c>
      <c r="N17" s="46">
        <v>4.0202</v>
      </c>
      <c r="O17" s="46">
        <v>0</v>
      </c>
      <c r="P17" s="46">
        <v>4.0999999999999996</v>
      </c>
    </row>
    <row r="18" spans="1:16" hidden="1" outlineLevel="1">
      <c r="A18" s="8">
        <v>40756</v>
      </c>
      <c r="B18" s="46">
        <v>7.0279999999999996</v>
      </c>
      <c r="C18" s="46">
        <v>4.8258999999999999</v>
      </c>
      <c r="D18" s="46">
        <v>7.8464</v>
      </c>
      <c r="E18" s="46">
        <v>7.0869</v>
      </c>
      <c r="F18" s="46">
        <v>4.2251000000000003</v>
      </c>
      <c r="G18" s="46">
        <v>7.3090999999999999</v>
      </c>
      <c r="H18" s="46">
        <v>4.8914999999999997</v>
      </c>
      <c r="I18" s="46">
        <v>8.3015000000000008</v>
      </c>
      <c r="J18" s="46">
        <v>7.0869</v>
      </c>
      <c r="K18" s="46">
        <v>4.2251000000000003</v>
      </c>
      <c r="L18" s="46">
        <v>3.8206000000000002</v>
      </c>
      <c r="M18" s="46">
        <v>1.5006999999999999</v>
      </c>
      <c r="N18" s="46">
        <v>3.9708000000000001</v>
      </c>
      <c r="O18" s="46">
        <v>0</v>
      </c>
      <c r="P18" s="46">
        <v>0</v>
      </c>
    </row>
    <row r="19" spans="1:16" hidden="1" outlineLevel="1">
      <c r="A19" s="8">
        <v>40787</v>
      </c>
      <c r="B19" s="46">
        <v>8.3771000000000004</v>
      </c>
      <c r="C19" s="46">
        <v>4.2881</v>
      </c>
      <c r="D19" s="46">
        <v>8.9784000000000006</v>
      </c>
      <c r="E19" s="46">
        <v>8.8303999999999991</v>
      </c>
      <c r="F19" s="46">
        <v>5.0625</v>
      </c>
      <c r="G19" s="46">
        <v>8.5640999999999998</v>
      </c>
      <c r="H19" s="46">
        <v>4.3761000000000001</v>
      </c>
      <c r="I19" s="46">
        <v>9.1940000000000008</v>
      </c>
      <c r="J19" s="46">
        <v>8.8303999999999991</v>
      </c>
      <c r="K19" s="46">
        <v>5.0625</v>
      </c>
      <c r="L19" s="46">
        <v>4.7792000000000003</v>
      </c>
      <c r="M19" s="46">
        <v>1.6968000000000001</v>
      </c>
      <c r="N19" s="46">
        <v>5.0549999999999997</v>
      </c>
      <c r="O19" s="46">
        <v>0</v>
      </c>
      <c r="P19" s="46">
        <v>0</v>
      </c>
    </row>
    <row r="20" spans="1:16" hidden="1" outlineLevel="1">
      <c r="A20" s="8">
        <v>40817</v>
      </c>
      <c r="B20" s="46">
        <v>10.925700000000001</v>
      </c>
      <c r="C20" s="46">
        <v>4.5811000000000002</v>
      </c>
      <c r="D20" s="46">
        <v>13.515000000000001</v>
      </c>
      <c r="E20" s="46">
        <v>7.3635000000000002</v>
      </c>
      <c r="F20" s="46">
        <v>5.0107999999999997</v>
      </c>
      <c r="G20" s="46">
        <v>11.1546</v>
      </c>
      <c r="H20" s="46">
        <v>4.6816000000000004</v>
      </c>
      <c r="I20" s="46">
        <v>13.809100000000001</v>
      </c>
      <c r="J20" s="46">
        <v>7.3635000000000002</v>
      </c>
      <c r="K20" s="46">
        <v>5.0107999999999997</v>
      </c>
      <c r="L20" s="46">
        <v>4.3837999999999999</v>
      </c>
      <c r="M20" s="46">
        <v>1.6031</v>
      </c>
      <c r="N20" s="46">
        <v>5.4</v>
      </c>
      <c r="O20" s="46">
        <v>0</v>
      </c>
      <c r="P20" s="46">
        <v>5</v>
      </c>
    </row>
    <row r="21" spans="1:16" hidden="1" outlineLevel="1">
      <c r="A21" s="8">
        <v>40848</v>
      </c>
      <c r="B21" s="46">
        <v>8.8468999999999998</v>
      </c>
      <c r="C21" s="46">
        <v>5.0788000000000002</v>
      </c>
      <c r="D21" s="46">
        <v>13.433999999999999</v>
      </c>
      <c r="E21" s="46">
        <v>6.8056999999999999</v>
      </c>
      <c r="F21" s="46">
        <v>6.8163</v>
      </c>
      <c r="G21" s="46">
        <v>9.7592999999999996</v>
      </c>
      <c r="H21" s="46">
        <v>5.4603000000000002</v>
      </c>
      <c r="I21" s="46">
        <v>16.716799999999999</v>
      </c>
      <c r="J21" s="46">
        <v>6.8056999999999999</v>
      </c>
      <c r="K21" s="46">
        <v>6.8262999999999998</v>
      </c>
      <c r="L21" s="46">
        <v>4.0225999999999997</v>
      </c>
      <c r="M21" s="46">
        <v>0.63080000000000003</v>
      </c>
      <c r="N21" s="46">
        <v>5.0605000000000002</v>
      </c>
      <c r="O21" s="46">
        <v>0</v>
      </c>
      <c r="P21" s="46">
        <v>5</v>
      </c>
    </row>
    <row r="22" spans="1:16" hidden="1" outlineLevel="1">
      <c r="A22" s="8">
        <v>40878</v>
      </c>
      <c r="B22" s="46">
        <v>8.6928999999999998</v>
      </c>
      <c r="C22" s="46">
        <v>6.2682000000000002</v>
      </c>
      <c r="D22" s="46">
        <v>11.686</v>
      </c>
      <c r="E22" s="46">
        <v>7.9128999999999996</v>
      </c>
      <c r="F22" s="46">
        <v>9.9611999999999998</v>
      </c>
      <c r="G22" s="46">
        <v>9.4830000000000005</v>
      </c>
      <c r="H22" s="46">
        <v>6.3708</v>
      </c>
      <c r="I22" s="46">
        <v>15.3026</v>
      </c>
      <c r="J22" s="46">
        <v>7.9128999999999996</v>
      </c>
      <c r="K22" s="46">
        <v>10</v>
      </c>
      <c r="L22" s="46">
        <v>5.2493999999999996</v>
      </c>
      <c r="M22" s="46">
        <v>3.9003999999999999</v>
      </c>
      <c r="N22" s="46">
        <v>5.4378000000000002</v>
      </c>
      <c r="O22" s="46">
        <v>0</v>
      </c>
      <c r="P22" s="46">
        <v>5</v>
      </c>
    </row>
    <row r="23" spans="1:16" hidden="1" outlineLevel="1">
      <c r="A23" s="8">
        <v>40909</v>
      </c>
      <c r="B23" s="46">
        <v>7.5491000000000001</v>
      </c>
      <c r="C23" s="46">
        <v>3.4969000000000001</v>
      </c>
      <c r="D23" s="46">
        <v>12.7561</v>
      </c>
      <c r="E23" s="46">
        <v>10</v>
      </c>
      <c r="F23" s="46">
        <v>10</v>
      </c>
      <c r="G23" s="46">
        <v>7.7629999999999999</v>
      </c>
      <c r="H23" s="46">
        <v>3.4988000000000001</v>
      </c>
      <c r="I23" s="46">
        <v>14.6958</v>
      </c>
      <c r="J23" s="46">
        <v>10</v>
      </c>
      <c r="K23" s="46">
        <v>10</v>
      </c>
      <c r="L23" s="46">
        <v>5.4539999999999997</v>
      </c>
      <c r="M23" s="46">
        <v>1.5037</v>
      </c>
      <c r="N23" s="46">
        <v>5.4778000000000002</v>
      </c>
      <c r="O23" s="46">
        <v>0</v>
      </c>
      <c r="P23" s="46">
        <v>0</v>
      </c>
    </row>
    <row r="24" spans="1:16" hidden="1" outlineLevel="1">
      <c r="A24" s="8">
        <v>40940</v>
      </c>
      <c r="B24" s="46">
        <v>8.2571999999999992</v>
      </c>
      <c r="C24" s="46">
        <v>6.3876999999999997</v>
      </c>
      <c r="D24" s="46">
        <v>9.9284999999999997</v>
      </c>
      <c r="E24" s="46">
        <v>9.2523</v>
      </c>
      <c r="F24" s="46">
        <v>0</v>
      </c>
      <c r="G24" s="46">
        <v>9.2086000000000006</v>
      </c>
      <c r="H24" s="46">
        <v>6.4188000000000001</v>
      </c>
      <c r="I24" s="46">
        <v>13.3588</v>
      </c>
      <c r="J24" s="46">
        <v>13.823499999999999</v>
      </c>
      <c r="K24" s="46">
        <v>0</v>
      </c>
      <c r="L24" s="46">
        <v>4.8048999999999999</v>
      </c>
      <c r="M24" s="46">
        <v>1.7423999999999999</v>
      </c>
      <c r="N24" s="46">
        <v>4.8493000000000004</v>
      </c>
      <c r="O24" s="46">
        <v>6</v>
      </c>
      <c r="P24" s="46">
        <v>0</v>
      </c>
    </row>
    <row r="25" spans="1:16" hidden="1" outlineLevel="1">
      <c r="A25" s="8">
        <v>40969</v>
      </c>
      <c r="B25" s="46">
        <v>15.143000000000001</v>
      </c>
      <c r="C25" s="46">
        <v>6.2686000000000002</v>
      </c>
      <c r="D25" s="46">
        <v>17.351700000000001</v>
      </c>
      <c r="E25" s="46">
        <v>9</v>
      </c>
      <c r="F25" s="46">
        <v>6.2633999999999999</v>
      </c>
      <c r="G25" s="46">
        <v>16.493099999999998</v>
      </c>
      <c r="H25" s="46">
        <v>6.2854000000000001</v>
      </c>
      <c r="I25" s="46">
        <v>19.445</v>
      </c>
      <c r="J25" s="46">
        <v>9</v>
      </c>
      <c r="K25" s="46">
        <v>5</v>
      </c>
      <c r="L25" s="46">
        <v>4.7606999999999999</v>
      </c>
      <c r="M25" s="46">
        <v>1.9945999999999999</v>
      </c>
      <c r="N25" s="46">
        <v>4.7793999999999999</v>
      </c>
      <c r="O25" s="46">
        <v>0</v>
      </c>
      <c r="P25" s="46">
        <v>6.5</v>
      </c>
    </row>
    <row r="26" spans="1:16" hidden="1" outlineLevel="1">
      <c r="A26" s="8">
        <v>41000</v>
      </c>
      <c r="B26" s="46">
        <v>12.1693</v>
      </c>
      <c r="C26" s="46">
        <v>6.9234999999999998</v>
      </c>
      <c r="D26" s="46">
        <v>13.156700000000001</v>
      </c>
      <c r="E26" s="46">
        <v>21.8918</v>
      </c>
      <c r="F26" s="46">
        <v>8.2468000000000004</v>
      </c>
      <c r="G26" s="46">
        <v>12.9306</v>
      </c>
      <c r="H26" s="46">
        <v>6.9462000000000002</v>
      </c>
      <c r="I26" s="46">
        <v>14.587</v>
      </c>
      <c r="J26" s="46">
        <v>21.8918</v>
      </c>
      <c r="K26" s="46">
        <v>8.2468000000000004</v>
      </c>
      <c r="L26" s="46">
        <v>5.4561999999999999</v>
      </c>
      <c r="M26" s="46">
        <v>1.8272999999999999</v>
      </c>
      <c r="N26" s="46">
        <v>5.4961000000000002</v>
      </c>
      <c r="O26" s="46">
        <v>0</v>
      </c>
      <c r="P26" s="46">
        <v>0</v>
      </c>
    </row>
    <row r="27" spans="1:16" hidden="1" outlineLevel="1">
      <c r="A27" s="8">
        <v>41030</v>
      </c>
      <c r="B27" s="46">
        <v>9.0609000000000002</v>
      </c>
      <c r="C27" s="46">
        <v>5.9199000000000002</v>
      </c>
      <c r="D27" s="46">
        <v>10.575200000000001</v>
      </c>
      <c r="E27" s="46">
        <v>10</v>
      </c>
      <c r="F27" s="46">
        <v>0</v>
      </c>
      <c r="G27" s="46">
        <v>8.2746999999999993</v>
      </c>
      <c r="H27" s="46">
        <v>5.9398999999999997</v>
      </c>
      <c r="I27" s="46">
        <v>11.5906</v>
      </c>
      <c r="J27" s="46">
        <v>6.4</v>
      </c>
      <c r="K27" s="46">
        <v>0</v>
      </c>
      <c r="L27" s="46">
        <v>9.6835000000000004</v>
      </c>
      <c r="M27" s="46">
        <v>1.7611000000000001</v>
      </c>
      <c r="N27" s="46">
        <v>4.9968000000000004</v>
      </c>
      <c r="O27" s="46">
        <v>10</v>
      </c>
      <c r="P27" s="46">
        <v>0</v>
      </c>
    </row>
    <row r="28" spans="1:16" hidden="1" outlineLevel="1">
      <c r="A28" s="8">
        <v>41061</v>
      </c>
      <c r="B28" s="46">
        <v>7.7327000000000004</v>
      </c>
      <c r="C28" s="46">
        <v>3.8492000000000002</v>
      </c>
      <c r="D28" s="46">
        <v>12.581099999999999</v>
      </c>
      <c r="E28" s="46">
        <v>3.5</v>
      </c>
      <c r="F28" s="46">
        <v>3</v>
      </c>
      <c r="G28" s="46">
        <v>10.751099999999999</v>
      </c>
      <c r="H28" s="46">
        <v>6.2092000000000001</v>
      </c>
      <c r="I28" s="46">
        <v>13.4762</v>
      </c>
      <c r="J28" s="46">
        <v>4.1666999999999996</v>
      </c>
      <c r="K28" s="46">
        <v>3</v>
      </c>
      <c r="L28" s="46">
        <v>2.4407999999999999</v>
      </c>
      <c r="M28" s="46">
        <v>0.22220000000000001</v>
      </c>
      <c r="N28" s="46">
        <v>5.8532000000000002</v>
      </c>
      <c r="O28" s="46">
        <v>3.5</v>
      </c>
      <c r="P28" s="46">
        <v>0</v>
      </c>
    </row>
    <row r="29" spans="1:16" hidden="1" outlineLevel="1">
      <c r="A29" s="8">
        <v>41091</v>
      </c>
      <c r="B29" s="46">
        <v>11.7356</v>
      </c>
      <c r="C29" s="46">
        <v>6.7295999999999996</v>
      </c>
      <c r="D29" s="46">
        <v>15.465</v>
      </c>
      <c r="E29" s="46">
        <v>6.157</v>
      </c>
      <c r="F29" s="46">
        <v>10</v>
      </c>
      <c r="G29" s="46">
        <v>12.641500000000001</v>
      </c>
      <c r="H29" s="46">
        <v>6.8906000000000001</v>
      </c>
      <c r="I29" s="46">
        <v>17.5458</v>
      </c>
      <c r="J29" s="46">
        <v>14.0768</v>
      </c>
      <c r="K29" s="46">
        <v>10</v>
      </c>
      <c r="L29" s="46">
        <v>5.4317000000000002</v>
      </c>
      <c r="M29" s="46">
        <v>2.3300999999999998</v>
      </c>
      <c r="N29" s="46">
        <v>5.9112</v>
      </c>
      <c r="O29" s="46">
        <v>5</v>
      </c>
      <c r="P29" s="46">
        <v>0</v>
      </c>
    </row>
    <row r="30" spans="1:16" hidden="1" outlineLevel="1">
      <c r="A30" s="8">
        <v>41122</v>
      </c>
      <c r="B30" s="46">
        <v>11.713800000000001</v>
      </c>
      <c r="C30" s="46">
        <v>6.9610000000000003</v>
      </c>
      <c r="D30" s="46">
        <v>13.0425</v>
      </c>
      <c r="E30" s="46">
        <v>18.4785</v>
      </c>
      <c r="F30" s="46">
        <v>0</v>
      </c>
      <c r="G30" s="46">
        <v>12.4108</v>
      </c>
      <c r="H30" s="46">
        <v>7.1791999999999998</v>
      </c>
      <c r="I30" s="46">
        <v>14.0929</v>
      </c>
      <c r="J30" s="46">
        <v>18.4785</v>
      </c>
      <c r="K30" s="46">
        <v>0</v>
      </c>
      <c r="L30" s="46">
        <v>5.8555000000000001</v>
      </c>
      <c r="M30" s="46">
        <v>2.4539</v>
      </c>
      <c r="N30" s="46">
        <v>6.28</v>
      </c>
      <c r="O30" s="46">
        <v>0</v>
      </c>
      <c r="P30" s="46">
        <v>0</v>
      </c>
    </row>
    <row r="31" spans="1:16" hidden="1" outlineLevel="1">
      <c r="A31" s="8">
        <v>41153</v>
      </c>
      <c r="B31" s="46">
        <v>10.543100000000001</v>
      </c>
      <c r="C31" s="46">
        <v>6.3352000000000004</v>
      </c>
      <c r="D31" s="46">
        <v>12.494199999999999</v>
      </c>
      <c r="E31" s="46">
        <v>10.003500000000001</v>
      </c>
      <c r="F31" s="46">
        <v>0</v>
      </c>
      <c r="G31" s="46">
        <v>11.3209</v>
      </c>
      <c r="H31" s="46">
        <v>6.7667999999999999</v>
      </c>
      <c r="I31" s="46">
        <v>13.2094</v>
      </c>
      <c r="J31" s="46">
        <v>18.450399999999998</v>
      </c>
      <c r="K31" s="46">
        <v>0</v>
      </c>
      <c r="L31" s="46">
        <v>9.3774999999999995</v>
      </c>
      <c r="M31" s="46">
        <v>2.1871</v>
      </c>
      <c r="N31" s="46">
        <v>8.6555999999999997</v>
      </c>
      <c r="O31" s="46">
        <v>10</v>
      </c>
      <c r="P31" s="46">
        <v>0</v>
      </c>
    </row>
    <row r="32" spans="1:16" hidden="1" outlineLevel="1">
      <c r="A32" s="8">
        <v>41183</v>
      </c>
      <c r="B32" s="46">
        <v>18.453199999999999</v>
      </c>
      <c r="C32" s="46">
        <v>7.0603999999999996</v>
      </c>
      <c r="D32" s="46">
        <v>21.9696</v>
      </c>
      <c r="E32" s="46">
        <v>13.1363</v>
      </c>
      <c r="F32" s="46">
        <v>0</v>
      </c>
      <c r="G32" s="46">
        <v>18.924099999999999</v>
      </c>
      <c r="H32" s="46">
        <v>7.3167999999999997</v>
      </c>
      <c r="I32" s="46">
        <v>22.430499999999999</v>
      </c>
      <c r="J32" s="46">
        <v>13.1363</v>
      </c>
      <c r="K32" s="46">
        <v>0</v>
      </c>
      <c r="L32" s="46">
        <v>4.3277000000000001</v>
      </c>
      <c r="M32" s="46">
        <v>1.9924999999999999</v>
      </c>
      <c r="N32" s="46">
        <v>5.5942999999999996</v>
      </c>
      <c r="O32" s="46">
        <v>0</v>
      </c>
      <c r="P32" s="46">
        <v>0</v>
      </c>
    </row>
    <row r="33" spans="1:16" hidden="1" outlineLevel="1">
      <c r="A33" s="8">
        <v>41214</v>
      </c>
      <c r="B33" s="46">
        <v>18.0684</v>
      </c>
      <c r="C33" s="46">
        <v>7.6161000000000003</v>
      </c>
      <c r="D33" s="46">
        <v>20.0761</v>
      </c>
      <c r="E33" s="46">
        <v>17.927700000000002</v>
      </c>
      <c r="F33" s="46">
        <v>0</v>
      </c>
      <c r="G33" s="46">
        <v>19.401499999999999</v>
      </c>
      <c r="H33" s="46">
        <v>7.9831000000000003</v>
      </c>
      <c r="I33" s="46">
        <v>21.7422</v>
      </c>
      <c r="J33" s="46">
        <v>17.927700000000002</v>
      </c>
      <c r="K33" s="46">
        <v>0</v>
      </c>
      <c r="L33" s="46">
        <v>7.3446999999999996</v>
      </c>
      <c r="M33" s="46">
        <v>2.0009000000000001</v>
      </c>
      <c r="N33" s="46">
        <v>7.8691000000000004</v>
      </c>
      <c r="O33" s="46">
        <v>0</v>
      </c>
      <c r="P33" s="46">
        <v>0</v>
      </c>
    </row>
    <row r="34" spans="1:16" hidden="1" outlineLevel="1">
      <c r="A34" s="8">
        <v>41244</v>
      </c>
      <c r="B34" s="46">
        <v>12.348599999999999</v>
      </c>
      <c r="C34" s="46">
        <v>7.2957999999999998</v>
      </c>
      <c r="D34" s="46">
        <v>14.5702</v>
      </c>
      <c r="E34" s="46">
        <v>0.13220000000000001</v>
      </c>
      <c r="F34" s="46">
        <v>17.709</v>
      </c>
      <c r="G34" s="46">
        <v>12.9048</v>
      </c>
      <c r="H34" s="46">
        <v>7.3265000000000002</v>
      </c>
      <c r="I34" s="46">
        <v>15.8407</v>
      </c>
      <c r="J34" s="46">
        <v>0.13220000000000001</v>
      </c>
      <c r="K34" s="46">
        <v>17.709</v>
      </c>
      <c r="L34" s="46">
        <v>6.6022999999999996</v>
      </c>
      <c r="M34" s="46">
        <v>2.0291999999999999</v>
      </c>
      <c r="N34" s="46">
        <v>6.6874000000000002</v>
      </c>
      <c r="O34" s="46">
        <v>0</v>
      </c>
      <c r="P34" s="46">
        <v>0</v>
      </c>
    </row>
    <row r="35" spans="1:16" hidden="1" outlineLevel="1">
      <c r="A35" s="8">
        <v>41275</v>
      </c>
      <c r="B35" s="46">
        <v>5.8128000000000002</v>
      </c>
      <c r="C35" s="46">
        <v>7.3525999999999998</v>
      </c>
      <c r="D35" s="46">
        <v>5.3604000000000003</v>
      </c>
      <c r="E35" s="46">
        <v>18.407900000000001</v>
      </c>
      <c r="F35" s="46">
        <v>10</v>
      </c>
      <c r="G35" s="46">
        <v>5.7305999999999999</v>
      </c>
      <c r="H35" s="46">
        <v>7.3525999999999998</v>
      </c>
      <c r="I35" s="46">
        <v>5.1993999999999998</v>
      </c>
      <c r="J35" s="46">
        <v>18.407900000000001</v>
      </c>
      <c r="K35" s="46">
        <v>10</v>
      </c>
      <c r="L35" s="46">
        <v>6.7611999999999997</v>
      </c>
      <c r="M35" s="46">
        <v>0</v>
      </c>
      <c r="N35" s="46">
        <v>6.7611999999999997</v>
      </c>
      <c r="O35" s="46">
        <v>0</v>
      </c>
      <c r="P35" s="46">
        <v>0</v>
      </c>
    </row>
    <row r="36" spans="1:16" hidden="1" outlineLevel="1">
      <c r="A36" s="8">
        <v>41306</v>
      </c>
      <c r="B36" s="46">
        <v>4.3525999999999998</v>
      </c>
      <c r="C36" s="46">
        <v>7.6868999999999996</v>
      </c>
      <c r="D36" s="46">
        <v>3.3948</v>
      </c>
      <c r="E36" s="46">
        <v>11.994999999999999</v>
      </c>
      <c r="F36" s="46">
        <v>0</v>
      </c>
      <c r="G36" s="46">
        <v>4.2412000000000001</v>
      </c>
      <c r="H36" s="46">
        <v>7.6928999999999998</v>
      </c>
      <c r="I36" s="46">
        <v>3.2090000000000001</v>
      </c>
      <c r="J36" s="46">
        <v>11.9963</v>
      </c>
      <c r="K36" s="46">
        <v>0</v>
      </c>
      <c r="L36" s="46">
        <v>7.7192999999999996</v>
      </c>
      <c r="M36" s="46">
        <v>3</v>
      </c>
      <c r="N36" s="46">
        <v>7.7611999999999997</v>
      </c>
      <c r="O36" s="46">
        <v>3</v>
      </c>
      <c r="P36" s="46">
        <v>0</v>
      </c>
    </row>
    <row r="37" spans="1:16" hidden="1" outlineLevel="1">
      <c r="A37" s="8">
        <v>41334</v>
      </c>
      <c r="B37" s="46">
        <v>5.3246000000000002</v>
      </c>
      <c r="C37" s="46">
        <v>8.7409999999999997</v>
      </c>
      <c r="D37" s="46">
        <v>3.3538000000000001</v>
      </c>
      <c r="E37" s="46">
        <v>11.7095</v>
      </c>
      <c r="F37" s="46">
        <v>6.5</v>
      </c>
      <c r="G37" s="46">
        <v>5.3033000000000001</v>
      </c>
      <c r="H37" s="46">
        <v>8.7421000000000006</v>
      </c>
      <c r="I37" s="46">
        <v>3.1583999999999999</v>
      </c>
      <c r="J37" s="46">
        <v>11.7095</v>
      </c>
      <c r="K37" s="46">
        <v>0</v>
      </c>
      <c r="L37" s="46">
        <v>5.7481</v>
      </c>
      <c r="M37" s="46">
        <v>1.2275</v>
      </c>
      <c r="N37" s="46">
        <v>5.7530999999999999</v>
      </c>
      <c r="O37" s="46">
        <v>0</v>
      </c>
      <c r="P37" s="46">
        <v>6.5</v>
      </c>
    </row>
    <row r="38" spans="1:16" hidden="1" outlineLevel="1">
      <c r="A38" s="8">
        <v>41365</v>
      </c>
      <c r="B38" s="46">
        <v>6.2698</v>
      </c>
      <c r="C38" s="46">
        <v>9.8097999999999992</v>
      </c>
      <c r="D38" s="46">
        <v>4.8483000000000001</v>
      </c>
      <c r="E38" s="46">
        <v>13.9101</v>
      </c>
      <c r="F38" s="46">
        <v>0</v>
      </c>
      <c r="G38" s="46">
        <v>6.2263999999999999</v>
      </c>
      <c r="H38" s="46">
        <v>9.9269999999999996</v>
      </c>
      <c r="I38" s="46">
        <v>4.6906999999999996</v>
      </c>
      <c r="J38" s="46">
        <v>13.9101</v>
      </c>
      <c r="K38" s="46">
        <v>0</v>
      </c>
      <c r="L38" s="46">
        <v>7.3836000000000004</v>
      </c>
      <c r="M38" s="46">
        <v>2</v>
      </c>
      <c r="N38" s="46">
        <v>8.0678000000000001</v>
      </c>
      <c r="O38" s="46">
        <v>0</v>
      </c>
      <c r="P38" s="46">
        <v>0</v>
      </c>
    </row>
    <row r="39" spans="1:16" hidden="1" outlineLevel="1">
      <c r="A39" s="8">
        <v>41395</v>
      </c>
      <c r="B39" s="46">
        <v>5.1784999999999997</v>
      </c>
      <c r="C39" s="46">
        <v>9.7728000000000002</v>
      </c>
      <c r="D39" s="46">
        <v>2.9971999999999999</v>
      </c>
      <c r="E39" s="46">
        <v>15.028700000000001</v>
      </c>
      <c r="F39" s="46">
        <v>11.9</v>
      </c>
      <c r="G39" s="46">
        <v>5.1265000000000001</v>
      </c>
      <c r="H39" s="46">
        <v>9.7728000000000002</v>
      </c>
      <c r="I39" s="46">
        <v>2.8016999999999999</v>
      </c>
      <c r="J39" s="46">
        <v>15.028700000000001</v>
      </c>
      <c r="K39" s="46">
        <v>11.9</v>
      </c>
      <c r="L39" s="46">
        <v>6.6162000000000001</v>
      </c>
      <c r="M39" s="46">
        <v>0</v>
      </c>
      <c r="N39" s="46">
        <v>6.6162000000000001</v>
      </c>
      <c r="O39" s="46">
        <v>0</v>
      </c>
      <c r="P39" s="46">
        <v>0</v>
      </c>
    </row>
    <row r="40" spans="1:16" hidden="1" outlineLevel="1">
      <c r="A40" s="8">
        <v>41426</v>
      </c>
      <c r="B40" s="46">
        <v>9.0475999999999992</v>
      </c>
      <c r="C40" s="46">
        <v>10.299899999999999</v>
      </c>
      <c r="D40" s="46">
        <v>7.2904</v>
      </c>
      <c r="E40" s="46">
        <v>11.0212</v>
      </c>
      <c r="F40" s="46">
        <v>0.5</v>
      </c>
      <c r="G40" s="46">
        <v>9.0755999999999997</v>
      </c>
      <c r="H40" s="46">
        <v>10.299899999999999</v>
      </c>
      <c r="I40" s="46">
        <v>7.22</v>
      </c>
      <c r="J40" s="46">
        <v>11.0212</v>
      </c>
      <c r="K40" s="46">
        <v>0.5</v>
      </c>
      <c r="L40" s="46">
        <v>8.1704000000000008</v>
      </c>
      <c r="M40" s="46">
        <v>0</v>
      </c>
      <c r="N40" s="46">
        <v>8.1704000000000008</v>
      </c>
      <c r="O40" s="46">
        <v>0</v>
      </c>
      <c r="P40" s="46">
        <v>0</v>
      </c>
    </row>
    <row r="41" spans="1:16" hidden="1" outlineLevel="1">
      <c r="A41" s="8">
        <v>41456</v>
      </c>
      <c r="B41" s="46">
        <v>6.9535999999999998</v>
      </c>
      <c r="C41" s="46">
        <v>9.5728000000000009</v>
      </c>
      <c r="D41" s="46">
        <v>5.1417999999999999</v>
      </c>
      <c r="E41" s="46">
        <v>6.5</v>
      </c>
      <c r="F41" s="46">
        <v>23</v>
      </c>
      <c r="G41" s="46">
        <v>6.9473000000000003</v>
      </c>
      <c r="H41" s="46">
        <v>9.5888000000000009</v>
      </c>
      <c r="I41" s="46">
        <v>4.9276999999999997</v>
      </c>
      <c r="J41" s="46">
        <v>0</v>
      </c>
      <c r="K41" s="46">
        <v>23</v>
      </c>
      <c r="L41" s="46">
        <v>7.0521000000000003</v>
      </c>
      <c r="M41" s="46">
        <v>1.8536999999999999</v>
      </c>
      <c r="N41" s="46">
        <v>7.1436000000000002</v>
      </c>
      <c r="O41" s="46">
        <v>6.5</v>
      </c>
      <c r="P41" s="46">
        <v>0</v>
      </c>
    </row>
    <row r="42" spans="1:16" hidden="1" outlineLevel="1">
      <c r="A42" s="8">
        <v>41487</v>
      </c>
      <c r="B42" s="46">
        <v>8.3523999999999994</v>
      </c>
      <c r="C42" s="46">
        <v>9.0223999999999993</v>
      </c>
      <c r="D42" s="46">
        <v>7.1292</v>
      </c>
      <c r="E42" s="46">
        <v>0</v>
      </c>
      <c r="F42" s="46">
        <v>0</v>
      </c>
      <c r="G42" s="46">
        <v>8.4412000000000003</v>
      </c>
      <c r="H42" s="46">
        <v>9.0360999999999994</v>
      </c>
      <c r="I42" s="46">
        <v>7.1242999999999999</v>
      </c>
      <c r="J42" s="46">
        <v>0</v>
      </c>
      <c r="K42" s="46">
        <v>0</v>
      </c>
      <c r="L42" s="46">
        <v>7.0458999999999996</v>
      </c>
      <c r="M42" s="46">
        <v>1</v>
      </c>
      <c r="N42" s="46">
        <v>7.1523000000000003</v>
      </c>
      <c r="O42" s="46">
        <v>0</v>
      </c>
      <c r="P42" s="46">
        <v>0</v>
      </c>
    </row>
    <row r="43" spans="1:16" hidden="1" outlineLevel="1">
      <c r="A43" s="8">
        <v>41518</v>
      </c>
      <c r="B43" s="46">
        <v>7.4943</v>
      </c>
      <c r="C43" s="46">
        <v>8.6693999999999996</v>
      </c>
      <c r="D43" s="46">
        <v>6.1597999999999997</v>
      </c>
      <c r="E43" s="46">
        <v>17.9863</v>
      </c>
      <c r="F43" s="46">
        <v>0</v>
      </c>
      <c r="G43" s="46">
        <v>7.5591999999999997</v>
      </c>
      <c r="H43" s="46">
        <v>8.6693999999999996</v>
      </c>
      <c r="I43" s="46">
        <v>6.0189000000000004</v>
      </c>
      <c r="J43" s="46">
        <v>17.9863</v>
      </c>
      <c r="K43" s="46">
        <v>0</v>
      </c>
      <c r="L43" s="46">
        <v>6.7984999999999998</v>
      </c>
      <c r="M43" s="46">
        <v>0</v>
      </c>
      <c r="N43" s="46">
        <v>6.7984999999999998</v>
      </c>
      <c r="O43" s="46">
        <v>0</v>
      </c>
      <c r="P43" s="46">
        <v>0</v>
      </c>
    </row>
    <row r="44" spans="1:16" hidden="1" outlineLevel="1">
      <c r="A44" s="8">
        <v>41548</v>
      </c>
      <c r="B44" s="46">
        <v>7.5041000000000002</v>
      </c>
      <c r="C44" s="46">
        <v>8.1309000000000005</v>
      </c>
      <c r="D44" s="46">
        <v>6.8334000000000001</v>
      </c>
      <c r="E44" s="46">
        <v>6.3333000000000004</v>
      </c>
      <c r="F44" s="46">
        <v>0</v>
      </c>
      <c r="G44" s="46">
        <v>7.5757000000000003</v>
      </c>
      <c r="H44" s="46">
        <v>8.1309000000000005</v>
      </c>
      <c r="I44" s="46">
        <v>6.8689999999999998</v>
      </c>
      <c r="J44" s="46">
        <v>6.3333000000000004</v>
      </c>
      <c r="K44" s="46">
        <v>0</v>
      </c>
      <c r="L44" s="46">
        <v>6.6460999999999997</v>
      </c>
      <c r="M44" s="46">
        <v>0</v>
      </c>
      <c r="N44" s="46">
        <v>6.6460999999999997</v>
      </c>
      <c r="O44" s="46">
        <v>0</v>
      </c>
      <c r="P44" s="46">
        <v>0</v>
      </c>
    </row>
    <row r="45" spans="1:16" hidden="1" outlineLevel="1">
      <c r="A45" s="8">
        <v>41579</v>
      </c>
      <c r="B45" s="46">
        <v>8.9863</v>
      </c>
      <c r="C45" s="46">
        <v>8.1944999999999997</v>
      </c>
      <c r="D45" s="46">
        <v>9.5376999999999992</v>
      </c>
      <c r="E45" s="46">
        <v>10</v>
      </c>
      <c r="F45" s="46">
        <v>0</v>
      </c>
      <c r="G45" s="46">
        <v>9.0001999999999995</v>
      </c>
      <c r="H45" s="46">
        <v>8.2007999999999992</v>
      </c>
      <c r="I45" s="46">
        <v>9.5911000000000008</v>
      </c>
      <c r="J45" s="46">
        <v>10</v>
      </c>
      <c r="K45" s="46">
        <v>0</v>
      </c>
      <c r="L45" s="46">
        <v>8.5976999999999997</v>
      </c>
      <c r="M45" s="46">
        <v>1</v>
      </c>
      <c r="N45" s="46">
        <v>8.6774000000000004</v>
      </c>
      <c r="O45" s="46">
        <v>0</v>
      </c>
      <c r="P45" s="46">
        <v>0</v>
      </c>
    </row>
    <row r="46" spans="1:16" hidden="1" outlineLevel="1">
      <c r="A46" s="8">
        <v>41609</v>
      </c>
      <c r="B46" s="46">
        <v>15.168699999999999</v>
      </c>
      <c r="C46" s="46">
        <v>6.6368999999999998</v>
      </c>
      <c r="D46" s="46">
        <v>15.7287</v>
      </c>
      <c r="E46" s="46">
        <v>17.606400000000001</v>
      </c>
      <c r="F46" s="46">
        <v>0</v>
      </c>
      <c r="G46" s="46">
        <v>15.218299999999999</v>
      </c>
      <c r="H46" s="46">
        <v>6.6425000000000001</v>
      </c>
      <c r="I46" s="46">
        <v>15.7837</v>
      </c>
      <c r="J46" s="46">
        <v>17.606400000000001</v>
      </c>
      <c r="K46" s="46">
        <v>0</v>
      </c>
      <c r="L46" s="46">
        <v>5.3944999999999999</v>
      </c>
      <c r="M46" s="46">
        <v>1</v>
      </c>
      <c r="N46" s="46">
        <v>5.4478</v>
      </c>
      <c r="O46" s="46">
        <v>0</v>
      </c>
      <c r="P46" s="46">
        <v>0</v>
      </c>
    </row>
    <row r="47" spans="1:16" hidden="1" outlineLevel="1">
      <c r="A47" s="8">
        <v>41640</v>
      </c>
      <c r="B47" s="46">
        <v>10.8786</v>
      </c>
      <c r="C47" s="46">
        <v>7.3513999999999999</v>
      </c>
      <c r="D47" s="46">
        <v>11.1736</v>
      </c>
      <c r="E47" s="46">
        <v>10.358499999999999</v>
      </c>
      <c r="F47" s="46">
        <v>0</v>
      </c>
      <c r="G47" s="46">
        <v>10.932</v>
      </c>
      <c r="H47" s="46">
        <v>7.3513999999999999</v>
      </c>
      <c r="I47" s="46">
        <v>11.1943</v>
      </c>
      <c r="J47" s="46">
        <v>19.967400000000001</v>
      </c>
      <c r="K47" s="46">
        <v>0</v>
      </c>
      <c r="L47" s="46">
        <v>10.159599999999999</v>
      </c>
      <c r="M47" s="46">
        <v>0</v>
      </c>
      <c r="N47" s="46">
        <v>8.4013000000000009</v>
      </c>
      <c r="O47" s="46">
        <v>10.342000000000001</v>
      </c>
      <c r="P47" s="46">
        <v>0</v>
      </c>
    </row>
    <row r="48" spans="1:16" hidden="1" outlineLevel="1">
      <c r="A48" s="8">
        <v>41671</v>
      </c>
      <c r="B48" s="46">
        <v>10.7903</v>
      </c>
      <c r="C48" s="46">
        <v>8.3582000000000001</v>
      </c>
      <c r="D48" s="46">
        <v>10.971</v>
      </c>
      <c r="E48" s="46">
        <v>19.8262</v>
      </c>
      <c r="F48" s="46">
        <v>0</v>
      </c>
      <c r="G48" s="46">
        <v>10.819599999999999</v>
      </c>
      <c r="H48" s="46">
        <v>8.4031000000000002</v>
      </c>
      <c r="I48" s="46">
        <v>10.998900000000001</v>
      </c>
      <c r="J48" s="46">
        <v>19.8262</v>
      </c>
      <c r="K48" s="46">
        <v>0</v>
      </c>
      <c r="L48" s="46">
        <v>5.2473000000000001</v>
      </c>
      <c r="M48" s="46">
        <v>1.4982</v>
      </c>
      <c r="N48" s="46">
        <v>5.6</v>
      </c>
      <c r="O48" s="46">
        <v>0</v>
      </c>
      <c r="P48" s="46">
        <v>0</v>
      </c>
    </row>
    <row r="49" spans="1:16" hidden="1" outlineLevel="1">
      <c r="A49" s="8">
        <v>41699</v>
      </c>
      <c r="B49" s="46">
        <v>12.594200000000001</v>
      </c>
      <c r="C49" s="46">
        <v>6.6222000000000003</v>
      </c>
      <c r="D49" s="46">
        <v>14.105499999999999</v>
      </c>
      <c r="E49" s="46">
        <v>9.9704999999999995</v>
      </c>
      <c r="F49" s="46">
        <v>10</v>
      </c>
      <c r="G49" s="46">
        <v>12.948499999999999</v>
      </c>
      <c r="H49" s="46">
        <v>6.6254</v>
      </c>
      <c r="I49" s="46">
        <v>14.1853</v>
      </c>
      <c r="J49" s="46">
        <v>6.4553000000000003</v>
      </c>
      <c r="K49" s="46">
        <v>0</v>
      </c>
      <c r="L49" s="46">
        <v>10.004899999999999</v>
      </c>
      <c r="M49" s="46">
        <v>1.5</v>
      </c>
      <c r="N49" s="46">
        <v>10.0929</v>
      </c>
      <c r="O49" s="46">
        <v>10</v>
      </c>
      <c r="P49" s="46">
        <v>10</v>
      </c>
    </row>
    <row r="50" spans="1:16" hidden="1" outlineLevel="1">
      <c r="A50" s="8">
        <v>41730</v>
      </c>
      <c r="B50" s="46">
        <v>15.110799999999999</v>
      </c>
      <c r="C50" s="46">
        <v>8.6785999999999994</v>
      </c>
      <c r="D50" s="46">
        <v>16.235700000000001</v>
      </c>
      <c r="E50" s="46">
        <v>7.44</v>
      </c>
      <c r="F50" s="46">
        <v>0</v>
      </c>
      <c r="G50" s="46">
        <v>15.280200000000001</v>
      </c>
      <c r="H50" s="46">
        <v>8.6829999999999998</v>
      </c>
      <c r="I50" s="46">
        <v>16.4572</v>
      </c>
      <c r="J50" s="46">
        <v>7.44</v>
      </c>
      <c r="K50" s="46">
        <v>0</v>
      </c>
      <c r="L50" s="46">
        <v>5.5781999999999998</v>
      </c>
      <c r="M50" s="46">
        <v>1.5</v>
      </c>
      <c r="N50" s="46">
        <v>5.5987</v>
      </c>
      <c r="O50" s="46">
        <v>0</v>
      </c>
      <c r="P50" s="46">
        <v>0</v>
      </c>
    </row>
    <row r="51" spans="1:16" hidden="1" outlineLevel="1">
      <c r="A51" s="8">
        <v>41760</v>
      </c>
      <c r="B51" s="48">
        <v>17.3003</v>
      </c>
      <c r="C51" s="48">
        <v>8.5250000000000004</v>
      </c>
      <c r="D51" s="48">
        <v>17.7728</v>
      </c>
      <c r="E51" s="48">
        <v>10.175000000000001</v>
      </c>
      <c r="F51" s="48">
        <v>0</v>
      </c>
      <c r="G51" s="48">
        <v>17.542300000000001</v>
      </c>
      <c r="H51" s="48">
        <v>8.5250000000000004</v>
      </c>
      <c r="I51" s="48">
        <v>18.040700000000001</v>
      </c>
      <c r="J51" s="48">
        <v>10.175000000000001</v>
      </c>
      <c r="K51" s="48">
        <v>0</v>
      </c>
      <c r="L51" s="48">
        <v>7.6395</v>
      </c>
      <c r="M51" s="48">
        <v>3.976</v>
      </c>
      <c r="N51" s="48">
        <v>7.6395</v>
      </c>
      <c r="O51" s="48">
        <v>0</v>
      </c>
      <c r="P51" s="48">
        <v>0</v>
      </c>
    </row>
    <row r="52" spans="1:16" hidden="1" outlineLevel="1">
      <c r="A52" s="8">
        <v>41791</v>
      </c>
      <c r="B52" s="48">
        <v>14.5235</v>
      </c>
      <c r="C52" s="48">
        <v>8.7172000000000001</v>
      </c>
      <c r="D52" s="48">
        <v>14.950900000000001</v>
      </c>
      <c r="E52" s="48">
        <v>7.9511000000000003</v>
      </c>
      <c r="F52" s="48">
        <v>0</v>
      </c>
      <c r="G52" s="48">
        <v>14.5556</v>
      </c>
      <c r="H52" s="48">
        <v>8.7172000000000001</v>
      </c>
      <c r="I52" s="48">
        <v>14.9871</v>
      </c>
      <c r="J52" s="48">
        <v>7.9511000000000003</v>
      </c>
      <c r="K52" s="48">
        <v>0</v>
      </c>
      <c r="L52" s="48">
        <v>6.3718000000000004</v>
      </c>
      <c r="M52" s="48">
        <v>4.4264999999999999</v>
      </c>
      <c r="N52" s="48">
        <v>6.3718000000000004</v>
      </c>
      <c r="O52" s="48">
        <v>0</v>
      </c>
      <c r="P52" s="48">
        <v>0</v>
      </c>
    </row>
    <row r="53" spans="1:16" hidden="1" outlineLevel="1">
      <c r="A53" s="8">
        <v>41821</v>
      </c>
      <c r="B53" s="48">
        <v>14.9003</v>
      </c>
      <c r="C53" s="48">
        <v>8.5830000000000002</v>
      </c>
      <c r="D53" s="48">
        <v>15.355700000000001</v>
      </c>
      <c r="E53" s="48">
        <v>8.5032999999999994</v>
      </c>
      <c r="F53" s="48">
        <v>0</v>
      </c>
      <c r="G53" s="48">
        <v>14.9275</v>
      </c>
      <c r="H53" s="48">
        <v>8.5830000000000002</v>
      </c>
      <c r="I53" s="48">
        <v>15.3881</v>
      </c>
      <c r="J53" s="48">
        <v>8.5032999999999994</v>
      </c>
      <c r="K53" s="48">
        <v>0</v>
      </c>
      <c r="L53" s="48">
        <v>10.718299999999999</v>
      </c>
      <c r="M53" s="48">
        <v>4.2404999999999999</v>
      </c>
      <c r="N53" s="48">
        <v>10.718299999999999</v>
      </c>
      <c r="O53" s="48">
        <v>0</v>
      </c>
      <c r="P53" s="48">
        <v>0</v>
      </c>
    </row>
    <row r="54" spans="1:16" hidden="1" outlineLevel="1" collapsed="1">
      <c r="A54" s="8">
        <v>41852</v>
      </c>
      <c r="B54" s="48">
        <v>17.586099999999998</v>
      </c>
      <c r="C54" s="48">
        <v>8.5916999999999994</v>
      </c>
      <c r="D54" s="48">
        <v>18.725999999999999</v>
      </c>
      <c r="E54" s="48">
        <v>8.0719999999999992</v>
      </c>
      <c r="F54" s="48">
        <v>0</v>
      </c>
      <c r="G54" s="48">
        <v>17.691600000000001</v>
      </c>
      <c r="H54" s="48">
        <v>8.5916999999999994</v>
      </c>
      <c r="I54" s="48">
        <v>18.857600000000001</v>
      </c>
      <c r="J54" s="48">
        <v>8.0719999999999992</v>
      </c>
      <c r="K54" s="48">
        <v>0</v>
      </c>
      <c r="L54" s="48">
        <v>6.8920000000000003</v>
      </c>
      <c r="M54" s="48">
        <v>1.1184000000000001</v>
      </c>
      <c r="N54" s="48">
        <v>6.8920000000000003</v>
      </c>
      <c r="O54" s="48">
        <v>0</v>
      </c>
      <c r="P54" s="48">
        <v>0</v>
      </c>
    </row>
    <row r="55" spans="1:16" hidden="1" outlineLevel="1" collapsed="1">
      <c r="A55" s="8">
        <v>41883</v>
      </c>
      <c r="B55" s="48">
        <v>17.625399999999999</v>
      </c>
      <c r="C55" s="48">
        <v>8.6686999999999994</v>
      </c>
      <c r="D55" s="48">
        <v>18.808900000000001</v>
      </c>
      <c r="E55" s="48">
        <v>9.2296999999999993</v>
      </c>
      <c r="F55" s="48">
        <v>0</v>
      </c>
      <c r="G55" s="48">
        <v>17.748699999999999</v>
      </c>
      <c r="H55" s="48">
        <v>8.6686999999999994</v>
      </c>
      <c r="I55" s="48">
        <v>18.9664</v>
      </c>
      <c r="J55" s="48">
        <v>9.2296999999999993</v>
      </c>
      <c r="K55" s="48">
        <v>0</v>
      </c>
      <c r="L55" s="48">
        <v>8.3350000000000009</v>
      </c>
      <c r="M55" s="48">
        <v>4.2352999999999996</v>
      </c>
      <c r="N55" s="48">
        <v>8.3350000000000009</v>
      </c>
      <c r="O55" s="48">
        <v>0</v>
      </c>
      <c r="P55" s="48">
        <v>0</v>
      </c>
    </row>
    <row r="56" spans="1:16" hidden="1" outlineLevel="1" collapsed="1">
      <c r="A56" s="8">
        <v>41913</v>
      </c>
      <c r="B56" s="48">
        <v>16.242899999999999</v>
      </c>
      <c r="C56" s="48">
        <v>8.7787000000000006</v>
      </c>
      <c r="D56" s="48">
        <v>17.8551</v>
      </c>
      <c r="E56" s="48">
        <v>8.1220999999999997</v>
      </c>
      <c r="F56" s="48">
        <v>0</v>
      </c>
      <c r="G56" s="48">
        <v>16.3081</v>
      </c>
      <c r="H56" s="48">
        <v>8.7787000000000006</v>
      </c>
      <c r="I56" s="48">
        <v>17.9482</v>
      </c>
      <c r="J56" s="48">
        <v>8.1220999999999997</v>
      </c>
      <c r="K56" s="48">
        <v>0</v>
      </c>
      <c r="L56" s="48">
        <v>6.9642999999999997</v>
      </c>
      <c r="M56" s="48">
        <v>4.1772</v>
      </c>
      <c r="N56" s="48">
        <v>6.9642999999999997</v>
      </c>
      <c r="O56" s="48">
        <v>0</v>
      </c>
      <c r="P56" s="48">
        <v>0</v>
      </c>
    </row>
    <row r="57" spans="1:16" hidden="1" outlineLevel="1" collapsed="1">
      <c r="A57" s="8">
        <v>41944</v>
      </c>
      <c r="B57" s="48">
        <v>16.194900000000001</v>
      </c>
      <c r="C57" s="48">
        <v>8.6584000000000003</v>
      </c>
      <c r="D57" s="48">
        <v>17.594799999999999</v>
      </c>
      <c r="E57" s="48">
        <v>7.5366</v>
      </c>
      <c r="F57" s="48">
        <v>0</v>
      </c>
      <c r="G57" s="48">
        <v>16.3797</v>
      </c>
      <c r="H57" s="48">
        <v>8.6584000000000003</v>
      </c>
      <c r="I57" s="48">
        <v>17.848299999999998</v>
      </c>
      <c r="J57" s="48">
        <v>7.5366</v>
      </c>
      <c r="K57" s="48">
        <v>0</v>
      </c>
      <c r="L57" s="48">
        <v>7.0407000000000002</v>
      </c>
      <c r="M57" s="48">
        <v>2.5</v>
      </c>
      <c r="N57" s="48">
        <v>7.0407000000000002</v>
      </c>
      <c r="O57" s="48">
        <v>0</v>
      </c>
      <c r="P57" s="48">
        <v>0</v>
      </c>
    </row>
    <row r="58" spans="1:16" hidden="1" outlineLevel="1" collapsed="1">
      <c r="A58" s="8">
        <v>41974</v>
      </c>
      <c r="B58" s="48">
        <v>16.596699999999998</v>
      </c>
      <c r="C58" s="48">
        <v>9.0441000000000003</v>
      </c>
      <c r="D58" s="48">
        <v>17.7226</v>
      </c>
      <c r="E58" s="48">
        <v>9.5510999999999999</v>
      </c>
      <c r="F58" s="48">
        <v>0</v>
      </c>
      <c r="G58" s="48">
        <v>16.6356</v>
      </c>
      <c r="H58" s="48">
        <v>9.0474999999999994</v>
      </c>
      <c r="I58" s="48">
        <v>17.770900000000001</v>
      </c>
      <c r="J58" s="48">
        <v>9.5510999999999999</v>
      </c>
      <c r="K58" s="48">
        <v>0</v>
      </c>
      <c r="L58" s="48">
        <v>5.5784000000000002</v>
      </c>
      <c r="M58" s="48">
        <v>0.5</v>
      </c>
      <c r="N58" s="48">
        <v>5.6532999999999998</v>
      </c>
      <c r="O58" s="48">
        <v>0</v>
      </c>
      <c r="P58" s="48">
        <v>0</v>
      </c>
    </row>
    <row r="59" spans="1:16" hidden="1" outlineLevel="1" collapsed="1">
      <c r="A59" s="8">
        <v>42005</v>
      </c>
      <c r="B59" s="48">
        <v>17.813400000000001</v>
      </c>
      <c r="C59" s="48">
        <v>8.8294999999999995</v>
      </c>
      <c r="D59" s="48">
        <v>18.7486</v>
      </c>
      <c r="E59" s="48">
        <v>9.5602999999999998</v>
      </c>
      <c r="F59" s="48">
        <v>0</v>
      </c>
      <c r="G59" s="48">
        <v>17.8157</v>
      </c>
      <c r="H59" s="48">
        <v>8.8294999999999995</v>
      </c>
      <c r="I59" s="48">
        <v>18.751300000000001</v>
      </c>
      <c r="J59" s="48">
        <v>9.5602999999999998</v>
      </c>
      <c r="K59" s="48">
        <v>0</v>
      </c>
      <c r="L59" s="48">
        <v>7.9991000000000003</v>
      </c>
      <c r="M59" s="48">
        <v>0.5</v>
      </c>
      <c r="N59" s="48">
        <v>8</v>
      </c>
      <c r="O59" s="48">
        <v>0</v>
      </c>
      <c r="P59" s="48">
        <v>0</v>
      </c>
    </row>
    <row r="60" spans="1:16" hidden="1" outlineLevel="1" collapsed="1">
      <c r="A60" s="8">
        <v>42036</v>
      </c>
      <c r="B60" s="48">
        <v>20.449400000000001</v>
      </c>
      <c r="C60" s="48">
        <v>9.2402999999999995</v>
      </c>
      <c r="D60" s="48">
        <v>21.113700000000001</v>
      </c>
      <c r="E60" s="48">
        <v>8.6553000000000004</v>
      </c>
      <c r="F60" s="48">
        <v>0</v>
      </c>
      <c r="G60" s="48">
        <v>20.544499999999999</v>
      </c>
      <c r="H60" s="48">
        <v>9.2655999999999992</v>
      </c>
      <c r="I60" s="48">
        <v>21.216100000000001</v>
      </c>
      <c r="J60" s="48">
        <v>8.6553000000000004</v>
      </c>
      <c r="K60" s="48">
        <v>0</v>
      </c>
      <c r="L60" s="48">
        <v>7.0026000000000002</v>
      </c>
      <c r="M60" s="48">
        <v>0.5</v>
      </c>
      <c r="N60" s="48">
        <v>7.1432000000000002</v>
      </c>
      <c r="O60" s="48">
        <v>0</v>
      </c>
      <c r="P60" s="48">
        <v>0</v>
      </c>
    </row>
    <row r="61" spans="1:16" hidden="1" outlineLevel="1" collapsed="1">
      <c r="A61" s="8">
        <v>42064</v>
      </c>
      <c r="B61" s="48">
        <v>20.1144</v>
      </c>
      <c r="C61" s="48">
        <v>10.601599999999999</v>
      </c>
      <c r="D61" s="48">
        <v>21.127199999999998</v>
      </c>
      <c r="E61" s="48">
        <v>8.3117999999999999</v>
      </c>
      <c r="F61" s="48">
        <v>0</v>
      </c>
      <c r="G61" s="48">
        <v>20.382999999999999</v>
      </c>
      <c r="H61" s="48">
        <v>10.611700000000001</v>
      </c>
      <c r="I61" s="48">
        <v>21.445699999999999</v>
      </c>
      <c r="J61" s="48">
        <v>8.3117999999999999</v>
      </c>
      <c r="K61" s="48">
        <v>0</v>
      </c>
      <c r="L61" s="48">
        <v>7.1757</v>
      </c>
      <c r="M61" s="48">
        <v>2.4992999999999999</v>
      </c>
      <c r="N61" s="48">
        <v>7.2027000000000001</v>
      </c>
      <c r="O61" s="48">
        <v>0</v>
      </c>
      <c r="P61" s="48">
        <v>0</v>
      </c>
    </row>
    <row r="62" spans="1:16" hidden="1" outlineLevel="1" collapsed="1">
      <c r="A62" s="8">
        <v>42095</v>
      </c>
      <c r="B62" s="48">
        <v>20.5609</v>
      </c>
      <c r="C62" s="48">
        <v>10.9977</v>
      </c>
      <c r="D62" s="48">
        <v>21.159300000000002</v>
      </c>
      <c r="E62" s="48">
        <v>10.7027</v>
      </c>
      <c r="F62" s="48">
        <v>0</v>
      </c>
      <c r="G62" s="48">
        <v>20.575700000000001</v>
      </c>
      <c r="H62" s="48">
        <v>11.008900000000001</v>
      </c>
      <c r="I62" s="48">
        <v>21.174299999999999</v>
      </c>
      <c r="J62" s="48">
        <v>10.7027</v>
      </c>
      <c r="K62" s="48">
        <v>0</v>
      </c>
      <c r="L62" s="48">
        <v>7.8140999999999998</v>
      </c>
      <c r="M62" s="48">
        <v>2.4992000000000001</v>
      </c>
      <c r="N62" s="48">
        <v>8.1917000000000009</v>
      </c>
      <c r="O62" s="48">
        <v>0</v>
      </c>
      <c r="P62" s="48">
        <v>0</v>
      </c>
    </row>
    <row r="63" spans="1:16" hidden="1" outlineLevel="1" collapsed="1">
      <c r="A63" s="8">
        <v>42125</v>
      </c>
      <c r="B63" s="48">
        <v>20.7897</v>
      </c>
      <c r="C63" s="48">
        <v>12.1599</v>
      </c>
      <c r="D63" s="48">
        <v>21.374199999999998</v>
      </c>
      <c r="E63" s="48">
        <v>14.0923</v>
      </c>
      <c r="F63" s="48">
        <v>12</v>
      </c>
      <c r="G63" s="48">
        <v>20.9863</v>
      </c>
      <c r="H63" s="48">
        <v>12.1599</v>
      </c>
      <c r="I63" s="48">
        <v>21.591999999999999</v>
      </c>
      <c r="J63" s="48">
        <v>14.0923</v>
      </c>
      <c r="K63" s="48">
        <v>12</v>
      </c>
      <c r="L63" s="48">
        <v>4.8196000000000003</v>
      </c>
      <c r="M63" s="48">
        <v>0.5</v>
      </c>
      <c r="N63" s="48">
        <v>4.8196000000000003</v>
      </c>
      <c r="O63" s="48">
        <v>0</v>
      </c>
      <c r="P63" s="48">
        <v>0</v>
      </c>
    </row>
    <row r="64" spans="1:16" hidden="1" outlineLevel="1" collapsed="1">
      <c r="A64" s="8">
        <v>42156</v>
      </c>
      <c r="B64" s="48">
        <v>20.465699999999998</v>
      </c>
      <c r="C64" s="48">
        <v>12.219099999999999</v>
      </c>
      <c r="D64" s="48">
        <v>21.129100000000001</v>
      </c>
      <c r="E64" s="48">
        <v>8.9201999999999995</v>
      </c>
      <c r="F64" s="48">
        <v>0</v>
      </c>
      <c r="G64" s="48">
        <v>20.526599999999998</v>
      </c>
      <c r="H64" s="48">
        <v>12.270899999999999</v>
      </c>
      <c r="I64" s="48">
        <v>21.190799999999999</v>
      </c>
      <c r="J64" s="48">
        <v>8.9201999999999995</v>
      </c>
      <c r="K64" s="48">
        <v>0</v>
      </c>
      <c r="L64" s="48">
        <v>6.7575000000000003</v>
      </c>
      <c r="M64" s="48">
        <v>0.5</v>
      </c>
      <c r="N64" s="48">
        <v>7.2569999999999997</v>
      </c>
      <c r="O64" s="48">
        <v>0</v>
      </c>
      <c r="P64" s="48">
        <v>0</v>
      </c>
    </row>
    <row r="65" spans="1:16" hidden="1" outlineLevel="1" collapsed="1">
      <c r="A65" s="8">
        <v>42186</v>
      </c>
      <c r="B65" s="48">
        <v>18.916699999999999</v>
      </c>
      <c r="C65" s="48">
        <v>13.422700000000001</v>
      </c>
      <c r="D65" s="48">
        <v>19.777899999999999</v>
      </c>
      <c r="E65" s="48">
        <v>15.794700000000001</v>
      </c>
      <c r="F65" s="48">
        <v>0</v>
      </c>
      <c r="G65" s="48">
        <v>19.165099999999999</v>
      </c>
      <c r="H65" s="48">
        <v>13.9701</v>
      </c>
      <c r="I65" s="48">
        <v>19.9435</v>
      </c>
      <c r="J65" s="48">
        <v>17.5</v>
      </c>
      <c r="K65" s="48">
        <v>0</v>
      </c>
      <c r="L65" s="48">
        <v>5.3529</v>
      </c>
      <c r="M65" s="48">
        <v>4.1006</v>
      </c>
      <c r="N65" s="48">
        <v>6.25</v>
      </c>
      <c r="O65" s="48">
        <v>11</v>
      </c>
      <c r="P65" s="48">
        <v>0</v>
      </c>
    </row>
    <row r="66" spans="1:16" hidden="1" outlineLevel="1" collapsed="1">
      <c r="A66" s="8">
        <v>42217</v>
      </c>
      <c r="B66" s="48">
        <v>20.068000000000001</v>
      </c>
      <c r="C66" s="48">
        <v>14.2104</v>
      </c>
      <c r="D66" s="48">
        <v>20.499500000000001</v>
      </c>
      <c r="E66" s="48">
        <v>4.5</v>
      </c>
      <c r="F66" s="48">
        <v>0</v>
      </c>
      <c r="G66" s="48">
        <v>20.159400000000002</v>
      </c>
      <c r="H66" s="48">
        <v>14.211</v>
      </c>
      <c r="I66" s="48">
        <v>20.600899999999999</v>
      </c>
      <c r="J66" s="48">
        <v>4.5</v>
      </c>
      <c r="K66" s="48">
        <v>0</v>
      </c>
      <c r="L66" s="48">
        <v>6.8125</v>
      </c>
      <c r="M66" s="48">
        <v>0.69730000000000003</v>
      </c>
      <c r="N66" s="48">
        <v>6.8152999999999997</v>
      </c>
      <c r="O66" s="48">
        <v>0</v>
      </c>
      <c r="P66" s="48" t="s">
        <v>127</v>
      </c>
    </row>
    <row r="67" spans="1:16" hidden="1" outlineLevel="1" collapsed="1">
      <c r="A67" s="8">
        <v>42248</v>
      </c>
      <c r="B67" s="46">
        <v>18.5702</v>
      </c>
      <c r="C67" s="46">
        <v>13.0343</v>
      </c>
      <c r="D67" s="46">
        <v>19.056999999999999</v>
      </c>
      <c r="E67" s="46">
        <v>7.2827000000000002</v>
      </c>
      <c r="F67" s="46">
        <v>0</v>
      </c>
      <c r="G67" s="46">
        <v>18.7178</v>
      </c>
      <c r="H67" s="46">
        <v>13.0679</v>
      </c>
      <c r="I67" s="46">
        <v>19.218</v>
      </c>
      <c r="J67" s="46">
        <v>7.9318</v>
      </c>
      <c r="K67" s="46">
        <v>0</v>
      </c>
      <c r="L67" s="46">
        <v>6.5919999999999996</v>
      </c>
      <c r="M67" s="46">
        <v>0.65680000000000005</v>
      </c>
      <c r="N67" s="46">
        <v>6.7385000000000002</v>
      </c>
      <c r="O67" s="46">
        <v>1.2</v>
      </c>
      <c r="P67" s="46" t="s">
        <v>127</v>
      </c>
    </row>
    <row r="68" spans="1:16" hidden="1" outlineLevel="1" collapsed="1">
      <c r="A68" s="8">
        <v>42278</v>
      </c>
      <c r="B68" s="46">
        <v>20.028400000000001</v>
      </c>
      <c r="C68" s="46">
        <v>12.385899999999999</v>
      </c>
      <c r="D68" s="46">
        <v>20.8918</v>
      </c>
      <c r="E68" s="46">
        <v>3.4094000000000002</v>
      </c>
      <c r="F68" s="46">
        <v>0</v>
      </c>
      <c r="G68" s="46">
        <v>20.092500000000001</v>
      </c>
      <c r="H68" s="46">
        <v>12.3926</v>
      </c>
      <c r="I68" s="46">
        <v>20.9666</v>
      </c>
      <c r="J68" s="46">
        <v>3.4094000000000002</v>
      </c>
      <c r="K68" s="46">
        <v>0</v>
      </c>
      <c r="L68" s="46">
        <v>6.9528999999999996</v>
      </c>
      <c r="M68" s="46">
        <v>0.50009999999999999</v>
      </c>
      <c r="N68" s="46">
        <v>7.0301</v>
      </c>
      <c r="O68" s="46">
        <v>0</v>
      </c>
      <c r="P68" s="46">
        <v>0</v>
      </c>
    </row>
    <row r="69" spans="1:16" hidden="1" outlineLevel="1" collapsed="1">
      <c r="A69" s="8">
        <v>42309</v>
      </c>
      <c r="B69" s="46">
        <v>18.878299999999999</v>
      </c>
      <c r="C69" s="46">
        <v>11.009</v>
      </c>
      <c r="D69" s="46">
        <v>20.0031</v>
      </c>
      <c r="E69" s="46">
        <v>0</v>
      </c>
      <c r="F69" s="46">
        <v>0</v>
      </c>
      <c r="G69" s="46">
        <v>19.072600000000001</v>
      </c>
      <c r="H69" s="46">
        <v>11.3454</v>
      </c>
      <c r="I69" s="46">
        <v>20.153300000000002</v>
      </c>
      <c r="J69" s="46">
        <v>0</v>
      </c>
      <c r="K69" s="46">
        <v>0</v>
      </c>
      <c r="L69" s="46">
        <v>5.1017999999999999</v>
      </c>
      <c r="M69" s="46">
        <v>1.0068999999999999</v>
      </c>
      <c r="N69" s="46">
        <v>6.7950999999999997</v>
      </c>
      <c r="O69" s="46">
        <v>0</v>
      </c>
      <c r="P69" s="46">
        <v>0</v>
      </c>
    </row>
    <row r="70" spans="1:16" hidden="1" outlineLevel="1" collapsed="1">
      <c r="A70" s="8">
        <v>42339</v>
      </c>
      <c r="B70" s="46">
        <v>20.084800000000001</v>
      </c>
      <c r="C70" s="46">
        <v>11.325900000000001</v>
      </c>
      <c r="D70" s="46">
        <v>20.893999999999998</v>
      </c>
      <c r="E70" s="46">
        <v>17.023199999999999</v>
      </c>
      <c r="F70" s="46">
        <v>0</v>
      </c>
      <c r="G70" s="46">
        <v>20.27</v>
      </c>
      <c r="H70" s="46">
        <v>11.536</v>
      </c>
      <c r="I70" s="46">
        <v>21.072299999999998</v>
      </c>
      <c r="J70" s="46">
        <v>17.023199999999999</v>
      </c>
      <c r="K70" s="46">
        <v>0</v>
      </c>
      <c r="L70" s="46">
        <v>6.0549999999999997</v>
      </c>
      <c r="M70" s="46">
        <v>2.3300000000000001E-2</v>
      </c>
      <c r="N70" s="46">
        <v>6.8647</v>
      </c>
      <c r="O70" s="46">
        <v>0</v>
      </c>
      <c r="P70" s="46">
        <v>0</v>
      </c>
    </row>
    <row r="71" spans="1:16" hidden="1" outlineLevel="1" collapsed="1">
      <c r="A71" s="8">
        <v>42370</v>
      </c>
      <c r="B71" s="46">
        <v>19.0137</v>
      </c>
      <c r="C71" s="46">
        <v>11.7193</v>
      </c>
      <c r="D71" s="46">
        <v>19.9953</v>
      </c>
      <c r="E71" s="46">
        <v>0</v>
      </c>
      <c r="F71" s="46">
        <v>0</v>
      </c>
      <c r="G71" s="46">
        <v>19.202300000000001</v>
      </c>
      <c r="H71" s="46">
        <v>11.7407</v>
      </c>
      <c r="I71" s="46">
        <v>20.221299999999999</v>
      </c>
      <c r="J71" s="46">
        <v>0</v>
      </c>
      <c r="K71" s="46">
        <v>0</v>
      </c>
      <c r="L71" s="46">
        <v>6.5418000000000003</v>
      </c>
      <c r="M71" s="46">
        <v>0.67620000000000002</v>
      </c>
      <c r="N71" s="46">
        <v>6.6332000000000004</v>
      </c>
      <c r="O71" s="46">
        <v>0</v>
      </c>
      <c r="P71" s="46">
        <v>0</v>
      </c>
    </row>
    <row r="72" spans="1:16" hidden="1" outlineLevel="1" collapsed="1">
      <c r="A72" s="8">
        <v>42401</v>
      </c>
      <c r="B72" s="46">
        <v>18.6755</v>
      </c>
      <c r="C72" s="46">
        <v>11.5549</v>
      </c>
      <c r="D72" s="46">
        <v>19.968599999999999</v>
      </c>
      <c r="E72" s="46">
        <v>9.0800999999999998</v>
      </c>
      <c r="F72" s="46">
        <v>0</v>
      </c>
      <c r="G72" s="46">
        <v>18.9941</v>
      </c>
      <c r="H72" s="46">
        <v>11.932700000000001</v>
      </c>
      <c r="I72" s="46">
        <v>20.243099999999998</v>
      </c>
      <c r="J72" s="46">
        <v>9.1999999999999993</v>
      </c>
      <c r="K72" s="46">
        <v>0</v>
      </c>
      <c r="L72" s="46">
        <v>5.8038999999999996</v>
      </c>
      <c r="M72" s="46">
        <v>3.59</v>
      </c>
      <c r="N72" s="46">
        <v>6.6925999999999997</v>
      </c>
      <c r="O72" s="46">
        <v>9</v>
      </c>
      <c r="P72" s="46">
        <v>0</v>
      </c>
    </row>
    <row r="73" spans="1:16" hidden="1" outlineLevel="1" collapsed="1">
      <c r="A73" s="8">
        <v>42430</v>
      </c>
      <c r="B73" s="46">
        <v>17.742799999999999</v>
      </c>
      <c r="C73" s="46">
        <v>11.4351</v>
      </c>
      <c r="D73" s="46">
        <v>18.581299999999999</v>
      </c>
      <c r="E73" s="46">
        <v>22</v>
      </c>
      <c r="F73" s="46">
        <v>0</v>
      </c>
      <c r="G73" s="46">
        <v>17.888300000000001</v>
      </c>
      <c r="H73" s="46">
        <v>11.57</v>
      </c>
      <c r="I73" s="46">
        <v>18.727599999999999</v>
      </c>
      <c r="J73" s="46">
        <v>22</v>
      </c>
      <c r="K73" s="46">
        <v>0</v>
      </c>
      <c r="L73" s="46">
        <v>6.1982999999999997</v>
      </c>
      <c r="M73" s="46">
        <v>1.3758999999999999</v>
      </c>
      <c r="N73" s="46">
        <v>6.8860000000000001</v>
      </c>
      <c r="O73" s="46">
        <v>0</v>
      </c>
      <c r="P73" s="46">
        <v>0</v>
      </c>
    </row>
    <row r="74" spans="1:16" hidden="1" outlineLevel="1" collapsed="1">
      <c r="A74" s="8">
        <v>42461</v>
      </c>
      <c r="B74" s="46">
        <v>17.945699999999999</v>
      </c>
      <c r="C74" s="46">
        <v>11.7844</v>
      </c>
      <c r="D74" s="46">
        <v>18.782800000000002</v>
      </c>
      <c r="E74" s="46">
        <v>10.7044</v>
      </c>
      <c r="F74" s="46">
        <v>21.466899999999999</v>
      </c>
      <c r="G74" s="46">
        <v>19.705500000000001</v>
      </c>
      <c r="H74" s="46">
        <v>11.8584</v>
      </c>
      <c r="I74" s="46">
        <v>20.956099999999999</v>
      </c>
      <c r="J74" s="46">
        <v>16.653600000000001</v>
      </c>
      <c r="K74" s="46">
        <v>21.466899999999999</v>
      </c>
      <c r="L74" s="46">
        <v>7.6763000000000003</v>
      </c>
      <c r="M74" s="46">
        <v>3.2578</v>
      </c>
      <c r="N74" s="46">
        <v>7.6913</v>
      </c>
      <c r="O74" s="46">
        <v>10</v>
      </c>
      <c r="P74" s="46">
        <v>0</v>
      </c>
    </row>
    <row r="75" spans="1:16" hidden="1" outlineLevel="1" collapsed="1">
      <c r="A75" s="8">
        <v>42491</v>
      </c>
      <c r="B75" s="46">
        <v>18.425799999999999</v>
      </c>
      <c r="C75" s="46">
        <v>11.5695</v>
      </c>
      <c r="D75" s="46">
        <v>19.5701</v>
      </c>
      <c r="E75" s="46">
        <v>10</v>
      </c>
      <c r="F75" s="46">
        <v>0</v>
      </c>
      <c r="G75" s="46">
        <v>18.7622</v>
      </c>
      <c r="H75" s="46">
        <v>11.819000000000001</v>
      </c>
      <c r="I75" s="46">
        <v>19.893699999999999</v>
      </c>
      <c r="J75" s="46">
        <v>0</v>
      </c>
      <c r="K75" s="46">
        <v>0</v>
      </c>
      <c r="L75" s="46">
        <v>4.8170000000000002</v>
      </c>
      <c r="M75" s="46">
        <v>3.6046</v>
      </c>
      <c r="N75" s="46">
        <v>4.6257000000000001</v>
      </c>
      <c r="O75" s="46">
        <v>10</v>
      </c>
      <c r="P75" s="46">
        <v>0</v>
      </c>
    </row>
    <row r="76" spans="1:16" hidden="1" outlineLevel="1" collapsed="1">
      <c r="A76" s="8">
        <v>42522</v>
      </c>
      <c r="B76" s="46">
        <v>19.832799999999999</v>
      </c>
      <c r="C76" s="46">
        <v>10.867800000000001</v>
      </c>
      <c r="D76" s="46">
        <v>20.930599999999998</v>
      </c>
      <c r="E76" s="46">
        <v>0</v>
      </c>
      <c r="F76" s="46">
        <v>12</v>
      </c>
      <c r="G76" s="46">
        <v>19.883600000000001</v>
      </c>
      <c r="H76" s="46">
        <v>11.022600000000001</v>
      </c>
      <c r="I76" s="46">
        <v>20.949200000000001</v>
      </c>
      <c r="J76" s="46">
        <v>0</v>
      </c>
      <c r="K76" s="46">
        <v>12</v>
      </c>
      <c r="L76" s="46">
        <v>3.4516</v>
      </c>
      <c r="M76" s="46">
        <v>2.8612000000000002</v>
      </c>
      <c r="N76" s="46">
        <v>4.6490999999999998</v>
      </c>
      <c r="O76" s="46">
        <v>0</v>
      </c>
      <c r="P76" s="46">
        <v>0</v>
      </c>
    </row>
    <row r="77" spans="1:16" hidden="1" outlineLevel="1" collapsed="1">
      <c r="A77" s="8">
        <v>42552</v>
      </c>
      <c r="B77" s="46">
        <v>18.520299999999999</v>
      </c>
      <c r="C77" s="46">
        <v>10.9862</v>
      </c>
      <c r="D77" s="46">
        <v>19.334900000000001</v>
      </c>
      <c r="E77" s="46">
        <v>6.4759000000000002</v>
      </c>
      <c r="F77" s="46">
        <v>9.2477</v>
      </c>
      <c r="G77" s="46">
        <v>18.639900000000001</v>
      </c>
      <c r="H77" s="46">
        <v>11.167199999999999</v>
      </c>
      <c r="I77" s="46">
        <v>19.438099999999999</v>
      </c>
      <c r="J77" s="46">
        <v>6.4759000000000002</v>
      </c>
      <c r="K77" s="46">
        <v>21</v>
      </c>
      <c r="L77" s="46">
        <v>4.3605999999999998</v>
      </c>
      <c r="M77" s="46">
        <v>2.8121</v>
      </c>
      <c r="N77" s="46">
        <v>4.8356000000000003</v>
      </c>
      <c r="O77" s="46">
        <v>0</v>
      </c>
      <c r="P77" s="46">
        <v>3.8</v>
      </c>
    </row>
    <row r="78" spans="1:16" hidden="1" outlineLevel="1" collapsed="1">
      <c r="A78" s="8">
        <v>42583</v>
      </c>
      <c r="B78" s="46">
        <v>16.5533</v>
      </c>
      <c r="C78" s="46">
        <v>11.085100000000001</v>
      </c>
      <c r="D78" s="46">
        <v>17.107199999999999</v>
      </c>
      <c r="E78" s="46">
        <v>7.1589</v>
      </c>
      <c r="F78" s="46">
        <v>0</v>
      </c>
      <c r="G78" s="46">
        <v>16.642099999999999</v>
      </c>
      <c r="H78" s="46">
        <v>11.0998</v>
      </c>
      <c r="I78" s="46">
        <v>17.200299999999999</v>
      </c>
      <c r="J78" s="46">
        <v>6.9696999999999996</v>
      </c>
      <c r="K78" s="46">
        <v>0</v>
      </c>
      <c r="L78" s="46">
        <v>3.9331999999999998</v>
      </c>
      <c r="M78" s="46">
        <v>0.70469999999999999</v>
      </c>
      <c r="N78" s="46">
        <v>3.5082</v>
      </c>
      <c r="O78" s="46">
        <v>8.5</v>
      </c>
      <c r="P78" s="46">
        <v>0</v>
      </c>
    </row>
    <row r="79" spans="1:16" hidden="1" outlineLevel="1" collapsed="1">
      <c r="A79" s="8">
        <v>42614</v>
      </c>
      <c r="B79" s="46">
        <v>16.229700000000001</v>
      </c>
      <c r="C79" s="46">
        <v>11.3756</v>
      </c>
      <c r="D79" s="46">
        <v>16.6267</v>
      </c>
      <c r="E79" s="46">
        <v>0</v>
      </c>
      <c r="F79" s="46">
        <v>12</v>
      </c>
      <c r="G79" s="46">
        <v>16.3643</v>
      </c>
      <c r="H79" s="46">
        <v>11.4415</v>
      </c>
      <c r="I79" s="46">
        <v>16.7685</v>
      </c>
      <c r="J79" s="46">
        <v>0</v>
      </c>
      <c r="K79" s="46">
        <v>12</v>
      </c>
      <c r="L79" s="46">
        <v>4.1833</v>
      </c>
      <c r="M79" s="46">
        <v>2.6674000000000002</v>
      </c>
      <c r="N79" s="46">
        <v>4.2655000000000003</v>
      </c>
      <c r="O79" s="46">
        <v>0</v>
      </c>
      <c r="P79" s="46">
        <v>0</v>
      </c>
    </row>
    <row r="80" spans="1:16" hidden="1" outlineLevel="1" collapsed="1">
      <c r="A80" s="8">
        <v>42644</v>
      </c>
      <c r="B80" s="46">
        <v>15.0313</v>
      </c>
      <c r="C80" s="46">
        <v>11.3163</v>
      </c>
      <c r="D80" s="46">
        <v>15.8043</v>
      </c>
      <c r="E80" s="46">
        <v>8.2492999999999999</v>
      </c>
      <c r="F80" s="46">
        <v>20</v>
      </c>
      <c r="G80" s="46">
        <v>16.2942</v>
      </c>
      <c r="H80" s="46">
        <v>11.644299999999999</v>
      </c>
      <c r="I80" s="46">
        <v>16.783000000000001</v>
      </c>
      <c r="J80" s="46">
        <v>8.0279000000000007</v>
      </c>
      <c r="K80" s="46">
        <v>20</v>
      </c>
      <c r="L80" s="46">
        <v>4.7179000000000002</v>
      </c>
      <c r="M80" s="46">
        <v>2.8187000000000002</v>
      </c>
      <c r="N80" s="46">
        <v>1.6597999999999999</v>
      </c>
      <c r="O80" s="46">
        <v>8.25</v>
      </c>
      <c r="P80" s="46">
        <v>0</v>
      </c>
    </row>
    <row r="81" spans="1:16" hidden="1" outlineLevel="1" collapsed="1">
      <c r="A81" s="8">
        <v>42675</v>
      </c>
      <c r="B81" s="46">
        <v>15.0129</v>
      </c>
      <c r="C81" s="46">
        <v>11.4999</v>
      </c>
      <c r="D81" s="46">
        <v>15.540800000000001</v>
      </c>
      <c r="E81" s="46">
        <v>5.36</v>
      </c>
      <c r="F81" s="46">
        <v>0</v>
      </c>
      <c r="G81" s="46">
        <v>15.3712</v>
      </c>
      <c r="H81" s="46">
        <v>11.543200000000001</v>
      </c>
      <c r="I81" s="46">
        <v>15.9648</v>
      </c>
      <c r="J81" s="46">
        <v>5.36</v>
      </c>
      <c r="K81" s="46">
        <v>0</v>
      </c>
      <c r="L81" s="46">
        <v>4.1409000000000002</v>
      </c>
      <c r="M81" s="46">
        <v>2.2907999999999999</v>
      </c>
      <c r="N81" s="46">
        <v>4.1765999999999996</v>
      </c>
      <c r="O81" s="46">
        <v>0</v>
      </c>
      <c r="P81" s="46">
        <v>0</v>
      </c>
    </row>
    <row r="82" spans="1:16" hidden="1" outlineLevel="1" collapsed="1">
      <c r="A82" s="8">
        <v>42705</v>
      </c>
      <c r="B82" s="46">
        <v>15.2454</v>
      </c>
      <c r="C82" s="46">
        <v>10.141500000000001</v>
      </c>
      <c r="D82" s="46">
        <v>15.752599999999999</v>
      </c>
      <c r="E82" s="46">
        <v>5.9981999999999998</v>
      </c>
      <c r="F82" s="46">
        <v>20</v>
      </c>
      <c r="G82" s="46">
        <v>15.6991</v>
      </c>
      <c r="H82" s="46">
        <v>10.1685</v>
      </c>
      <c r="I82" s="46">
        <v>16.271000000000001</v>
      </c>
      <c r="J82" s="46">
        <v>5.9981999999999998</v>
      </c>
      <c r="K82" s="46">
        <v>20</v>
      </c>
      <c r="L82" s="46">
        <v>4.1981999999999999</v>
      </c>
      <c r="M82" s="46">
        <v>0.01</v>
      </c>
      <c r="N82" s="46">
        <v>4.2225999999999999</v>
      </c>
      <c r="O82" s="46">
        <v>0</v>
      </c>
      <c r="P82" s="46">
        <v>0</v>
      </c>
    </row>
    <row r="83" spans="1:16" hidden="1" outlineLevel="1" collapsed="1">
      <c r="A83" s="8">
        <v>42736</v>
      </c>
      <c r="B83" s="46">
        <v>12.676</v>
      </c>
      <c r="C83" s="46">
        <v>9.8241999999999994</v>
      </c>
      <c r="D83" s="46">
        <v>12.9076</v>
      </c>
      <c r="E83" s="46">
        <v>6.1136999999999997</v>
      </c>
      <c r="F83" s="46">
        <v>0</v>
      </c>
      <c r="G83" s="46">
        <v>13.111000000000001</v>
      </c>
      <c r="H83" s="46">
        <v>9.9170999999999996</v>
      </c>
      <c r="I83" s="46">
        <v>13.377700000000001</v>
      </c>
      <c r="J83" s="46">
        <v>5.8509000000000002</v>
      </c>
      <c r="K83" s="46">
        <v>0</v>
      </c>
      <c r="L83" s="46">
        <v>4.4306999999999999</v>
      </c>
      <c r="M83" s="46">
        <v>0.01</v>
      </c>
      <c r="N83" s="46">
        <v>4.4481000000000002</v>
      </c>
      <c r="O83" s="46">
        <v>8</v>
      </c>
      <c r="P83" s="46">
        <v>0</v>
      </c>
    </row>
    <row r="84" spans="1:16" hidden="1" outlineLevel="1" collapsed="1">
      <c r="A84" s="8">
        <v>42767</v>
      </c>
      <c r="B84" s="46">
        <v>13.1896</v>
      </c>
      <c r="C84" s="46">
        <v>10.2621</v>
      </c>
      <c r="D84" s="46">
        <v>13.4473</v>
      </c>
      <c r="E84" s="46">
        <v>9.3557000000000006</v>
      </c>
      <c r="F84" s="46">
        <v>0</v>
      </c>
      <c r="G84" s="46">
        <v>13.5259</v>
      </c>
      <c r="H84" s="46">
        <v>10.3277</v>
      </c>
      <c r="I84" s="46">
        <v>13.812099999999999</v>
      </c>
      <c r="J84" s="46">
        <v>11.582000000000001</v>
      </c>
      <c r="K84" s="46">
        <v>0</v>
      </c>
      <c r="L84" s="46">
        <v>4.2675000000000001</v>
      </c>
      <c r="M84" s="46">
        <v>2.0874999999999999</v>
      </c>
      <c r="N84" s="46">
        <v>4.3094999999999999</v>
      </c>
      <c r="O84" s="46">
        <v>4</v>
      </c>
      <c r="P84" s="46">
        <v>0</v>
      </c>
    </row>
    <row r="85" spans="1:16" hidden="1" outlineLevel="1" collapsed="1">
      <c r="A85" s="8">
        <v>42795</v>
      </c>
      <c r="B85" s="46">
        <v>9.9190000000000005</v>
      </c>
      <c r="C85" s="46">
        <v>9.7628000000000004</v>
      </c>
      <c r="D85" s="46">
        <v>9.9548000000000005</v>
      </c>
      <c r="E85" s="46">
        <v>5.9470999999999998</v>
      </c>
      <c r="F85" s="46">
        <v>0</v>
      </c>
      <c r="G85" s="46">
        <v>10.9399</v>
      </c>
      <c r="H85" s="46">
        <v>9.8295999999999992</v>
      </c>
      <c r="I85" s="46">
        <v>11.1485</v>
      </c>
      <c r="J85" s="46">
        <v>5.9470999999999998</v>
      </c>
      <c r="K85" s="46">
        <v>0</v>
      </c>
      <c r="L85" s="46">
        <v>1.6234</v>
      </c>
      <c r="M85" s="46">
        <v>0.8337</v>
      </c>
      <c r="N85" s="46">
        <v>1.6305000000000001</v>
      </c>
      <c r="O85" s="46">
        <v>0</v>
      </c>
      <c r="P85" s="46">
        <v>0</v>
      </c>
    </row>
    <row r="86" spans="1:16" hidden="1" outlineLevel="1" collapsed="1">
      <c r="A86" s="8">
        <v>42826</v>
      </c>
      <c r="B86" s="46">
        <v>10.2432</v>
      </c>
      <c r="C86" s="46">
        <v>9.5085999999999995</v>
      </c>
      <c r="D86" s="46">
        <v>10.2126</v>
      </c>
      <c r="E86" s="46">
        <v>6.0307000000000004</v>
      </c>
      <c r="F86" s="46">
        <v>15.7403</v>
      </c>
      <c r="G86" s="46">
        <v>10.5627</v>
      </c>
      <c r="H86" s="46">
        <v>9.7722999999999995</v>
      </c>
      <c r="I86" s="46">
        <v>10.5511</v>
      </c>
      <c r="J86" s="46">
        <v>6.0307000000000004</v>
      </c>
      <c r="K86" s="46">
        <v>15.7403</v>
      </c>
      <c r="L86" s="46">
        <v>3.8805000000000001</v>
      </c>
      <c r="M86" s="46">
        <v>2.2233999999999998</v>
      </c>
      <c r="N86" s="46">
        <v>4.1112000000000002</v>
      </c>
      <c r="O86" s="46">
        <v>0</v>
      </c>
      <c r="P86" s="46">
        <v>0</v>
      </c>
    </row>
    <row r="87" spans="1:16" hidden="1" outlineLevel="1" collapsed="1">
      <c r="A87" s="8">
        <v>42856</v>
      </c>
      <c r="B87" s="46">
        <v>9.6576000000000004</v>
      </c>
      <c r="C87" s="46">
        <v>8.5094999999999992</v>
      </c>
      <c r="D87" s="46">
        <v>9.7002000000000006</v>
      </c>
      <c r="E87" s="46">
        <v>5.9629000000000003</v>
      </c>
      <c r="F87" s="46">
        <v>15.907400000000001</v>
      </c>
      <c r="G87" s="46">
        <v>10.0006</v>
      </c>
      <c r="H87" s="46">
        <v>8.5385000000000009</v>
      </c>
      <c r="I87" s="46">
        <v>10.118499999999999</v>
      </c>
      <c r="J87" s="46">
        <v>5.9629000000000003</v>
      </c>
      <c r="K87" s="46">
        <v>15.907400000000001</v>
      </c>
      <c r="L87" s="46">
        <v>4.1181999999999999</v>
      </c>
      <c r="M87" s="46">
        <v>0.98</v>
      </c>
      <c r="N87" s="46">
        <v>4.1486999999999998</v>
      </c>
      <c r="O87" s="46">
        <v>0</v>
      </c>
      <c r="P87" s="46">
        <v>0</v>
      </c>
    </row>
    <row r="88" spans="1:16" hidden="1" outlineLevel="1" collapsed="1">
      <c r="A88" s="8">
        <v>42887</v>
      </c>
      <c r="B88" s="46">
        <v>8.8560999999999996</v>
      </c>
      <c r="C88" s="46">
        <v>7.1280000000000001</v>
      </c>
      <c r="D88" s="46">
        <v>9.2356999999999996</v>
      </c>
      <c r="E88" s="46">
        <v>5.9141000000000004</v>
      </c>
      <c r="F88" s="46">
        <v>0</v>
      </c>
      <c r="G88" s="46">
        <v>9.1623000000000001</v>
      </c>
      <c r="H88" s="46">
        <v>7.1677999999999997</v>
      </c>
      <c r="I88" s="46">
        <v>9.6259999999999994</v>
      </c>
      <c r="J88" s="46">
        <v>5.9141000000000004</v>
      </c>
      <c r="K88" s="46">
        <v>0</v>
      </c>
      <c r="L88" s="46">
        <v>3.3932000000000002</v>
      </c>
      <c r="M88" s="46">
        <v>1.0900000000000001</v>
      </c>
      <c r="N88" s="46">
        <v>3.4426999999999999</v>
      </c>
      <c r="O88" s="46">
        <v>0</v>
      </c>
      <c r="P88" s="46">
        <v>0</v>
      </c>
    </row>
    <row r="89" spans="1:16" hidden="1" outlineLevel="1" collapsed="1">
      <c r="A89" s="8">
        <v>42917</v>
      </c>
      <c r="B89" s="46">
        <v>8.7936999999999994</v>
      </c>
      <c r="C89" s="46">
        <v>6.2552000000000003</v>
      </c>
      <c r="D89" s="46">
        <v>9.1739999999999995</v>
      </c>
      <c r="E89" s="46">
        <v>5.2813999999999997</v>
      </c>
      <c r="F89" s="46">
        <v>0</v>
      </c>
      <c r="G89" s="46">
        <v>9.4471000000000007</v>
      </c>
      <c r="H89" s="46">
        <v>6.266</v>
      </c>
      <c r="I89" s="46">
        <v>9.9761000000000006</v>
      </c>
      <c r="J89" s="46">
        <v>5.2813999999999997</v>
      </c>
      <c r="K89" s="46">
        <v>0</v>
      </c>
      <c r="L89" s="46">
        <v>2.2330000000000001</v>
      </c>
      <c r="M89" s="46">
        <v>0.01</v>
      </c>
      <c r="N89" s="46">
        <v>2.2382</v>
      </c>
      <c r="O89" s="46">
        <v>0</v>
      </c>
      <c r="P89" s="46">
        <v>0</v>
      </c>
    </row>
    <row r="90" spans="1:16" hidden="1" outlineLevel="1" collapsed="1">
      <c r="A90" s="8">
        <v>42948</v>
      </c>
      <c r="B90" s="46">
        <v>9.0427999999999997</v>
      </c>
      <c r="C90" s="46">
        <v>6.8324999999999996</v>
      </c>
      <c r="D90" s="46">
        <v>9.5661000000000005</v>
      </c>
      <c r="E90" s="46">
        <v>5.5964999999999998</v>
      </c>
      <c r="F90" s="46">
        <v>0</v>
      </c>
      <c r="G90" s="46">
        <v>9.2297999999999991</v>
      </c>
      <c r="H90" s="46">
        <v>6.8400999999999996</v>
      </c>
      <c r="I90" s="46">
        <v>9.8163</v>
      </c>
      <c r="J90" s="46">
        <v>5.5964999999999998</v>
      </c>
      <c r="K90" s="46">
        <v>0</v>
      </c>
      <c r="L90" s="46">
        <v>3.3216999999999999</v>
      </c>
      <c r="M90" s="46">
        <v>0.79479999999999995</v>
      </c>
      <c r="N90" s="46">
        <v>3.3391000000000002</v>
      </c>
      <c r="O90" s="46">
        <v>0</v>
      </c>
      <c r="P90" s="46">
        <v>0</v>
      </c>
    </row>
    <row r="91" spans="1:16" hidden="1" outlineLevel="1" collapsed="1">
      <c r="A91" s="8">
        <v>42979</v>
      </c>
      <c r="B91" s="46">
        <v>8.5152000000000001</v>
      </c>
      <c r="C91" s="46">
        <v>5.2888999999999999</v>
      </c>
      <c r="D91" s="46">
        <v>9.3550000000000004</v>
      </c>
      <c r="E91" s="46">
        <v>5.7968999999999999</v>
      </c>
      <c r="F91" s="46">
        <v>0</v>
      </c>
      <c r="G91" s="46">
        <v>9.2553000000000001</v>
      </c>
      <c r="H91" s="46">
        <v>6.4954999999999998</v>
      </c>
      <c r="I91" s="46">
        <v>9.8956</v>
      </c>
      <c r="J91" s="46">
        <v>5.7968999999999999</v>
      </c>
      <c r="K91" s="46">
        <v>0</v>
      </c>
      <c r="L91" s="46">
        <v>2.0072999999999999</v>
      </c>
      <c r="M91" s="46">
        <v>0.1012</v>
      </c>
      <c r="N91" s="46">
        <v>3.1591</v>
      </c>
      <c r="O91" s="46">
        <v>0</v>
      </c>
      <c r="P91" s="46" t="s">
        <v>127</v>
      </c>
    </row>
    <row r="92" spans="1:16" hidden="1" outlineLevel="1" collapsed="1">
      <c r="A92" s="8">
        <v>43009</v>
      </c>
      <c r="B92" s="46">
        <v>8.8408999999999995</v>
      </c>
      <c r="C92" s="46">
        <v>5.4553000000000003</v>
      </c>
      <c r="D92" s="46">
        <v>9.3240999999999996</v>
      </c>
      <c r="E92" s="46">
        <v>12.507</v>
      </c>
      <c r="F92" s="46">
        <v>12</v>
      </c>
      <c r="G92" s="46">
        <v>9.1801999999999992</v>
      </c>
      <c r="H92" s="46">
        <v>5.4817999999999998</v>
      </c>
      <c r="I92" s="46">
        <v>9.7502999999999993</v>
      </c>
      <c r="J92" s="46">
        <v>12.507</v>
      </c>
      <c r="K92" s="46">
        <v>12</v>
      </c>
      <c r="L92" s="46">
        <v>3.0882999999999998</v>
      </c>
      <c r="M92" s="46">
        <v>1.0800000000000001E-2</v>
      </c>
      <c r="N92" s="46">
        <v>3.1244999999999998</v>
      </c>
      <c r="O92" s="46">
        <v>0</v>
      </c>
      <c r="P92" s="46">
        <v>0</v>
      </c>
    </row>
    <row r="93" spans="1:16" hidden="1" outlineLevel="1" collapsed="1">
      <c r="A93" s="8">
        <v>43040</v>
      </c>
      <c r="B93" s="46">
        <v>8.9481000000000002</v>
      </c>
      <c r="C93" s="46">
        <v>5.3426999999999998</v>
      </c>
      <c r="D93" s="46">
        <v>9.4794999999999998</v>
      </c>
      <c r="E93" s="46">
        <v>5.9279999999999999</v>
      </c>
      <c r="F93" s="46">
        <v>0</v>
      </c>
      <c r="G93" s="46">
        <v>9.1190999999999995</v>
      </c>
      <c r="H93" s="46">
        <v>5.4264999999999999</v>
      </c>
      <c r="I93" s="46">
        <v>9.6692</v>
      </c>
      <c r="J93" s="46">
        <v>5.9279999999999999</v>
      </c>
      <c r="K93" s="46">
        <v>0</v>
      </c>
      <c r="L93" s="46">
        <v>3.1577999999999999</v>
      </c>
      <c r="M93" s="46">
        <v>1.2779</v>
      </c>
      <c r="N93" s="46">
        <v>3.3422999999999998</v>
      </c>
      <c r="O93" s="46">
        <v>0</v>
      </c>
      <c r="P93" s="46">
        <v>0</v>
      </c>
    </row>
    <row r="94" spans="1:16" hidden="1" outlineLevel="1" collapsed="1">
      <c r="A94" s="8">
        <v>43070</v>
      </c>
      <c r="B94" s="46">
        <v>8.9078999999999997</v>
      </c>
      <c r="C94" s="46">
        <v>5.3232999999999997</v>
      </c>
      <c r="D94" s="46">
        <v>9.5472000000000001</v>
      </c>
      <c r="E94" s="46">
        <v>5.0393999999999997</v>
      </c>
      <c r="F94" s="46">
        <v>0</v>
      </c>
      <c r="G94" s="46">
        <v>9.2209000000000003</v>
      </c>
      <c r="H94" s="46">
        <v>5.3249000000000004</v>
      </c>
      <c r="I94" s="46">
        <v>9.9659999999999993</v>
      </c>
      <c r="J94" s="46">
        <v>5.0393999999999997</v>
      </c>
      <c r="K94" s="46">
        <v>0</v>
      </c>
      <c r="L94" s="46">
        <v>3.8121999999999998</v>
      </c>
      <c r="M94" s="46">
        <v>1.5</v>
      </c>
      <c r="N94" s="46">
        <v>3.8147000000000002</v>
      </c>
      <c r="O94" s="46">
        <v>0</v>
      </c>
      <c r="P94" s="46">
        <v>0</v>
      </c>
    </row>
    <row r="95" spans="1:16" hidden="1" outlineLevel="1" collapsed="1">
      <c r="A95" s="8">
        <v>43101</v>
      </c>
      <c r="B95" s="46">
        <v>9.1920000000000002</v>
      </c>
      <c r="C95" s="46">
        <v>5.2561</v>
      </c>
      <c r="D95" s="46">
        <v>9.5541999999999998</v>
      </c>
      <c r="E95" s="46">
        <v>4.1623999999999999</v>
      </c>
      <c r="F95" s="46">
        <v>0</v>
      </c>
      <c r="G95" s="46">
        <v>9.4991000000000003</v>
      </c>
      <c r="H95" s="46">
        <v>5.2807000000000004</v>
      </c>
      <c r="I95" s="46">
        <v>9.9084000000000003</v>
      </c>
      <c r="J95" s="46">
        <v>4.1623999999999999</v>
      </c>
      <c r="K95" s="46">
        <v>0</v>
      </c>
      <c r="L95" s="46">
        <v>3.5756999999999999</v>
      </c>
      <c r="M95" s="46">
        <v>1.14E-2</v>
      </c>
      <c r="N95" s="46">
        <v>3.6015999999999999</v>
      </c>
      <c r="O95" s="46">
        <v>0</v>
      </c>
      <c r="P95" s="46">
        <v>0</v>
      </c>
    </row>
    <row r="96" spans="1:16" hidden="1" outlineLevel="1" collapsed="1">
      <c r="A96" s="8">
        <v>43132</v>
      </c>
      <c r="B96" s="46">
        <v>9.1416000000000004</v>
      </c>
      <c r="C96" s="46">
        <v>5.2225000000000001</v>
      </c>
      <c r="D96" s="46">
        <v>9.5472999999999999</v>
      </c>
      <c r="E96" s="46">
        <v>5.5533999999999999</v>
      </c>
      <c r="F96" s="46">
        <v>0</v>
      </c>
      <c r="G96" s="46">
        <v>9.4802</v>
      </c>
      <c r="H96" s="46">
        <v>5.2541000000000002</v>
      </c>
      <c r="I96" s="46">
        <v>9.9410000000000007</v>
      </c>
      <c r="J96" s="46">
        <v>5.5533999999999999</v>
      </c>
      <c r="K96" s="46">
        <v>0</v>
      </c>
      <c r="L96" s="46">
        <v>2.7795999999999998</v>
      </c>
      <c r="M96" s="46">
        <v>0.01</v>
      </c>
      <c r="N96" s="46">
        <v>2.8090000000000002</v>
      </c>
      <c r="O96" s="46">
        <v>0</v>
      </c>
      <c r="P96" s="46">
        <v>0</v>
      </c>
    </row>
    <row r="97" spans="1:16" hidden="1" outlineLevel="1" collapsed="1">
      <c r="A97" s="8">
        <v>43160</v>
      </c>
      <c r="B97" s="46">
        <v>9.6217000000000006</v>
      </c>
      <c r="C97" s="46">
        <v>5.2675999999999998</v>
      </c>
      <c r="D97" s="46">
        <v>10.1096</v>
      </c>
      <c r="E97" s="46">
        <v>4.9090999999999996</v>
      </c>
      <c r="F97" s="46">
        <v>0</v>
      </c>
      <c r="G97" s="46">
        <v>9.8259000000000007</v>
      </c>
      <c r="H97" s="46">
        <v>5.3212999999999999</v>
      </c>
      <c r="I97" s="46">
        <v>10.339600000000001</v>
      </c>
      <c r="J97" s="46">
        <v>4.9090999999999996</v>
      </c>
      <c r="K97" s="46">
        <v>0</v>
      </c>
      <c r="L97" s="46">
        <v>2.5112000000000001</v>
      </c>
      <c r="M97" s="46">
        <v>1.4057999999999999</v>
      </c>
      <c r="N97" s="46">
        <v>2.5653999999999999</v>
      </c>
      <c r="O97" s="46">
        <v>0</v>
      </c>
      <c r="P97" s="46">
        <v>0</v>
      </c>
    </row>
    <row r="98" spans="1:16" hidden="1" outlineLevel="1" collapsed="1">
      <c r="A98" s="8">
        <v>43191</v>
      </c>
      <c r="B98" s="46">
        <v>9.8315000000000001</v>
      </c>
      <c r="C98" s="46">
        <v>5.1363000000000003</v>
      </c>
      <c r="D98" s="46">
        <v>10.337</v>
      </c>
      <c r="E98" s="46">
        <v>0</v>
      </c>
      <c r="F98" s="46">
        <v>0</v>
      </c>
      <c r="G98" s="46">
        <v>10.1281</v>
      </c>
      <c r="H98" s="46">
        <v>5.1413000000000002</v>
      </c>
      <c r="I98" s="46">
        <v>10.6869</v>
      </c>
      <c r="J98" s="46">
        <v>0</v>
      </c>
      <c r="K98" s="46">
        <v>0</v>
      </c>
      <c r="L98" s="46">
        <v>2.0396000000000001</v>
      </c>
      <c r="M98" s="46">
        <v>1.4999</v>
      </c>
      <c r="N98" s="46">
        <v>2.0415999999999999</v>
      </c>
      <c r="O98" s="46">
        <v>0</v>
      </c>
      <c r="P98" s="46">
        <v>0</v>
      </c>
    </row>
    <row r="99" spans="1:16" hidden="1" outlineLevel="1" collapsed="1">
      <c r="A99" s="8">
        <v>43221</v>
      </c>
      <c r="B99" s="46">
        <v>9.8725000000000005</v>
      </c>
      <c r="C99" s="46">
        <v>5.1604000000000001</v>
      </c>
      <c r="D99" s="46">
        <v>10.547000000000001</v>
      </c>
      <c r="E99" s="46">
        <v>0</v>
      </c>
      <c r="F99" s="46">
        <v>0</v>
      </c>
      <c r="G99" s="46">
        <v>10.185700000000001</v>
      </c>
      <c r="H99" s="46">
        <v>5.1679000000000004</v>
      </c>
      <c r="I99" s="46">
        <v>10.939399999999999</v>
      </c>
      <c r="J99" s="46">
        <v>0</v>
      </c>
      <c r="K99" s="46">
        <v>0</v>
      </c>
      <c r="L99" s="46">
        <v>2.8260000000000001</v>
      </c>
      <c r="M99" s="46">
        <v>1.12E-2</v>
      </c>
      <c r="N99" s="46">
        <v>2.8380000000000001</v>
      </c>
      <c r="O99" s="46">
        <v>0</v>
      </c>
      <c r="P99" s="46">
        <v>0</v>
      </c>
    </row>
    <row r="100" spans="1:16" hidden="1" outlineLevel="1" collapsed="1">
      <c r="A100" s="8">
        <v>43252</v>
      </c>
      <c r="B100" s="46">
        <v>9.7590000000000003</v>
      </c>
      <c r="C100" s="46">
        <v>5.6261999999999999</v>
      </c>
      <c r="D100" s="46">
        <v>10.5862</v>
      </c>
      <c r="E100" s="46">
        <v>0</v>
      </c>
      <c r="F100" s="46">
        <v>0</v>
      </c>
      <c r="G100" s="46">
        <v>9.9503000000000004</v>
      </c>
      <c r="H100" s="46">
        <v>5.6261999999999999</v>
      </c>
      <c r="I100" s="46">
        <v>10.844200000000001</v>
      </c>
      <c r="J100" s="46">
        <v>0</v>
      </c>
      <c r="K100" s="46">
        <v>0</v>
      </c>
      <c r="L100" s="46">
        <v>2.7355999999999998</v>
      </c>
      <c r="M100" s="46">
        <v>0</v>
      </c>
      <c r="N100" s="46">
        <v>2.7355999999999998</v>
      </c>
      <c r="O100" s="46">
        <v>0</v>
      </c>
      <c r="P100" s="46">
        <v>0</v>
      </c>
    </row>
    <row r="101" spans="1:16" hidden="1" outlineLevel="1" collapsed="1">
      <c r="A101" s="8">
        <v>43282</v>
      </c>
      <c r="B101" s="46">
        <v>10.6876</v>
      </c>
      <c r="C101" s="46">
        <v>5.3045</v>
      </c>
      <c r="D101" s="46">
        <v>11.6031</v>
      </c>
      <c r="E101" s="46">
        <v>4</v>
      </c>
      <c r="F101" s="46">
        <v>0</v>
      </c>
      <c r="G101" s="46">
        <v>10.933400000000001</v>
      </c>
      <c r="H101" s="46">
        <v>5.3685999999999998</v>
      </c>
      <c r="I101" s="46">
        <v>11.9011</v>
      </c>
      <c r="J101" s="46">
        <v>4</v>
      </c>
      <c r="K101" s="46">
        <v>0</v>
      </c>
      <c r="L101" s="46">
        <v>2.8969</v>
      </c>
      <c r="M101" s="46">
        <v>1.04E-2</v>
      </c>
      <c r="N101" s="46">
        <v>3.0710000000000002</v>
      </c>
      <c r="O101" s="46">
        <v>0</v>
      </c>
      <c r="P101" s="46">
        <v>0</v>
      </c>
    </row>
    <row r="102" spans="1:16" hidden="1" outlineLevel="1" collapsed="1">
      <c r="A102" s="8">
        <v>43313</v>
      </c>
      <c r="B102" s="46">
        <v>11.0929</v>
      </c>
      <c r="C102" s="46">
        <v>5.3813000000000004</v>
      </c>
      <c r="D102" s="46">
        <v>12.09</v>
      </c>
      <c r="E102" s="46">
        <v>13.499700000000001</v>
      </c>
      <c r="F102" s="46">
        <v>0</v>
      </c>
      <c r="G102" s="46">
        <v>11.565899999999999</v>
      </c>
      <c r="H102" s="46">
        <v>5.5137</v>
      </c>
      <c r="I102" s="46">
        <v>12.6592</v>
      </c>
      <c r="J102" s="46">
        <v>13.499700000000001</v>
      </c>
      <c r="K102" s="46">
        <v>0</v>
      </c>
      <c r="L102" s="46">
        <v>2.6387999999999998</v>
      </c>
      <c r="M102" s="46">
        <v>0.24399999999999999</v>
      </c>
      <c r="N102" s="46">
        <v>2.8205</v>
      </c>
      <c r="O102" s="46">
        <v>0</v>
      </c>
      <c r="P102" s="46">
        <v>0</v>
      </c>
    </row>
    <row r="103" spans="1:16" hidden="1" outlineLevel="1" collapsed="1">
      <c r="A103" s="8">
        <v>43344</v>
      </c>
      <c r="B103" s="46">
        <v>11.9696</v>
      </c>
      <c r="C103" s="46">
        <v>5.5529999999999999</v>
      </c>
      <c r="D103" s="46">
        <v>12.998100000000001</v>
      </c>
      <c r="E103" s="46">
        <v>0</v>
      </c>
      <c r="F103" s="46">
        <v>0</v>
      </c>
      <c r="G103" s="46">
        <v>12.2342</v>
      </c>
      <c r="H103" s="46">
        <v>5.5530999999999997</v>
      </c>
      <c r="I103" s="46">
        <v>13.3461</v>
      </c>
      <c r="J103" s="46">
        <v>0</v>
      </c>
      <c r="K103" s="46">
        <v>0</v>
      </c>
      <c r="L103" s="46">
        <v>3.8748</v>
      </c>
      <c r="M103" s="46">
        <v>0.2475</v>
      </c>
      <c r="N103" s="46">
        <v>3.8748999999999998</v>
      </c>
      <c r="O103" s="46">
        <v>0</v>
      </c>
      <c r="P103" s="46">
        <v>0</v>
      </c>
    </row>
    <row r="104" spans="1:16" hidden="1" outlineLevel="1" collapsed="1">
      <c r="A104" s="8">
        <v>43374</v>
      </c>
      <c r="B104" s="46">
        <v>12.578099999999999</v>
      </c>
      <c r="C104" s="46">
        <v>5.4649999999999999</v>
      </c>
      <c r="D104" s="46">
        <v>13.2417</v>
      </c>
      <c r="E104" s="46">
        <v>15.5</v>
      </c>
      <c r="F104" s="46">
        <v>0</v>
      </c>
      <c r="G104" s="46">
        <v>12.8094</v>
      </c>
      <c r="H104" s="46">
        <v>5.5319000000000003</v>
      </c>
      <c r="I104" s="46">
        <v>13.4984</v>
      </c>
      <c r="J104" s="46">
        <v>15.5</v>
      </c>
      <c r="K104" s="46">
        <v>0</v>
      </c>
      <c r="L104" s="46">
        <v>3.6917</v>
      </c>
      <c r="M104" s="46">
        <v>1.03E-2</v>
      </c>
      <c r="N104" s="46">
        <v>3.8481000000000001</v>
      </c>
      <c r="O104" s="46">
        <v>0</v>
      </c>
      <c r="P104" s="46">
        <v>0</v>
      </c>
    </row>
    <row r="105" spans="1:16" hidden="1" outlineLevel="1" collapsed="1">
      <c r="A105" s="8">
        <v>43405</v>
      </c>
      <c r="B105" s="46">
        <v>12.3939</v>
      </c>
      <c r="C105" s="46">
        <v>5.5723000000000003</v>
      </c>
      <c r="D105" s="46">
        <v>13.466900000000001</v>
      </c>
      <c r="E105" s="46">
        <v>11.666700000000001</v>
      </c>
      <c r="F105" s="46">
        <v>0</v>
      </c>
      <c r="G105" s="46">
        <v>12.813599999999999</v>
      </c>
      <c r="H105" s="46">
        <v>5.5755999999999997</v>
      </c>
      <c r="I105" s="46">
        <v>14.020799999999999</v>
      </c>
      <c r="J105" s="46">
        <v>11.666700000000001</v>
      </c>
      <c r="K105" s="46">
        <v>0</v>
      </c>
      <c r="L105" s="46">
        <v>4.3662999999999998</v>
      </c>
      <c r="M105" s="46">
        <v>1.4500000000000001E-2</v>
      </c>
      <c r="N105" s="46">
        <v>4.3734999999999999</v>
      </c>
      <c r="O105" s="46">
        <v>0</v>
      </c>
      <c r="P105" s="46">
        <v>0</v>
      </c>
    </row>
    <row r="106" spans="1:16" hidden="1" outlineLevel="1" collapsed="1">
      <c r="A106" s="8">
        <v>43435</v>
      </c>
      <c r="B106" s="46">
        <v>12.9595</v>
      </c>
      <c r="C106" s="46">
        <v>5.8909000000000002</v>
      </c>
      <c r="D106" s="46">
        <v>14.1653</v>
      </c>
      <c r="E106" s="46">
        <v>18</v>
      </c>
      <c r="F106" s="46">
        <v>0</v>
      </c>
      <c r="G106" s="46">
        <v>13.259399999999999</v>
      </c>
      <c r="H106" s="46">
        <v>5.891</v>
      </c>
      <c r="I106" s="46">
        <v>14.565799999999999</v>
      </c>
      <c r="J106" s="46">
        <v>18</v>
      </c>
      <c r="K106" s="46">
        <v>0</v>
      </c>
      <c r="L106" s="46">
        <v>3.9801000000000002</v>
      </c>
      <c r="M106" s="46">
        <v>1.4815</v>
      </c>
      <c r="N106" s="46">
        <v>3.9802</v>
      </c>
      <c r="O106" s="46">
        <v>0</v>
      </c>
      <c r="P106" s="46">
        <v>0</v>
      </c>
    </row>
    <row r="107" spans="1:16" hidden="1" outlineLevel="1" collapsed="1">
      <c r="A107" s="8">
        <v>43466</v>
      </c>
      <c r="B107" s="46">
        <v>13.9194</v>
      </c>
      <c r="C107" s="46">
        <v>6.1955</v>
      </c>
      <c r="D107" s="46">
        <v>14.6678</v>
      </c>
      <c r="E107" s="46">
        <v>0</v>
      </c>
      <c r="F107" s="46">
        <v>0</v>
      </c>
      <c r="G107" s="46">
        <v>14.242699999999999</v>
      </c>
      <c r="H107" s="46">
        <v>6.1966000000000001</v>
      </c>
      <c r="I107" s="46">
        <v>15.0501</v>
      </c>
      <c r="J107" s="46">
        <v>0</v>
      </c>
      <c r="K107" s="46">
        <v>0</v>
      </c>
      <c r="L107" s="46">
        <v>3.9712999999999998</v>
      </c>
      <c r="M107" s="46">
        <v>0.01</v>
      </c>
      <c r="N107" s="46">
        <v>3.9731999999999998</v>
      </c>
      <c r="O107" s="46">
        <v>0</v>
      </c>
      <c r="P107" s="46">
        <v>0</v>
      </c>
    </row>
    <row r="108" spans="1:16" hidden="1" outlineLevel="1" collapsed="1">
      <c r="A108" s="8">
        <v>43497</v>
      </c>
      <c r="B108" s="46">
        <v>13.646100000000001</v>
      </c>
      <c r="C108" s="46">
        <v>5.8442999999999996</v>
      </c>
      <c r="D108" s="46">
        <v>14.0505</v>
      </c>
      <c r="E108" s="46">
        <v>0</v>
      </c>
      <c r="F108" s="46">
        <v>13.6</v>
      </c>
      <c r="G108" s="46">
        <v>13.9039</v>
      </c>
      <c r="H108" s="46">
        <v>5.8628999999999998</v>
      </c>
      <c r="I108" s="46">
        <v>14.331</v>
      </c>
      <c r="J108" s="46">
        <v>0</v>
      </c>
      <c r="K108" s="46">
        <v>13.6</v>
      </c>
      <c r="L108" s="46">
        <v>3.9762</v>
      </c>
      <c r="M108" s="46">
        <v>0.01</v>
      </c>
      <c r="N108" s="46">
        <v>4.0002000000000004</v>
      </c>
      <c r="O108" s="46">
        <v>0</v>
      </c>
      <c r="P108" s="46">
        <v>0</v>
      </c>
    </row>
    <row r="109" spans="1:16" hidden="1" outlineLevel="1" collapsed="1">
      <c r="A109" s="8">
        <v>43525</v>
      </c>
      <c r="B109" s="46">
        <v>13.5328</v>
      </c>
      <c r="C109" s="46">
        <v>5.7141000000000002</v>
      </c>
      <c r="D109" s="46">
        <v>14.029</v>
      </c>
      <c r="E109" s="46">
        <v>8.1641999999999992</v>
      </c>
      <c r="F109" s="46">
        <v>0</v>
      </c>
      <c r="G109" s="46">
        <v>13.7182</v>
      </c>
      <c r="H109" s="46">
        <v>5.7363</v>
      </c>
      <c r="I109" s="46">
        <v>14.233499999999999</v>
      </c>
      <c r="J109" s="46">
        <v>8.1641999999999992</v>
      </c>
      <c r="K109" s="46">
        <v>0</v>
      </c>
      <c r="L109" s="46">
        <v>4.0922000000000001</v>
      </c>
      <c r="M109" s="46">
        <v>0.01</v>
      </c>
      <c r="N109" s="46">
        <v>4.1398999999999999</v>
      </c>
      <c r="O109" s="46">
        <v>0</v>
      </c>
      <c r="P109" s="46">
        <v>0</v>
      </c>
    </row>
    <row r="110" spans="1:16" hidden="1" outlineLevel="1" collapsed="1">
      <c r="A110" s="8">
        <v>43556</v>
      </c>
      <c r="B110" s="46">
        <v>13.407500000000001</v>
      </c>
      <c r="C110" s="46">
        <v>5.7746000000000004</v>
      </c>
      <c r="D110" s="46">
        <v>14.031499999999999</v>
      </c>
      <c r="E110" s="46">
        <v>8.0328999999999997</v>
      </c>
      <c r="F110" s="46">
        <v>0</v>
      </c>
      <c r="G110" s="46">
        <v>13.639200000000001</v>
      </c>
      <c r="H110" s="46">
        <v>5.8205</v>
      </c>
      <c r="I110" s="46">
        <v>14.289</v>
      </c>
      <c r="J110" s="46">
        <v>8.1394000000000002</v>
      </c>
      <c r="K110" s="46">
        <v>0</v>
      </c>
      <c r="L110" s="46">
        <v>3.6320000000000001</v>
      </c>
      <c r="M110" s="46">
        <v>6.7000000000000004E-2</v>
      </c>
      <c r="N110" s="46">
        <v>3.7292999999999998</v>
      </c>
      <c r="O110" s="46">
        <v>1.75</v>
      </c>
      <c r="P110" s="46">
        <v>0</v>
      </c>
    </row>
    <row r="111" spans="1:16" hidden="1" outlineLevel="1" collapsed="1">
      <c r="A111" s="8">
        <v>43586</v>
      </c>
      <c r="B111" s="46">
        <v>13.5741</v>
      </c>
      <c r="C111" s="46">
        <v>6.0058999999999996</v>
      </c>
      <c r="D111" s="46">
        <v>14.202999999999999</v>
      </c>
      <c r="E111" s="46">
        <v>8.5649999999999995</v>
      </c>
      <c r="F111" s="46">
        <v>0</v>
      </c>
      <c r="G111" s="46">
        <v>13.7453</v>
      </c>
      <c r="H111" s="46">
        <v>6.0185000000000004</v>
      </c>
      <c r="I111" s="46">
        <v>14.398</v>
      </c>
      <c r="J111" s="46">
        <v>8.5649999999999995</v>
      </c>
      <c r="K111" s="46">
        <v>0</v>
      </c>
      <c r="L111" s="46">
        <v>3.5749</v>
      </c>
      <c r="M111" s="46">
        <v>0.01</v>
      </c>
      <c r="N111" s="46">
        <v>3.6080999999999999</v>
      </c>
      <c r="O111" s="46">
        <v>0</v>
      </c>
      <c r="P111" s="46">
        <v>0</v>
      </c>
    </row>
    <row r="112" spans="1:16" hidden="1" outlineLevel="1" collapsed="1">
      <c r="A112" s="8">
        <v>43617</v>
      </c>
      <c r="B112" s="46">
        <v>13.158200000000001</v>
      </c>
      <c r="C112" s="46">
        <v>6.2163000000000004</v>
      </c>
      <c r="D112" s="46">
        <v>13.8133</v>
      </c>
      <c r="E112" s="46">
        <v>8.3177000000000003</v>
      </c>
      <c r="F112" s="46">
        <v>5</v>
      </c>
      <c r="G112" s="46">
        <v>13.6401</v>
      </c>
      <c r="H112" s="46">
        <v>6.2241</v>
      </c>
      <c r="I112" s="46">
        <v>14.3774</v>
      </c>
      <c r="J112" s="46">
        <v>8.3177000000000003</v>
      </c>
      <c r="K112" s="46">
        <v>5</v>
      </c>
      <c r="L112" s="46">
        <v>3.3506</v>
      </c>
      <c r="M112" s="46">
        <v>0.01</v>
      </c>
      <c r="N112" s="46">
        <v>3.3580999999999999</v>
      </c>
      <c r="O112" s="46">
        <v>0</v>
      </c>
      <c r="P112" s="46">
        <v>0</v>
      </c>
    </row>
    <row r="113" spans="1:16" hidden="1" outlineLevel="1" collapsed="1">
      <c r="A113" s="8">
        <v>43647</v>
      </c>
      <c r="B113" s="46">
        <v>13.2384</v>
      </c>
      <c r="C113" s="46">
        <v>6.2781000000000002</v>
      </c>
      <c r="D113" s="46">
        <v>13.9115</v>
      </c>
      <c r="E113" s="46">
        <v>8.3262</v>
      </c>
      <c r="F113" s="46">
        <v>0</v>
      </c>
      <c r="G113" s="46">
        <v>13.5459</v>
      </c>
      <c r="H113" s="46">
        <v>6.2781000000000002</v>
      </c>
      <c r="I113" s="46">
        <v>14.2719</v>
      </c>
      <c r="J113" s="46">
        <v>8.3262</v>
      </c>
      <c r="K113" s="46">
        <v>0</v>
      </c>
      <c r="L113" s="46">
        <v>2.8132999999999999</v>
      </c>
      <c r="M113" s="46">
        <v>9.9000000000000008E-3</v>
      </c>
      <c r="N113" s="46">
        <v>2.8132999999999999</v>
      </c>
      <c r="O113" s="46">
        <v>0</v>
      </c>
      <c r="P113" s="46">
        <v>0</v>
      </c>
    </row>
    <row r="114" spans="1:16" hidden="1" outlineLevel="1" collapsed="1">
      <c r="A114" s="8">
        <v>43678</v>
      </c>
      <c r="B114" s="46">
        <v>13.066000000000001</v>
      </c>
      <c r="C114" s="46">
        <v>5.7907000000000002</v>
      </c>
      <c r="D114" s="46">
        <v>13.686400000000001</v>
      </c>
      <c r="E114" s="46">
        <v>8.5951000000000004</v>
      </c>
      <c r="F114" s="46">
        <v>5</v>
      </c>
      <c r="G114" s="46">
        <v>13.488899999999999</v>
      </c>
      <c r="H114" s="46">
        <v>6.0777999999999999</v>
      </c>
      <c r="I114" s="46">
        <v>14.1187</v>
      </c>
      <c r="J114" s="46">
        <v>8.5951000000000004</v>
      </c>
      <c r="K114" s="46">
        <v>5</v>
      </c>
      <c r="L114" s="46">
        <v>3.7599</v>
      </c>
      <c r="M114" s="46">
        <v>0.24809999999999999</v>
      </c>
      <c r="N114" s="46">
        <v>4.0938999999999997</v>
      </c>
      <c r="O114" s="46">
        <v>0</v>
      </c>
      <c r="P114" s="46">
        <v>0</v>
      </c>
    </row>
    <row r="115" spans="1:16" hidden="1" outlineLevel="1" collapsed="1">
      <c r="A115" s="8">
        <v>43709</v>
      </c>
      <c r="B115" s="46">
        <v>13.3835</v>
      </c>
      <c r="C115" s="46">
        <v>6.2695999999999996</v>
      </c>
      <c r="D115" s="46">
        <v>13.712400000000001</v>
      </c>
      <c r="E115" s="46">
        <v>8.5771999999999995</v>
      </c>
      <c r="F115" s="46">
        <v>0</v>
      </c>
      <c r="G115" s="46">
        <v>13.5784</v>
      </c>
      <c r="H115" s="46">
        <v>6.2695999999999996</v>
      </c>
      <c r="I115" s="46">
        <v>13.9232</v>
      </c>
      <c r="J115" s="46">
        <v>8.5771999999999995</v>
      </c>
      <c r="K115" s="46">
        <v>0</v>
      </c>
      <c r="L115" s="46">
        <v>3.1732999999999998</v>
      </c>
      <c r="M115" s="46">
        <v>1.01E-2</v>
      </c>
      <c r="N115" s="46">
        <v>3.1732999999999998</v>
      </c>
      <c r="O115" s="46">
        <v>0</v>
      </c>
      <c r="P115" s="46">
        <v>0</v>
      </c>
    </row>
    <row r="116" spans="1:16" hidden="1" outlineLevel="1" collapsed="1">
      <c r="A116" s="8">
        <v>43739</v>
      </c>
      <c r="B116" s="46">
        <v>13.1447</v>
      </c>
      <c r="C116" s="46">
        <v>6.5396999999999998</v>
      </c>
      <c r="D116" s="46">
        <v>13.462</v>
      </c>
      <c r="E116" s="46">
        <v>9</v>
      </c>
      <c r="F116" s="46">
        <v>13.6</v>
      </c>
      <c r="G116" s="46">
        <v>13.2844</v>
      </c>
      <c r="H116" s="46">
        <v>6.5396999999999998</v>
      </c>
      <c r="I116" s="46">
        <v>13.613099999999999</v>
      </c>
      <c r="J116" s="46">
        <v>9</v>
      </c>
      <c r="K116" s="46">
        <v>13.6</v>
      </c>
      <c r="L116" s="46">
        <v>2.6383000000000001</v>
      </c>
      <c r="M116" s="46">
        <v>1.01E-2</v>
      </c>
      <c r="N116" s="46">
        <v>2.6383000000000001</v>
      </c>
      <c r="O116" s="46">
        <v>0</v>
      </c>
      <c r="P116" s="46">
        <v>0</v>
      </c>
    </row>
    <row r="117" spans="1:16" hidden="1" outlineLevel="1" collapsed="1">
      <c r="A117" s="8">
        <v>43770</v>
      </c>
      <c r="B117" s="46">
        <v>12.8348</v>
      </c>
      <c r="C117" s="46">
        <v>6.2313000000000001</v>
      </c>
      <c r="D117" s="46">
        <v>13.215299999999999</v>
      </c>
      <c r="E117" s="46">
        <v>4.7816000000000001</v>
      </c>
      <c r="F117" s="46">
        <v>0</v>
      </c>
      <c r="G117" s="46">
        <v>13.1035</v>
      </c>
      <c r="H117" s="46">
        <v>6.2313000000000001</v>
      </c>
      <c r="I117" s="46">
        <v>13.4801</v>
      </c>
      <c r="J117" s="46">
        <v>8.3912999999999993</v>
      </c>
      <c r="K117" s="46">
        <v>0</v>
      </c>
      <c r="L117" s="46">
        <v>3.1328</v>
      </c>
      <c r="M117" s="46">
        <v>1.0200000000000001E-2</v>
      </c>
      <c r="N117" s="46">
        <v>3.0897999999999999</v>
      </c>
      <c r="O117" s="46">
        <v>3.5</v>
      </c>
      <c r="P117" s="46">
        <v>0</v>
      </c>
    </row>
    <row r="118" spans="1:16" hidden="1" outlineLevel="1" collapsed="1">
      <c r="A118" s="8">
        <v>43800</v>
      </c>
      <c r="B118" s="46">
        <v>12.706799999999999</v>
      </c>
      <c r="C118" s="46">
        <v>6.5221</v>
      </c>
      <c r="D118" s="46">
        <v>13.1396</v>
      </c>
      <c r="E118" s="46">
        <v>14.7453</v>
      </c>
      <c r="F118" s="46">
        <v>0</v>
      </c>
      <c r="G118" s="46">
        <v>12.819100000000001</v>
      </c>
      <c r="H118" s="46">
        <v>6.5369999999999999</v>
      </c>
      <c r="I118" s="46">
        <v>13.2636</v>
      </c>
      <c r="J118" s="46">
        <v>14.7453</v>
      </c>
      <c r="K118" s="46">
        <v>0</v>
      </c>
      <c r="L118" s="46">
        <v>2.8302999999999998</v>
      </c>
      <c r="M118" s="46">
        <v>0.5</v>
      </c>
      <c r="N118" s="46">
        <v>2.8647999999999998</v>
      </c>
      <c r="O118" s="46">
        <v>0</v>
      </c>
      <c r="P118" s="46" t="s">
        <v>127</v>
      </c>
    </row>
    <row r="119" spans="1:16" hidden="1" outlineLevel="1" collapsed="1">
      <c r="A119" s="8">
        <v>43831</v>
      </c>
      <c r="B119" s="46">
        <v>12.038600000000001</v>
      </c>
      <c r="C119" s="46">
        <v>6.6184000000000003</v>
      </c>
      <c r="D119" s="46">
        <v>12.257199999999999</v>
      </c>
      <c r="E119" s="46">
        <v>5.7869999999999999</v>
      </c>
      <c r="F119" s="46">
        <v>0</v>
      </c>
      <c r="G119" s="46">
        <v>12.183999999999999</v>
      </c>
      <c r="H119" s="46">
        <v>6.6184000000000003</v>
      </c>
      <c r="I119" s="46">
        <v>12.3957</v>
      </c>
      <c r="J119" s="46">
        <v>15.2553</v>
      </c>
      <c r="K119" s="46">
        <v>0</v>
      </c>
      <c r="L119" s="46">
        <v>3.4097</v>
      </c>
      <c r="M119" s="46">
        <v>9.5999999999999992E-3</v>
      </c>
      <c r="N119" s="46">
        <v>3.2984</v>
      </c>
      <c r="O119" s="46">
        <v>4.25</v>
      </c>
      <c r="P119" s="46">
        <v>0</v>
      </c>
    </row>
    <row r="120" spans="1:16" hidden="1" outlineLevel="1" collapsed="1">
      <c r="A120" s="8">
        <v>43862</v>
      </c>
      <c r="B120" s="46">
        <v>9.3925999999999998</v>
      </c>
      <c r="C120" s="46">
        <v>5.9659000000000004</v>
      </c>
      <c r="D120" s="46">
        <v>9.5556000000000001</v>
      </c>
      <c r="E120" s="46">
        <v>15</v>
      </c>
      <c r="F120" s="46">
        <v>0</v>
      </c>
      <c r="G120" s="46">
        <v>9.5579999999999998</v>
      </c>
      <c r="H120" s="46">
        <v>5.9659000000000004</v>
      </c>
      <c r="I120" s="46">
        <v>9.7341999999999995</v>
      </c>
      <c r="J120" s="46">
        <v>15</v>
      </c>
      <c r="K120" s="46">
        <v>0</v>
      </c>
      <c r="L120" s="46">
        <v>2.4479000000000002</v>
      </c>
      <c r="M120" s="46">
        <v>1.03E-2</v>
      </c>
      <c r="N120" s="46">
        <v>2.4479000000000002</v>
      </c>
      <c r="O120" s="46">
        <v>0</v>
      </c>
      <c r="P120" s="46">
        <v>0</v>
      </c>
    </row>
    <row r="121" spans="1:16" hidden="1" outlineLevel="1" collapsed="1">
      <c r="A121" s="8">
        <v>43891</v>
      </c>
      <c r="B121" s="46">
        <v>8.8194999999999997</v>
      </c>
      <c r="C121" s="46">
        <v>5.8657000000000004</v>
      </c>
      <c r="D121" s="46">
        <v>9.0555000000000003</v>
      </c>
      <c r="E121" s="46">
        <v>3.6164999999999998</v>
      </c>
      <c r="F121" s="46">
        <v>0</v>
      </c>
      <c r="G121" s="46">
        <v>8.9974000000000007</v>
      </c>
      <c r="H121" s="46">
        <v>5.8657000000000004</v>
      </c>
      <c r="I121" s="46">
        <v>9.2390000000000008</v>
      </c>
      <c r="J121" s="46">
        <v>7.5160999999999998</v>
      </c>
      <c r="K121" s="46">
        <v>0</v>
      </c>
      <c r="L121" s="46">
        <v>2.3340999999999998</v>
      </c>
      <c r="M121" s="46">
        <v>1.01E-2</v>
      </c>
      <c r="N121" s="46">
        <v>2.2162000000000002</v>
      </c>
      <c r="O121" s="46">
        <v>3.5</v>
      </c>
      <c r="P121" s="46">
        <v>0</v>
      </c>
    </row>
    <row r="122" spans="1:16" hidden="1" outlineLevel="1" collapsed="1">
      <c r="A122" s="8">
        <v>43922</v>
      </c>
      <c r="B122" s="46">
        <v>7.5141</v>
      </c>
      <c r="C122" s="46">
        <v>5.7089999999999996</v>
      </c>
      <c r="D122" s="46">
        <v>7.6459000000000001</v>
      </c>
      <c r="E122" s="46">
        <v>7.1159999999999997</v>
      </c>
      <c r="F122" s="46">
        <v>0</v>
      </c>
      <c r="G122" s="46">
        <v>7.7751999999999999</v>
      </c>
      <c r="H122" s="46">
        <v>5.7089999999999996</v>
      </c>
      <c r="I122" s="46">
        <v>7.9332000000000003</v>
      </c>
      <c r="J122" s="46">
        <v>7.1159999999999997</v>
      </c>
      <c r="K122" s="46">
        <v>0</v>
      </c>
      <c r="L122" s="46">
        <v>1.5953999999999999</v>
      </c>
      <c r="M122" s="46">
        <v>9.7000000000000003E-3</v>
      </c>
      <c r="N122" s="46">
        <v>1.5953999999999999</v>
      </c>
      <c r="O122" s="46">
        <v>0</v>
      </c>
      <c r="P122" s="46">
        <v>0</v>
      </c>
    </row>
    <row r="123" spans="1:16" hidden="1" outlineLevel="1" collapsed="1">
      <c r="A123" s="8">
        <v>43952</v>
      </c>
      <c r="B123" s="46">
        <v>6.0784000000000002</v>
      </c>
      <c r="C123" s="46">
        <v>5.3285</v>
      </c>
      <c r="D123" s="46">
        <v>6.1058000000000003</v>
      </c>
      <c r="E123" s="46">
        <v>6.1096000000000004</v>
      </c>
      <c r="F123" s="46">
        <v>0</v>
      </c>
      <c r="G123" s="46">
        <v>6.1486999999999998</v>
      </c>
      <c r="H123" s="46">
        <v>5.4222999999999999</v>
      </c>
      <c r="I123" s="46">
        <v>6.1753</v>
      </c>
      <c r="J123" s="46">
        <v>6.1096000000000004</v>
      </c>
      <c r="K123" s="46">
        <v>0</v>
      </c>
      <c r="L123" s="46">
        <v>2.1953999999999998</v>
      </c>
      <c r="M123" s="46">
        <v>0.1</v>
      </c>
      <c r="N123" s="46">
        <v>2.2711999999999999</v>
      </c>
      <c r="O123" s="46">
        <v>0</v>
      </c>
      <c r="P123" s="46">
        <v>0</v>
      </c>
    </row>
    <row r="124" spans="1:16" hidden="1" outlineLevel="1" collapsed="1">
      <c r="A124" s="8">
        <v>43983</v>
      </c>
      <c r="B124" s="46">
        <v>5.6478999999999999</v>
      </c>
      <c r="C124" s="46">
        <v>5.1445999999999996</v>
      </c>
      <c r="D124" s="46">
        <v>5.6597</v>
      </c>
      <c r="E124" s="46">
        <v>5.7110000000000003</v>
      </c>
      <c r="F124" s="46">
        <v>0</v>
      </c>
      <c r="G124" s="46">
        <v>5.6651999999999996</v>
      </c>
      <c r="H124" s="46">
        <v>5.1445999999999996</v>
      </c>
      <c r="I124" s="46">
        <v>5.6775000000000002</v>
      </c>
      <c r="J124" s="46">
        <v>5.7110000000000003</v>
      </c>
      <c r="K124" s="46">
        <v>0</v>
      </c>
      <c r="L124" s="46">
        <v>3.2705000000000002</v>
      </c>
      <c r="M124" s="46">
        <v>9.7999999999999997E-3</v>
      </c>
      <c r="N124" s="46">
        <v>3.2705000000000002</v>
      </c>
      <c r="O124" s="46">
        <v>0</v>
      </c>
      <c r="P124" s="46">
        <v>0</v>
      </c>
    </row>
    <row r="125" spans="1:16" hidden="1" outlineLevel="1" collapsed="1">
      <c r="A125" s="8">
        <v>44013</v>
      </c>
      <c r="B125" s="46">
        <v>5.2454000000000001</v>
      </c>
      <c r="C125" s="46">
        <v>3.9763999999999999</v>
      </c>
      <c r="D125" s="46">
        <v>5.2960000000000003</v>
      </c>
      <c r="E125" s="46">
        <v>5.8163999999999998</v>
      </c>
      <c r="F125" s="46">
        <v>4</v>
      </c>
      <c r="G125" s="46">
        <v>5.2549999999999999</v>
      </c>
      <c r="H125" s="46">
        <v>3.9763999999999999</v>
      </c>
      <c r="I125" s="46">
        <v>5.3061999999999996</v>
      </c>
      <c r="J125" s="46">
        <v>5.8163999999999998</v>
      </c>
      <c r="K125" s="46">
        <v>4</v>
      </c>
      <c r="L125" s="46">
        <v>3.3161</v>
      </c>
      <c r="M125" s="46">
        <v>9.6000000000000002E-2</v>
      </c>
      <c r="N125" s="46">
        <v>3.3161</v>
      </c>
      <c r="O125" s="46">
        <v>0</v>
      </c>
      <c r="P125" s="46">
        <v>0</v>
      </c>
    </row>
    <row r="126" spans="1:16" hidden="1" outlineLevel="1" collapsed="1">
      <c r="A126" s="8">
        <v>44044</v>
      </c>
      <c r="B126" s="46">
        <v>5.2824999999999998</v>
      </c>
      <c r="C126" s="46">
        <v>3.4893000000000001</v>
      </c>
      <c r="D126" s="46">
        <v>5.4367000000000001</v>
      </c>
      <c r="E126" s="46">
        <v>5.0968</v>
      </c>
      <c r="F126" s="46">
        <v>0</v>
      </c>
      <c r="G126" s="46">
        <v>5.3597000000000001</v>
      </c>
      <c r="H126" s="46">
        <v>3.6190000000000002</v>
      </c>
      <c r="I126" s="46">
        <v>5.5072000000000001</v>
      </c>
      <c r="J126" s="46">
        <v>5.0968</v>
      </c>
      <c r="K126" s="46">
        <v>0</v>
      </c>
      <c r="L126" s="46">
        <v>2.0169999999999999</v>
      </c>
      <c r="M126" s="46">
        <v>0.1</v>
      </c>
      <c r="N126" s="46">
        <v>2.2936999999999999</v>
      </c>
      <c r="O126" s="46">
        <v>0</v>
      </c>
      <c r="P126" s="46">
        <v>0</v>
      </c>
    </row>
    <row r="127" spans="1:16" hidden="1" outlineLevel="1" collapsed="1">
      <c r="A127" s="8">
        <v>44075</v>
      </c>
      <c r="B127" s="46">
        <v>4.9701000000000004</v>
      </c>
      <c r="C127" s="46">
        <v>2.7768999999999999</v>
      </c>
      <c r="D127" s="46">
        <v>5.1875999999999998</v>
      </c>
      <c r="E127" s="46">
        <v>3.7724000000000002</v>
      </c>
      <c r="F127" s="46">
        <v>0</v>
      </c>
      <c r="G127" s="46">
        <v>5.03</v>
      </c>
      <c r="H127" s="46">
        <v>2.8142</v>
      </c>
      <c r="I127" s="46">
        <v>5.2503000000000002</v>
      </c>
      <c r="J127" s="46">
        <v>3.7724000000000002</v>
      </c>
      <c r="K127" s="46">
        <v>0</v>
      </c>
      <c r="L127" s="46">
        <v>1.1017999999999999</v>
      </c>
      <c r="M127" s="46">
        <v>0.1</v>
      </c>
      <c r="N127" s="46">
        <v>1.1895</v>
      </c>
      <c r="O127" s="46">
        <v>0</v>
      </c>
      <c r="P127" s="46">
        <v>0</v>
      </c>
    </row>
    <row r="128" spans="1:16" hidden="1" outlineLevel="1" collapsed="1">
      <c r="A128" s="8">
        <v>44105</v>
      </c>
      <c r="B128" s="46">
        <v>4.9424999999999999</v>
      </c>
      <c r="C128" s="46">
        <v>2.2105000000000001</v>
      </c>
      <c r="D128" s="46">
        <v>5.3235000000000001</v>
      </c>
      <c r="E128" s="46">
        <v>3.5497999999999998</v>
      </c>
      <c r="F128" s="46">
        <v>0</v>
      </c>
      <c r="G128" s="46">
        <v>5.0330000000000004</v>
      </c>
      <c r="H128" s="46">
        <v>2.2237</v>
      </c>
      <c r="I128" s="46">
        <v>5.4318999999999997</v>
      </c>
      <c r="J128" s="46">
        <v>3.5497999999999998</v>
      </c>
      <c r="K128" s="46">
        <v>0</v>
      </c>
      <c r="L128" s="46">
        <v>0.80149999999999999</v>
      </c>
      <c r="M128" s="46">
        <v>0.1</v>
      </c>
      <c r="N128" s="46">
        <v>0.82720000000000005</v>
      </c>
      <c r="O128" s="46">
        <v>0</v>
      </c>
      <c r="P128" s="46">
        <v>0</v>
      </c>
    </row>
    <row r="129" spans="1:16" hidden="1" outlineLevel="1" collapsed="1">
      <c r="A129" s="8">
        <v>44136</v>
      </c>
      <c r="B129" s="46">
        <v>4.8985000000000003</v>
      </c>
      <c r="C129" s="46">
        <v>1.9331</v>
      </c>
      <c r="D129" s="46">
        <v>5.2424999999999997</v>
      </c>
      <c r="E129" s="46">
        <v>3.0183</v>
      </c>
      <c r="F129" s="46">
        <v>0</v>
      </c>
      <c r="G129" s="46">
        <v>5.0278</v>
      </c>
      <c r="H129" s="46">
        <v>1.9331</v>
      </c>
      <c r="I129" s="46">
        <v>5.4025999999999996</v>
      </c>
      <c r="J129" s="46">
        <v>3.0183</v>
      </c>
      <c r="K129" s="46">
        <v>0</v>
      </c>
      <c r="L129" s="46">
        <v>1.5365</v>
      </c>
      <c r="M129" s="46">
        <v>1.03E-2</v>
      </c>
      <c r="N129" s="46">
        <v>1.5365</v>
      </c>
      <c r="O129" s="46">
        <v>0</v>
      </c>
      <c r="P129" s="46">
        <v>0</v>
      </c>
    </row>
    <row r="130" spans="1:16" hidden="1" outlineLevel="1" collapsed="1">
      <c r="A130" s="8">
        <v>44166</v>
      </c>
      <c r="B130" s="46">
        <v>4.8502000000000001</v>
      </c>
      <c r="C130" s="46">
        <v>1.3960999999999999</v>
      </c>
      <c r="D130" s="46">
        <v>5.2896000000000001</v>
      </c>
      <c r="E130" s="46">
        <v>3.0428000000000002</v>
      </c>
      <c r="F130" s="46">
        <v>0</v>
      </c>
      <c r="G130" s="46">
        <v>4.9894999999999996</v>
      </c>
      <c r="H130" s="46">
        <v>1.3960999999999999</v>
      </c>
      <c r="I130" s="46">
        <v>5.4661999999999997</v>
      </c>
      <c r="J130" s="46">
        <v>3.0428000000000002</v>
      </c>
      <c r="K130" s="46">
        <v>0</v>
      </c>
      <c r="L130" s="46">
        <v>1.1031</v>
      </c>
      <c r="M130" s="46">
        <v>0.01</v>
      </c>
      <c r="N130" s="46">
        <v>1.1031</v>
      </c>
      <c r="O130" s="46">
        <v>0</v>
      </c>
      <c r="P130" s="46">
        <v>0</v>
      </c>
    </row>
    <row r="131" spans="1:16" hidden="1" outlineLevel="1" collapsed="1">
      <c r="A131" s="8">
        <v>44197</v>
      </c>
      <c r="B131" s="46">
        <v>5.0016999999999996</v>
      </c>
      <c r="C131" s="46">
        <v>1.0851</v>
      </c>
      <c r="D131" s="46">
        <v>5.2685000000000004</v>
      </c>
      <c r="E131" s="46">
        <v>3</v>
      </c>
      <c r="F131" s="46">
        <v>0</v>
      </c>
      <c r="G131" s="46">
        <v>5.1425000000000001</v>
      </c>
      <c r="H131" s="46">
        <v>1.0851</v>
      </c>
      <c r="I131" s="46">
        <v>5.4302999999999999</v>
      </c>
      <c r="J131" s="46">
        <v>3</v>
      </c>
      <c r="K131" s="46">
        <v>0</v>
      </c>
      <c r="L131" s="46">
        <v>1.1524000000000001</v>
      </c>
      <c r="M131" s="46">
        <v>9.7600000000000006E-2</v>
      </c>
      <c r="N131" s="46">
        <v>1.1524000000000001</v>
      </c>
      <c r="O131" s="46">
        <v>0</v>
      </c>
      <c r="P131" s="46">
        <v>0</v>
      </c>
    </row>
    <row r="132" spans="1:16" hidden="1" outlineLevel="1" collapsed="1">
      <c r="A132" s="8">
        <v>44228</v>
      </c>
      <c r="B132" s="46">
        <v>5.0027999999999997</v>
      </c>
      <c r="C132" s="46">
        <v>1.3245</v>
      </c>
      <c r="D132" s="46">
        <v>5.2671999999999999</v>
      </c>
      <c r="E132" s="46">
        <v>2.7570999999999999</v>
      </c>
      <c r="F132" s="46">
        <v>2</v>
      </c>
      <c r="G132" s="46">
        <v>5.0952999999999999</v>
      </c>
      <c r="H132" s="46">
        <v>1.3245</v>
      </c>
      <c r="I132" s="46">
        <v>5.3566000000000003</v>
      </c>
      <c r="J132" s="46">
        <v>3.0144000000000002</v>
      </c>
      <c r="K132" s="46">
        <v>0</v>
      </c>
      <c r="L132" s="46">
        <v>0.78010000000000002</v>
      </c>
      <c r="M132" s="46">
        <v>1.01E-2</v>
      </c>
      <c r="N132" s="46">
        <v>0.45950000000000002</v>
      </c>
      <c r="O132" s="46">
        <v>2</v>
      </c>
      <c r="P132" s="46">
        <v>2</v>
      </c>
    </row>
    <row r="133" spans="1:16" hidden="1" outlineLevel="1" collapsed="1">
      <c r="A133" s="8">
        <v>44256</v>
      </c>
      <c r="B133" s="46">
        <v>4.9546999999999999</v>
      </c>
      <c r="C133" s="46">
        <v>0.84560000000000002</v>
      </c>
      <c r="D133" s="46">
        <v>5.1753999999999998</v>
      </c>
      <c r="E133" s="46">
        <v>3.0045000000000002</v>
      </c>
      <c r="F133" s="46">
        <v>0</v>
      </c>
      <c r="G133" s="46">
        <v>5.0223000000000004</v>
      </c>
      <c r="H133" s="46">
        <v>0.84560000000000002</v>
      </c>
      <c r="I133" s="46">
        <v>5.2511000000000001</v>
      </c>
      <c r="J133" s="46">
        <v>3.0045000000000002</v>
      </c>
      <c r="K133" s="46">
        <v>0</v>
      </c>
      <c r="L133" s="46">
        <v>1.2333000000000001</v>
      </c>
      <c r="M133" s="46">
        <v>1.0200000000000001E-2</v>
      </c>
      <c r="N133" s="46">
        <v>1.2333000000000001</v>
      </c>
      <c r="O133" s="46">
        <v>0</v>
      </c>
      <c r="P133" s="46">
        <v>0</v>
      </c>
    </row>
    <row r="134" spans="1:16" hidden="1" outlineLevel="1" collapsed="1">
      <c r="A134" s="8">
        <v>44287</v>
      </c>
      <c r="B134" s="46">
        <v>5.0366999999999997</v>
      </c>
      <c r="C134" s="46">
        <v>1.0353000000000001</v>
      </c>
      <c r="D134" s="46">
        <v>5.2694000000000001</v>
      </c>
      <c r="E134" s="46">
        <v>3.0055000000000001</v>
      </c>
      <c r="F134" s="46">
        <v>0</v>
      </c>
      <c r="G134" s="46">
        <v>5.0960000000000001</v>
      </c>
      <c r="H134" s="46">
        <v>1.0617000000000001</v>
      </c>
      <c r="I134" s="46">
        <v>5.3278999999999996</v>
      </c>
      <c r="J134" s="46">
        <v>3.0055000000000001</v>
      </c>
      <c r="K134" s="46">
        <v>0</v>
      </c>
      <c r="L134" s="46">
        <v>1.0541</v>
      </c>
      <c r="M134" s="46">
        <v>0.1</v>
      </c>
      <c r="N134" s="46">
        <v>1.1576</v>
      </c>
      <c r="O134" s="46">
        <v>0</v>
      </c>
      <c r="P134" s="46">
        <v>0</v>
      </c>
    </row>
    <row r="135" spans="1:16" hidden="1" outlineLevel="1" collapsed="1">
      <c r="A135" s="8">
        <v>44317</v>
      </c>
      <c r="B135" s="46">
        <v>5.0978000000000003</v>
      </c>
      <c r="C135" s="46">
        <v>1.5468999999999999</v>
      </c>
      <c r="D135" s="46">
        <v>5.3131000000000004</v>
      </c>
      <c r="E135" s="46">
        <v>3.0042</v>
      </c>
      <c r="F135" s="46">
        <v>0</v>
      </c>
      <c r="G135" s="46">
        <v>5.1125999999999996</v>
      </c>
      <c r="H135" s="46">
        <v>1.5468999999999999</v>
      </c>
      <c r="I135" s="46">
        <v>5.3296999999999999</v>
      </c>
      <c r="J135" s="46">
        <v>3.0042</v>
      </c>
      <c r="K135" s="46">
        <v>0</v>
      </c>
      <c r="L135" s="46">
        <v>0.94779999999999998</v>
      </c>
      <c r="M135" s="46">
        <v>1.03E-2</v>
      </c>
      <c r="N135" s="46">
        <v>0.94779999999999998</v>
      </c>
      <c r="O135" s="46">
        <v>0</v>
      </c>
      <c r="P135" s="46" t="s">
        <v>127</v>
      </c>
    </row>
    <row r="136" spans="1:16" hidden="1" outlineLevel="1" collapsed="1">
      <c r="A136" s="8">
        <v>44348</v>
      </c>
      <c r="B136" s="46">
        <v>5.1238999999999999</v>
      </c>
      <c r="C136" s="46">
        <v>1.0971</v>
      </c>
      <c r="D136" s="46">
        <v>5.2477999999999998</v>
      </c>
      <c r="E136" s="46">
        <v>3</v>
      </c>
      <c r="F136" s="46">
        <v>0</v>
      </c>
      <c r="G136" s="46">
        <v>5.1771000000000003</v>
      </c>
      <c r="H136" s="46">
        <v>1.0971</v>
      </c>
      <c r="I136" s="46">
        <v>5.3045999999999998</v>
      </c>
      <c r="J136" s="46">
        <v>3</v>
      </c>
      <c r="K136" s="46">
        <v>0</v>
      </c>
      <c r="L136" s="46">
        <v>1.3651</v>
      </c>
      <c r="M136" s="46">
        <v>1.0200000000000001E-2</v>
      </c>
      <c r="N136" s="46">
        <v>1.3651</v>
      </c>
      <c r="O136" s="46">
        <v>0</v>
      </c>
      <c r="P136" s="46" t="s">
        <v>127</v>
      </c>
    </row>
    <row r="137" spans="1:16" hidden="1" outlineLevel="1" collapsed="1">
      <c r="A137" s="8">
        <v>44378</v>
      </c>
      <c r="B137" s="46">
        <v>5.0926</v>
      </c>
      <c r="C137" s="46">
        <v>1.6559999999999999</v>
      </c>
      <c r="D137" s="46">
        <v>5.2481999999999998</v>
      </c>
      <c r="E137" s="46">
        <v>2.5762999999999998</v>
      </c>
      <c r="F137" s="46">
        <v>0</v>
      </c>
      <c r="G137" s="46">
        <v>5.1295999999999999</v>
      </c>
      <c r="H137" s="46">
        <v>1.6559999999999999</v>
      </c>
      <c r="I137" s="46">
        <v>5.2884000000000002</v>
      </c>
      <c r="J137" s="46">
        <v>2.5762999999999998</v>
      </c>
      <c r="K137" s="46">
        <v>0</v>
      </c>
      <c r="L137" s="46">
        <v>1.0881000000000001</v>
      </c>
      <c r="M137" s="46">
        <v>9.5200000000000007E-2</v>
      </c>
      <c r="N137" s="46">
        <v>1.0882000000000001</v>
      </c>
      <c r="O137" s="46">
        <v>0</v>
      </c>
      <c r="P137" s="46">
        <v>0</v>
      </c>
    </row>
    <row r="138" spans="1:16" hidden="1" outlineLevel="1" collapsed="1">
      <c r="A138" s="8">
        <v>44409</v>
      </c>
      <c r="B138" s="46">
        <v>5.3724999999999996</v>
      </c>
      <c r="C138" s="46">
        <v>1.7061999999999999</v>
      </c>
      <c r="D138" s="46">
        <v>5.5880000000000001</v>
      </c>
      <c r="E138" s="46">
        <v>2.0112000000000001</v>
      </c>
      <c r="F138" s="46">
        <v>6.25</v>
      </c>
      <c r="G138" s="46">
        <v>5.4386999999999999</v>
      </c>
      <c r="H138" s="46">
        <v>1.8845000000000001</v>
      </c>
      <c r="I138" s="46">
        <v>5.6329000000000002</v>
      </c>
      <c r="J138" s="46">
        <v>2.0179999999999998</v>
      </c>
      <c r="K138" s="46">
        <v>6.25</v>
      </c>
      <c r="L138" s="46">
        <v>0.85580000000000001</v>
      </c>
      <c r="M138" s="46">
        <v>0.1</v>
      </c>
      <c r="N138" s="46">
        <v>1.2182999999999999</v>
      </c>
      <c r="O138" s="46">
        <v>1.5</v>
      </c>
      <c r="P138" s="46">
        <v>0</v>
      </c>
    </row>
    <row r="139" spans="1:16" hidden="1" outlineLevel="1" collapsed="1">
      <c r="A139" s="8">
        <v>44440</v>
      </c>
      <c r="B139" s="46">
        <v>5.6275000000000004</v>
      </c>
      <c r="C139" s="46">
        <v>1.5781000000000001</v>
      </c>
      <c r="D139" s="46">
        <v>5.9058000000000002</v>
      </c>
      <c r="E139" s="46">
        <v>2</v>
      </c>
      <c r="F139" s="46">
        <v>0</v>
      </c>
      <c r="G139" s="46">
        <v>5.6448999999999998</v>
      </c>
      <c r="H139" s="46">
        <v>1.5781000000000001</v>
      </c>
      <c r="I139" s="46">
        <v>5.9256000000000002</v>
      </c>
      <c r="J139" s="46">
        <v>2</v>
      </c>
      <c r="K139" s="46">
        <v>0</v>
      </c>
      <c r="L139" s="46">
        <v>1.024</v>
      </c>
      <c r="M139" s="46">
        <v>9.9099999999999994E-2</v>
      </c>
      <c r="N139" s="46">
        <v>1.0241</v>
      </c>
      <c r="O139" s="46">
        <v>0</v>
      </c>
      <c r="P139" s="46">
        <v>0</v>
      </c>
    </row>
    <row r="140" spans="1:16" hidden="1" outlineLevel="1" collapsed="1">
      <c r="A140" s="8">
        <v>44470</v>
      </c>
      <c r="B140" s="46">
        <v>5.8634000000000004</v>
      </c>
      <c r="C140" s="46">
        <v>1.6952</v>
      </c>
      <c r="D140" s="46">
        <v>6.1191000000000004</v>
      </c>
      <c r="E140" s="46">
        <v>2</v>
      </c>
      <c r="F140" s="46">
        <v>0</v>
      </c>
      <c r="G140" s="46">
        <v>5.9196999999999997</v>
      </c>
      <c r="H140" s="46">
        <v>1.6952</v>
      </c>
      <c r="I140" s="46">
        <v>6.1821999999999999</v>
      </c>
      <c r="J140" s="46">
        <v>2</v>
      </c>
      <c r="K140" s="46">
        <v>0</v>
      </c>
      <c r="L140" s="46">
        <v>1.2450000000000001</v>
      </c>
      <c r="M140" s="46">
        <v>1.0200000000000001E-2</v>
      </c>
      <c r="N140" s="46">
        <v>1.2450000000000001</v>
      </c>
      <c r="O140" s="46">
        <v>0</v>
      </c>
      <c r="P140" s="46" t="s">
        <v>127</v>
      </c>
    </row>
    <row r="141" spans="1:16" hidden="1" outlineLevel="1" collapsed="1">
      <c r="A141" s="8">
        <v>44501</v>
      </c>
      <c r="B141" s="46">
        <v>5.8975</v>
      </c>
      <c r="C141" s="46">
        <v>1.8821000000000001</v>
      </c>
      <c r="D141" s="46">
        <v>6.1870000000000003</v>
      </c>
      <c r="E141" s="46">
        <v>2</v>
      </c>
      <c r="F141" s="46">
        <v>0</v>
      </c>
      <c r="G141" s="46">
        <v>5.9272</v>
      </c>
      <c r="H141" s="46">
        <v>1.8821000000000001</v>
      </c>
      <c r="I141" s="46">
        <v>6.2210999999999999</v>
      </c>
      <c r="J141" s="46">
        <v>2</v>
      </c>
      <c r="K141" s="46">
        <v>0</v>
      </c>
      <c r="L141" s="46">
        <v>1.6734</v>
      </c>
      <c r="M141" s="46">
        <v>1.0200000000000001E-2</v>
      </c>
      <c r="N141" s="46">
        <v>1.6734</v>
      </c>
      <c r="O141" s="46">
        <v>0</v>
      </c>
      <c r="P141" s="46">
        <v>0</v>
      </c>
    </row>
    <row r="142" spans="1:16" hidden="1" outlineLevel="1" collapsed="1">
      <c r="A142" s="8">
        <v>44531</v>
      </c>
      <c r="B142" s="46">
        <v>5.7168999999999999</v>
      </c>
      <c r="C142" s="46">
        <v>1.6517999999999999</v>
      </c>
      <c r="D142" s="46">
        <v>6.2060000000000004</v>
      </c>
      <c r="E142" s="46">
        <v>2.0022000000000002</v>
      </c>
      <c r="F142" s="46">
        <v>0</v>
      </c>
      <c r="G142" s="46">
        <v>5.7228000000000003</v>
      </c>
      <c r="H142" s="46">
        <v>1.6517999999999999</v>
      </c>
      <c r="I142" s="46">
        <v>6.2131999999999996</v>
      </c>
      <c r="J142" s="46">
        <v>2.0022000000000002</v>
      </c>
      <c r="K142" s="46">
        <v>0</v>
      </c>
      <c r="L142" s="46">
        <v>0.82520000000000004</v>
      </c>
      <c r="M142" s="46">
        <v>9.7999999999999997E-3</v>
      </c>
      <c r="N142" s="46">
        <v>0.82520000000000004</v>
      </c>
      <c r="O142" s="46">
        <v>0</v>
      </c>
      <c r="P142" s="46">
        <v>0</v>
      </c>
    </row>
    <row r="143" spans="1:16" hidden="1" outlineLevel="1" collapsed="1">
      <c r="A143" s="8">
        <v>44562</v>
      </c>
      <c r="B143" s="46">
        <v>6.0945999999999998</v>
      </c>
      <c r="C143" s="46">
        <v>2.0842000000000001</v>
      </c>
      <c r="D143" s="46">
        <v>6.4194000000000004</v>
      </c>
      <c r="E143" s="46">
        <v>2</v>
      </c>
      <c r="F143" s="46">
        <v>0.1</v>
      </c>
      <c r="G143" s="46">
        <v>6.2493999999999996</v>
      </c>
      <c r="H143" s="46">
        <v>1.9908999999999999</v>
      </c>
      <c r="I143" s="46">
        <v>6.5084999999999997</v>
      </c>
      <c r="J143" s="46">
        <v>2</v>
      </c>
      <c r="K143" s="46">
        <v>0.1</v>
      </c>
      <c r="L143" s="46">
        <v>2.0897999999999999</v>
      </c>
      <c r="M143" s="46">
        <v>2.2999999999999998</v>
      </c>
      <c r="N143" s="46">
        <v>1.8589</v>
      </c>
      <c r="O143" s="46">
        <v>0</v>
      </c>
      <c r="P143" s="46">
        <v>0</v>
      </c>
    </row>
    <row r="144" spans="1:16" hidden="1" outlineLevel="1" collapsed="1">
      <c r="A144" s="8">
        <v>44593</v>
      </c>
      <c r="B144" s="46">
        <v>6.7214999999999998</v>
      </c>
      <c r="C144" s="46">
        <v>2.0741000000000001</v>
      </c>
      <c r="D144" s="46">
        <v>7.1154000000000002</v>
      </c>
      <c r="E144" s="46">
        <v>2</v>
      </c>
      <c r="F144" s="46">
        <v>0.1</v>
      </c>
      <c r="G144" s="46">
        <v>6.8154000000000003</v>
      </c>
      <c r="H144" s="46">
        <v>2.0741000000000001</v>
      </c>
      <c r="I144" s="46">
        <v>7.2256</v>
      </c>
      <c r="J144" s="46">
        <v>2</v>
      </c>
      <c r="K144" s="46">
        <v>0.1</v>
      </c>
      <c r="L144" s="46">
        <v>1.7870999999999999</v>
      </c>
      <c r="M144" s="46">
        <v>9.7000000000000003E-3</v>
      </c>
      <c r="N144" s="46">
        <v>1.7870999999999999</v>
      </c>
      <c r="O144" s="46">
        <v>0</v>
      </c>
      <c r="P144" s="46" t="s">
        <v>127</v>
      </c>
    </row>
    <row r="145" spans="1:16" hidden="1" outlineLevel="1" collapsed="1">
      <c r="A145" s="8">
        <v>44621</v>
      </c>
      <c r="B145" s="46">
        <v>7.0206</v>
      </c>
      <c r="C145" s="46">
        <v>1.5639000000000001</v>
      </c>
      <c r="D145" s="46">
        <v>7.3483000000000001</v>
      </c>
      <c r="E145" s="46">
        <v>0</v>
      </c>
      <c r="F145" s="46">
        <v>0</v>
      </c>
      <c r="G145" s="46">
        <v>7.0259999999999998</v>
      </c>
      <c r="H145" s="46">
        <v>1.5639000000000001</v>
      </c>
      <c r="I145" s="46">
        <v>7.3544999999999998</v>
      </c>
      <c r="J145" s="46">
        <v>0</v>
      </c>
      <c r="K145" s="46">
        <v>0</v>
      </c>
      <c r="L145" s="46">
        <v>0.99299999999999999</v>
      </c>
      <c r="M145" s="46">
        <v>9.7000000000000003E-3</v>
      </c>
      <c r="N145" s="46">
        <v>0.99299999999999999</v>
      </c>
      <c r="O145" s="46">
        <v>0</v>
      </c>
      <c r="P145" s="46">
        <v>0</v>
      </c>
    </row>
    <row r="146" spans="1:16" hidden="1" outlineLevel="1" collapsed="1">
      <c r="A146" s="8">
        <v>44652</v>
      </c>
      <c r="B146" s="46">
        <v>7.0563000000000002</v>
      </c>
      <c r="C146" s="46">
        <v>1.3482000000000001</v>
      </c>
      <c r="D146" s="46">
        <v>7.3188000000000004</v>
      </c>
      <c r="E146" s="46">
        <v>0</v>
      </c>
      <c r="F146" s="46">
        <v>0</v>
      </c>
      <c r="G146" s="46">
        <v>7.0762999999999998</v>
      </c>
      <c r="H146" s="46">
        <v>1.3482000000000001</v>
      </c>
      <c r="I146" s="46">
        <v>7.3407999999999998</v>
      </c>
      <c r="J146" s="46">
        <v>0</v>
      </c>
      <c r="K146" s="46">
        <v>0</v>
      </c>
      <c r="L146" s="46">
        <v>2.25</v>
      </c>
      <c r="M146" s="46">
        <v>0.01</v>
      </c>
      <c r="N146" s="46">
        <v>2.25</v>
      </c>
      <c r="O146" s="46">
        <v>0</v>
      </c>
      <c r="P146" s="46">
        <v>0</v>
      </c>
    </row>
    <row r="147" spans="1:16" hidden="1" outlineLevel="1" collapsed="1">
      <c r="A147" s="8">
        <v>44682</v>
      </c>
      <c r="B147" s="46">
        <v>7.3377999999999997</v>
      </c>
      <c r="C147" s="46">
        <v>0.70389999999999997</v>
      </c>
      <c r="D147" s="46">
        <v>7.4903000000000004</v>
      </c>
      <c r="E147" s="46">
        <v>0</v>
      </c>
      <c r="F147" s="46">
        <v>0</v>
      </c>
      <c r="G147" s="46">
        <v>7.3526999999999996</v>
      </c>
      <c r="H147" s="46">
        <v>0.7097</v>
      </c>
      <c r="I147" s="46">
        <v>7.5042</v>
      </c>
      <c r="J147" s="46">
        <v>0</v>
      </c>
      <c r="K147" s="46">
        <v>0</v>
      </c>
      <c r="L147" s="46">
        <v>1.2545999999999999</v>
      </c>
      <c r="M147" s="46">
        <v>0.1</v>
      </c>
      <c r="N147" s="46">
        <v>1.3658999999999999</v>
      </c>
      <c r="O147" s="46">
        <v>0</v>
      </c>
      <c r="P147" s="46">
        <v>0</v>
      </c>
    </row>
    <row r="148" spans="1:16" hidden="1" outlineLevel="1" collapsed="1">
      <c r="A148" s="8">
        <v>44713</v>
      </c>
      <c r="B148" s="46">
        <v>14.7102</v>
      </c>
      <c r="C148" s="46">
        <v>1.0112000000000001</v>
      </c>
      <c r="D148" s="46">
        <v>15.3215</v>
      </c>
      <c r="E148" s="46">
        <v>0</v>
      </c>
      <c r="F148" s="46">
        <v>0</v>
      </c>
      <c r="G148" s="46">
        <v>14.728</v>
      </c>
      <c r="H148" s="46">
        <v>1.0266</v>
      </c>
      <c r="I148" s="46">
        <v>15.330399999999999</v>
      </c>
      <c r="J148" s="46">
        <v>0</v>
      </c>
      <c r="K148" s="46">
        <v>0</v>
      </c>
      <c r="L148" s="46">
        <v>0.73870000000000002</v>
      </c>
      <c r="M148" s="46">
        <v>0.01</v>
      </c>
      <c r="N148" s="46">
        <v>1.5</v>
      </c>
      <c r="O148" s="46">
        <v>0</v>
      </c>
      <c r="P148" s="46">
        <v>0</v>
      </c>
    </row>
    <row r="149" spans="1:16" hidden="1" outlineLevel="1" collapsed="1">
      <c r="A149" s="8">
        <v>44743</v>
      </c>
      <c r="B149" s="46">
        <v>11.4175</v>
      </c>
      <c r="C149" s="46">
        <v>3.5365000000000002</v>
      </c>
      <c r="D149" s="46">
        <v>11.791399999999999</v>
      </c>
      <c r="E149" s="46">
        <v>0.1</v>
      </c>
      <c r="F149" s="46">
        <v>0</v>
      </c>
      <c r="G149" s="46">
        <v>11.6982</v>
      </c>
      <c r="H149" s="46">
        <v>3.5365000000000002</v>
      </c>
      <c r="I149" s="46">
        <v>12.0619</v>
      </c>
      <c r="J149" s="46">
        <v>0</v>
      </c>
      <c r="K149" s="46">
        <v>0</v>
      </c>
      <c r="L149" s="46">
        <v>2.1787000000000001</v>
      </c>
      <c r="M149" s="46">
        <v>9.9000000000000008E-3</v>
      </c>
      <c r="N149" s="46">
        <v>2.3917999999999999</v>
      </c>
      <c r="O149" s="46">
        <v>0.1</v>
      </c>
      <c r="P149" s="46">
        <v>0</v>
      </c>
    </row>
    <row r="150" spans="1:16" hidden="1" outlineLevel="1" collapsed="1">
      <c r="A150" s="8">
        <v>44774</v>
      </c>
      <c r="B150" s="46">
        <v>16.029199999999999</v>
      </c>
      <c r="C150" s="46">
        <v>2.9820000000000002</v>
      </c>
      <c r="D150" s="46">
        <v>16.525200000000002</v>
      </c>
      <c r="E150" s="46">
        <v>0</v>
      </c>
      <c r="F150" s="46">
        <v>0</v>
      </c>
      <c r="G150" s="46">
        <v>16.070599999999999</v>
      </c>
      <c r="H150" s="46">
        <v>2.9820000000000002</v>
      </c>
      <c r="I150" s="46">
        <v>16.569600000000001</v>
      </c>
      <c r="J150" s="46">
        <v>0</v>
      </c>
      <c r="K150" s="46">
        <v>0</v>
      </c>
      <c r="L150" s="46">
        <v>1.7353000000000001</v>
      </c>
      <c r="M150" s="46">
        <v>9.9000000000000008E-3</v>
      </c>
      <c r="N150" s="46">
        <v>1.7353000000000001</v>
      </c>
      <c r="O150" s="46">
        <v>0</v>
      </c>
      <c r="P150" s="46">
        <v>0</v>
      </c>
    </row>
    <row r="151" spans="1:16" hidden="1" outlineLevel="1" collapsed="1">
      <c r="A151" s="8">
        <v>44805</v>
      </c>
      <c r="B151" s="46">
        <v>17.9223</v>
      </c>
      <c r="C151" s="46">
        <v>3.1113</v>
      </c>
      <c r="D151" s="46">
        <v>18.344000000000001</v>
      </c>
      <c r="E151" s="46">
        <v>0</v>
      </c>
      <c r="F151" s="46">
        <v>0</v>
      </c>
      <c r="G151" s="46">
        <v>18.154299999999999</v>
      </c>
      <c r="H151" s="46">
        <v>3.2280000000000002</v>
      </c>
      <c r="I151" s="46">
        <v>18.524000000000001</v>
      </c>
      <c r="J151" s="46">
        <v>0</v>
      </c>
      <c r="K151" s="46">
        <v>0</v>
      </c>
      <c r="L151" s="46">
        <v>0.84519999999999995</v>
      </c>
      <c r="M151" s="46">
        <v>2.3860000000000001</v>
      </c>
      <c r="N151" s="46">
        <v>0.22739999999999999</v>
      </c>
      <c r="O151" s="46">
        <v>0</v>
      </c>
      <c r="P151" s="46" t="s">
        <v>127</v>
      </c>
    </row>
    <row r="152" spans="1:16" hidden="1" outlineLevel="1" collapsed="1">
      <c r="A152" s="8">
        <v>44835</v>
      </c>
      <c r="B152" s="46">
        <v>17.701699999999999</v>
      </c>
      <c r="C152" s="46">
        <v>2.2749999999999999</v>
      </c>
      <c r="D152" s="46">
        <v>18.151800000000001</v>
      </c>
      <c r="E152" s="46">
        <v>0</v>
      </c>
      <c r="F152" s="46">
        <v>0</v>
      </c>
      <c r="G152" s="46">
        <v>17.9575</v>
      </c>
      <c r="H152" s="46">
        <v>2.2749999999999999</v>
      </c>
      <c r="I152" s="46">
        <v>18.4221</v>
      </c>
      <c r="J152" s="46">
        <v>0</v>
      </c>
      <c r="K152" s="46">
        <v>0</v>
      </c>
      <c r="L152" s="46">
        <v>0.49020000000000002</v>
      </c>
      <c r="M152" s="46">
        <v>0.01</v>
      </c>
      <c r="N152" s="46">
        <v>0.49020000000000002</v>
      </c>
      <c r="O152" s="46">
        <v>0</v>
      </c>
      <c r="P152" s="46" t="s">
        <v>127</v>
      </c>
    </row>
    <row r="153" spans="1:16" hidden="1" outlineLevel="1" collapsed="1">
      <c r="A153" s="8">
        <v>44866</v>
      </c>
      <c r="B153" s="46">
        <v>18.417000000000002</v>
      </c>
      <c r="C153" s="46">
        <v>2.6962999999999999</v>
      </c>
      <c r="D153" s="46">
        <v>18.690899999999999</v>
      </c>
      <c r="E153" s="46">
        <v>15.3681</v>
      </c>
      <c r="F153" s="46">
        <v>0</v>
      </c>
      <c r="G153" s="46">
        <v>18.5212</v>
      </c>
      <c r="H153" s="46">
        <v>2.6962999999999999</v>
      </c>
      <c r="I153" s="46">
        <v>18.7988</v>
      </c>
      <c r="J153" s="46">
        <v>15.3681</v>
      </c>
      <c r="K153" s="46">
        <v>0</v>
      </c>
      <c r="L153" s="46">
        <v>2.6242999999999999</v>
      </c>
      <c r="M153" s="46">
        <v>0.01</v>
      </c>
      <c r="N153" s="46">
        <v>2.6242999999999999</v>
      </c>
      <c r="O153" s="46">
        <v>0</v>
      </c>
      <c r="P153" s="46" t="s">
        <v>127</v>
      </c>
    </row>
    <row r="154" spans="1:16" hidden="1" outlineLevel="1" collapsed="1">
      <c r="A154" s="8">
        <v>44896</v>
      </c>
      <c r="B154" s="46">
        <v>18.2317</v>
      </c>
      <c r="C154" s="46">
        <v>2.9458000000000002</v>
      </c>
      <c r="D154" s="46">
        <v>18.836600000000001</v>
      </c>
      <c r="E154" s="46">
        <v>15</v>
      </c>
      <c r="F154" s="46">
        <v>0</v>
      </c>
      <c r="G154" s="46">
        <v>18.3094</v>
      </c>
      <c r="H154" s="46">
        <v>2.9847999999999999</v>
      </c>
      <c r="I154" s="46">
        <v>18.910699999999999</v>
      </c>
      <c r="J154" s="46">
        <v>15</v>
      </c>
      <c r="K154" s="46">
        <v>0</v>
      </c>
      <c r="L154" s="46">
        <v>2.23</v>
      </c>
      <c r="M154" s="46">
        <v>0.01</v>
      </c>
      <c r="N154" s="46">
        <v>2.4845000000000002</v>
      </c>
      <c r="O154" s="46">
        <v>0</v>
      </c>
      <c r="P154" s="46" t="s">
        <v>127</v>
      </c>
    </row>
    <row r="155" spans="1:16" hidden="1" outlineLevel="1" collapsed="1">
      <c r="A155" s="8">
        <v>44927</v>
      </c>
      <c r="B155" s="46">
        <v>15.6275</v>
      </c>
      <c r="C155" s="46">
        <v>3.7366999999999999</v>
      </c>
      <c r="D155" s="46">
        <v>16.474</v>
      </c>
      <c r="E155" s="46">
        <v>15</v>
      </c>
      <c r="F155" s="46">
        <v>0</v>
      </c>
      <c r="G155" s="46">
        <v>15.7614</v>
      </c>
      <c r="H155" s="46">
        <v>3.7366999999999999</v>
      </c>
      <c r="I155" s="46">
        <v>16.626799999999999</v>
      </c>
      <c r="J155" s="46">
        <v>15</v>
      </c>
      <c r="K155" s="46">
        <v>0</v>
      </c>
      <c r="L155" s="46">
        <v>2.4091</v>
      </c>
      <c r="M155" s="46">
        <v>9.9000000000000008E-3</v>
      </c>
      <c r="N155" s="46">
        <v>2.4091</v>
      </c>
      <c r="O155" s="46">
        <v>0</v>
      </c>
      <c r="P155" s="46">
        <v>0</v>
      </c>
    </row>
    <row r="156" spans="1:16" hidden="1" outlineLevel="1" collapsed="1">
      <c r="A156" s="8">
        <v>44958</v>
      </c>
      <c r="B156" s="46">
        <v>15.2498</v>
      </c>
      <c r="C156" s="46">
        <v>3.8001</v>
      </c>
      <c r="D156" s="46">
        <v>16.168399999999998</v>
      </c>
      <c r="E156" s="46">
        <v>6.05</v>
      </c>
      <c r="F156" s="46">
        <v>0</v>
      </c>
      <c r="G156" s="46">
        <v>16.382200000000001</v>
      </c>
      <c r="H156" s="46">
        <v>4.1555999999999997</v>
      </c>
      <c r="I156" s="46">
        <v>17.316099999999999</v>
      </c>
      <c r="J156" s="46">
        <v>6.05</v>
      </c>
      <c r="K156" s="46">
        <v>0</v>
      </c>
      <c r="L156" s="46">
        <v>0.62050000000000005</v>
      </c>
      <c r="M156" s="46">
        <v>1.125</v>
      </c>
      <c r="N156" s="46">
        <v>0.55289999999999995</v>
      </c>
      <c r="O156" s="46">
        <v>0</v>
      </c>
      <c r="P156" s="46" t="s">
        <v>127</v>
      </c>
    </row>
    <row r="157" spans="1:16" hidden="1" outlineLevel="1" collapsed="1">
      <c r="A157" s="8">
        <v>44986</v>
      </c>
      <c r="B157" s="46">
        <v>15.363300000000001</v>
      </c>
      <c r="C157" s="46">
        <v>3.2547999999999999</v>
      </c>
      <c r="D157" s="46">
        <v>15.837999999999999</v>
      </c>
      <c r="E157" s="46">
        <v>0</v>
      </c>
      <c r="F157" s="46">
        <v>0</v>
      </c>
      <c r="G157" s="46">
        <v>16.6632</v>
      </c>
      <c r="H157" s="46">
        <v>3.2547999999999999</v>
      </c>
      <c r="I157" s="46">
        <v>17.2361</v>
      </c>
      <c r="J157" s="46">
        <v>0</v>
      </c>
      <c r="K157" s="46">
        <v>0</v>
      </c>
      <c r="L157" s="46">
        <v>0.24390000000000001</v>
      </c>
      <c r="M157" s="46">
        <v>9.4999999999999998E-3</v>
      </c>
      <c r="N157" s="46">
        <v>0.24390000000000001</v>
      </c>
      <c r="O157" s="46">
        <v>0</v>
      </c>
      <c r="P157" s="46">
        <v>0</v>
      </c>
    </row>
    <row r="158" spans="1:16" hidden="1" outlineLevel="1" collapsed="1">
      <c r="A158" s="8">
        <v>45017</v>
      </c>
      <c r="B158" s="46">
        <v>15.107699999999999</v>
      </c>
      <c r="C158" s="46">
        <v>3.4268000000000001</v>
      </c>
      <c r="D158" s="46">
        <v>15.400399999999999</v>
      </c>
      <c r="E158" s="46">
        <v>0</v>
      </c>
      <c r="F158" s="46">
        <v>0</v>
      </c>
      <c r="G158" s="46">
        <v>16.4055</v>
      </c>
      <c r="H158" s="46">
        <v>3.4268000000000001</v>
      </c>
      <c r="I158" s="46">
        <v>16.760400000000001</v>
      </c>
      <c r="J158" s="46">
        <v>0</v>
      </c>
      <c r="K158" s="46">
        <v>0</v>
      </c>
      <c r="L158" s="46">
        <v>0.50070000000000003</v>
      </c>
      <c r="M158" s="46">
        <v>9.9000000000000008E-3</v>
      </c>
      <c r="N158" s="46">
        <v>0.50070000000000003</v>
      </c>
      <c r="O158" s="46">
        <v>0</v>
      </c>
      <c r="P158" s="46">
        <v>0</v>
      </c>
    </row>
    <row r="159" spans="1:16" hidden="1" outlineLevel="1" collapsed="1">
      <c r="A159" s="8">
        <v>45047</v>
      </c>
      <c r="B159" s="46">
        <v>12.6736</v>
      </c>
      <c r="C159" s="46">
        <v>3.0931000000000002</v>
      </c>
      <c r="D159" s="46">
        <v>12.766299999999999</v>
      </c>
      <c r="E159" s="46">
        <v>0</v>
      </c>
      <c r="F159" s="46">
        <v>0</v>
      </c>
      <c r="G159" s="46">
        <v>17.206700000000001</v>
      </c>
      <c r="H159" s="46">
        <v>3.1023000000000001</v>
      </c>
      <c r="I159" s="46">
        <v>17.393599999999999</v>
      </c>
      <c r="J159" s="46">
        <v>0</v>
      </c>
      <c r="K159" s="46">
        <v>0</v>
      </c>
      <c r="L159" s="46">
        <v>0.34860000000000002</v>
      </c>
      <c r="M159" s="46">
        <v>0.01</v>
      </c>
      <c r="N159" s="46">
        <v>0.34860000000000002</v>
      </c>
      <c r="O159" s="46">
        <v>0</v>
      </c>
      <c r="P159" s="46">
        <v>0</v>
      </c>
    </row>
    <row r="160" spans="1:16" hidden="1" outlineLevel="1" collapsed="1">
      <c r="A160" s="8">
        <v>45078</v>
      </c>
      <c r="B160" s="46">
        <v>13.728199999999999</v>
      </c>
      <c r="C160" s="46">
        <v>2.9388999999999998</v>
      </c>
      <c r="D160" s="46">
        <v>13.861499999999999</v>
      </c>
      <c r="E160" s="46">
        <v>9</v>
      </c>
      <c r="F160" s="46">
        <v>0</v>
      </c>
      <c r="G160" s="46">
        <v>17.487100000000002</v>
      </c>
      <c r="H160" s="46">
        <v>2.9487999999999999</v>
      </c>
      <c r="I160" s="46">
        <v>17.7178</v>
      </c>
      <c r="J160" s="46">
        <v>9</v>
      </c>
      <c r="K160" s="46">
        <v>0</v>
      </c>
      <c r="L160" s="46">
        <v>0.50360000000000005</v>
      </c>
      <c r="M160" s="46">
        <v>0.01</v>
      </c>
      <c r="N160" s="46">
        <v>0.50370000000000004</v>
      </c>
      <c r="O160" s="46">
        <v>0</v>
      </c>
      <c r="P160" s="46">
        <v>0</v>
      </c>
    </row>
    <row r="161" spans="1:16" hidden="1" outlineLevel="1" collapsed="1">
      <c r="A161" s="8">
        <v>45108</v>
      </c>
      <c r="B161" s="46">
        <v>13.666700000000001</v>
      </c>
      <c r="C161" s="46">
        <v>3.2534999999999998</v>
      </c>
      <c r="D161" s="46">
        <v>13.807399999999999</v>
      </c>
      <c r="E161" s="46">
        <v>7.2641999999999998</v>
      </c>
      <c r="F161" s="46">
        <v>1.6467000000000001</v>
      </c>
      <c r="G161" s="46">
        <v>16.385000000000002</v>
      </c>
      <c r="H161" s="46">
        <v>3.2629000000000001</v>
      </c>
      <c r="I161" s="46">
        <v>16.5837</v>
      </c>
      <c r="J161" s="46">
        <v>7.2641999999999998</v>
      </c>
      <c r="K161" s="46">
        <v>3.1867000000000001</v>
      </c>
      <c r="L161" s="46">
        <v>0.61660000000000004</v>
      </c>
      <c r="M161" s="46">
        <v>0.01</v>
      </c>
      <c r="N161" s="46">
        <v>0.61939999999999995</v>
      </c>
      <c r="O161" s="46">
        <v>0</v>
      </c>
      <c r="P161" s="46">
        <v>0.01</v>
      </c>
    </row>
    <row r="162" spans="1:16" hidden="1" outlineLevel="1" collapsed="1">
      <c r="A162" s="8">
        <v>45139</v>
      </c>
      <c r="B162" s="46">
        <v>13.4625</v>
      </c>
      <c r="C162" s="46">
        <v>3.8527</v>
      </c>
      <c r="D162" s="46">
        <v>13.581799999999999</v>
      </c>
      <c r="E162" s="46">
        <v>0</v>
      </c>
      <c r="F162" s="46">
        <v>0</v>
      </c>
      <c r="G162" s="46">
        <v>14.675599999999999</v>
      </c>
      <c r="H162" s="46">
        <v>3.8527</v>
      </c>
      <c r="I162" s="46">
        <v>14.8231</v>
      </c>
      <c r="J162" s="46">
        <v>0</v>
      </c>
      <c r="K162" s="46">
        <v>0</v>
      </c>
      <c r="L162" s="46">
        <v>0.81430000000000002</v>
      </c>
      <c r="M162" s="46">
        <v>9.1000000000000004E-3</v>
      </c>
      <c r="N162" s="46">
        <v>0.81430000000000002</v>
      </c>
      <c r="O162" s="46">
        <v>0</v>
      </c>
      <c r="P162" s="46">
        <v>0</v>
      </c>
    </row>
    <row r="163" spans="1:16" hidden="1" outlineLevel="1" collapsed="1">
      <c r="A163" s="8">
        <v>45170</v>
      </c>
      <c r="B163" s="46">
        <v>12.800599999999999</v>
      </c>
      <c r="C163" s="46">
        <v>4.9134000000000002</v>
      </c>
      <c r="D163" s="46">
        <v>12.920299999999999</v>
      </c>
      <c r="E163" s="46">
        <v>9</v>
      </c>
      <c r="F163" s="46">
        <v>6.25</v>
      </c>
      <c r="G163" s="46">
        <v>13.4117</v>
      </c>
      <c r="H163" s="46">
        <v>4.9134000000000002</v>
      </c>
      <c r="I163" s="46">
        <v>13.5474</v>
      </c>
      <c r="J163" s="46">
        <v>9</v>
      </c>
      <c r="K163" s="46">
        <v>6.25</v>
      </c>
      <c r="L163" s="46">
        <v>0.7369</v>
      </c>
      <c r="M163" s="46">
        <v>9.1000000000000004E-3</v>
      </c>
      <c r="N163" s="46">
        <v>0.7369</v>
      </c>
      <c r="O163" s="46">
        <v>0</v>
      </c>
      <c r="P163" s="46">
        <v>0</v>
      </c>
    </row>
    <row r="164" spans="1:16" hidden="1" outlineLevel="1" collapsed="1">
      <c r="A164" s="8">
        <v>45200</v>
      </c>
      <c r="B164" s="46">
        <v>11.546900000000001</v>
      </c>
      <c r="C164" s="46">
        <v>5.8788</v>
      </c>
      <c r="D164" s="46">
        <v>11.63</v>
      </c>
      <c r="E164" s="46">
        <v>0</v>
      </c>
      <c r="F164" s="46">
        <v>0</v>
      </c>
      <c r="G164" s="46">
        <v>12.1173</v>
      </c>
      <c r="H164" s="46">
        <v>5.8788</v>
      </c>
      <c r="I164" s="46">
        <v>12.2136</v>
      </c>
      <c r="J164" s="46">
        <v>0</v>
      </c>
      <c r="K164" s="46">
        <v>0</v>
      </c>
      <c r="L164" s="46">
        <v>0.59960000000000002</v>
      </c>
      <c r="M164" s="46">
        <v>9.1999999999999998E-3</v>
      </c>
      <c r="N164" s="46">
        <v>0.59960000000000002</v>
      </c>
      <c r="O164" s="46">
        <v>0</v>
      </c>
      <c r="P164" s="46">
        <v>0</v>
      </c>
    </row>
    <row r="165" spans="1:16" collapsed="1">
      <c r="A165" s="8">
        <v>45231</v>
      </c>
      <c r="B165" s="46">
        <v>10.888400000000001</v>
      </c>
      <c r="C165" s="46">
        <v>7.4020000000000001</v>
      </c>
      <c r="D165" s="46">
        <v>10.941800000000001</v>
      </c>
      <c r="E165" s="46">
        <v>11.192299999999999</v>
      </c>
      <c r="F165" s="46">
        <v>0</v>
      </c>
      <c r="G165" s="46">
        <v>11.375500000000001</v>
      </c>
      <c r="H165" s="46">
        <v>7.4020000000000001</v>
      </c>
      <c r="I165" s="46">
        <v>11.4397</v>
      </c>
      <c r="J165" s="46">
        <v>11.192299999999999</v>
      </c>
      <c r="K165" s="46">
        <v>0</v>
      </c>
      <c r="L165" s="46">
        <v>0.99839999999999995</v>
      </c>
      <c r="M165" s="46">
        <v>9.1999999999999998E-3</v>
      </c>
      <c r="N165" s="46">
        <v>0.99839999999999995</v>
      </c>
      <c r="O165" s="46">
        <v>0</v>
      </c>
      <c r="P165" s="46">
        <v>0</v>
      </c>
    </row>
    <row r="166" spans="1:16">
      <c r="A166" s="8">
        <v>45261</v>
      </c>
      <c r="B166" s="46">
        <v>11.668699999999999</v>
      </c>
      <c r="C166" s="46">
        <v>8.2879000000000005</v>
      </c>
      <c r="D166" s="46">
        <v>11.733000000000001</v>
      </c>
      <c r="E166" s="46">
        <v>12</v>
      </c>
      <c r="F166" s="46">
        <v>0</v>
      </c>
      <c r="G166" s="46">
        <v>12.0961</v>
      </c>
      <c r="H166" s="46">
        <v>8.2879000000000005</v>
      </c>
      <c r="I166" s="46">
        <v>12.1714</v>
      </c>
      <c r="J166" s="46">
        <v>12</v>
      </c>
      <c r="K166" s="46">
        <v>0</v>
      </c>
      <c r="L166" s="46">
        <v>0.68899999999999995</v>
      </c>
      <c r="M166" s="46">
        <v>1.0999999999999999E-2</v>
      </c>
      <c r="N166" s="46">
        <v>0.68899999999999995</v>
      </c>
      <c r="O166" s="46">
        <v>0</v>
      </c>
      <c r="P166" s="46">
        <v>0</v>
      </c>
    </row>
    <row r="167" spans="1:16">
      <c r="A167" s="8">
        <v>45292</v>
      </c>
      <c r="B167" s="46">
        <v>10.9438</v>
      </c>
      <c r="C167" s="46">
        <v>7.4112999999999998</v>
      </c>
      <c r="D167" s="46">
        <v>10.9846</v>
      </c>
      <c r="E167" s="46">
        <v>0</v>
      </c>
      <c r="F167" s="46">
        <v>0</v>
      </c>
      <c r="G167" s="46">
        <v>11.301399999999999</v>
      </c>
      <c r="H167" s="46">
        <v>7.4112999999999998</v>
      </c>
      <c r="I167" s="46">
        <v>11.347899999999999</v>
      </c>
      <c r="J167" s="46">
        <v>0</v>
      </c>
      <c r="K167" s="46">
        <v>0</v>
      </c>
      <c r="L167" s="46">
        <v>0.76780000000000004</v>
      </c>
      <c r="M167" s="46">
        <v>1.0999999999999999E-2</v>
      </c>
      <c r="N167" s="46">
        <v>0.76780000000000004</v>
      </c>
      <c r="O167" s="46">
        <v>0</v>
      </c>
      <c r="P167" s="46" t="s">
        <v>127</v>
      </c>
    </row>
    <row r="168" spans="1:16">
      <c r="A168" s="8">
        <v>45323</v>
      </c>
      <c r="B168" s="46">
        <v>11.3263</v>
      </c>
      <c r="C168" s="46">
        <v>7.0407999999999999</v>
      </c>
      <c r="D168" s="46">
        <v>11.367800000000001</v>
      </c>
      <c r="E168" s="46">
        <v>9</v>
      </c>
      <c r="F168" s="46">
        <v>0</v>
      </c>
      <c r="G168" s="46">
        <v>11.764200000000001</v>
      </c>
      <c r="H168" s="46">
        <v>7.0407999999999999</v>
      </c>
      <c r="I168" s="46">
        <v>11.8119</v>
      </c>
      <c r="J168" s="46">
        <v>9</v>
      </c>
      <c r="K168" s="46">
        <v>0</v>
      </c>
      <c r="L168" s="46">
        <v>0.76090000000000002</v>
      </c>
      <c r="M168" s="46">
        <v>1.09E-2</v>
      </c>
      <c r="N168" s="46">
        <v>0.76090000000000002</v>
      </c>
      <c r="O168" s="46">
        <v>0</v>
      </c>
      <c r="P168" s="46">
        <v>0</v>
      </c>
    </row>
    <row r="169" spans="1:16">
      <c r="A169" s="8">
        <v>45352</v>
      </c>
      <c r="B169" s="46">
        <v>11.116300000000001</v>
      </c>
      <c r="C169" s="46">
        <v>6.7138</v>
      </c>
      <c r="D169" s="46">
        <v>11.1836</v>
      </c>
      <c r="E169" s="46">
        <v>0</v>
      </c>
      <c r="F169" s="46">
        <v>0</v>
      </c>
      <c r="G169" s="46">
        <v>11.4465</v>
      </c>
      <c r="H169" s="46">
        <v>6.7546999999999997</v>
      </c>
      <c r="I169" s="46">
        <v>11.520099999999999</v>
      </c>
      <c r="J169" s="46">
        <v>0</v>
      </c>
      <c r="K169" s="46">
        <v>0</v>
      </c>
      <c r="L169" s="46">
        <v>1.0744</v>
      </c>
      <c r="M169" s="46">
        <v>0.01</v>
      </c>
      <c r="N169" s="46">
        <v>1.0773999999999999</v>
      </c>
      <c r="O169" s="46">
        <v>0</v>
      </c>
      <c r="P169" s="46">
        <v>0</v>
      </c>
    </row>
    <row r="170" spans="1:16">
      <c r="A170" s="8">
        <v>45383</v>
      </c>
      <c r="B170" s="46">
        <v>9.1795000000000009</v>
      </c>
      <c r="C170" s="46">
        <v>8.6348000000000003</v>
      </c>
      <c r="D170" s="46">
        <v>9.2009000000000007</v>
      </c>
      <c r="E170" s="46">
        <v>9</v>
      </c>
      <c r="F170" s="46">
        <v>0</v>
      </c>
      <c r="G170" s="46">
        <v>9.5814000000000004</v>
      </c>
      <c r="H170" s="46">
        <v>8.6348000000000003</v>
      </c>
      <c r="I170" s="46">
        <v>9.6204999999999998</v>
      </c>
      <c r="J170" s="46">
        <v>9</v>
      </c>
      <c r="K170" s="46">
        <v>0</v>
      </c>
      <c r="L170" s="46">
        <v>1.1721999999999999</v>
      </c>
      <c r="M170" s="46">
        <v>1.0500000000000001E-2</v>
      </c>
      <c r="N170" s="46">
        <v>1.1721999999999999</v>
      </c>
      <c r="O170" s="46">
        <v>0</v>
      </c>
      <c r="P170" s="46">
        <v>0</v>
      </c>
    </row>
    <row r="171" spans="1:16">
      <c r="A171" s="8">
        <v>45413</v>
      </c>
      <c r="B171" s="46">
        <v>8.0451999999999995</v>
      </c>
      <c r="C171" s="46">
        <v>7.2488999999999999</v>
      </c>
      <c r="D171" s="46">
        <v>8.0627999999999993</v>
      </c>
      <c r="E171" s="46">
        <v>10</v>
      </c>
      <c r="F171" s="46">
        <v>0</v>
      </c>
      <c r="G171" s="46">
        <v>8.5587</v>
      </c>
      <c r="H171" s="46">
        <v>7.2915999999999999</v>
      </c>
      <c r="I171" s="46">
        <v>8.5891999999999999</v>
      </c>
      <c r="J171" s="46">
        <v>10</v>
      </c>
      <c r="K171" s="46">
        <v>0</v>
      </c>
      <c r="L171" s="46">
        <v>1.1848000000000001</v>
      </c>
      <c r="M171" s="46">
        <v>0.01</v>
      </c>
      <c r="N171" s="46">
        <v>1.1870000000000001</v>
      </c>
      <c r="O171" s="46">
        <v>0</v>
      </c>
      <c r="P171" s="46">
        <v>0</v>
      </c>
    </row>
    <row r="172" spans="1:16">
      <c r="A172" s="8">
        <v>45444</v>
      </c>
      <c r="B172" s="46">
        <v>8.1629000000000005</v>
      </c>
      <c r="C172" s="46">
        <v>8.1341000000000001</v>
      </c>
      <c r="D172" s="46">
        <v>8.1658000000000008</v>
      </c>
      <c r="E172" s="46">
        <v>6.05</v>
      </c>
      <c r="F172" s="46">
        <v>0</v>
      </c>
      <c r="G172" s="46">
        <v>8.4792000000000005</v>
      </c>
      <c r="H172" s="46">
        <v>8.1341000000000001</v>
      </c>
      <c r="I172" s="46">
        <v>8.4931999999999999</v>
      </c>
      <c r="J172" s="46">
        <v>6.05</v>
      </c>
      <c r="K172" s="46">
        <v>0</v>
      </c>
      <c r="L172" s="46">
        <v>1.2668999999999999</v>
      </c>
      <c r="M172" s="46">
        <v>0</v>
      </c>
      <c r="N172" s="46">
        <v>1.2668999999999999</v>
      </c>
      <c r="O172" s="46">
        <v>0</v>
      </c>
      <c r="P172" s="46">
        <v>0</v>
      </c>
    </row>
    <row r="173" spans="1:16">
      <c r="A173" s="8">
        <v>45474</v>
      </c>
      <c r="B173" s="46">
        <v>9.2909000000000006</v>
      </c>
      <c r="C173" s="46">
        <v>6.8746</v>
      </c>
      <c r="D173" s="46">
        <v>9.3148</v>
      </c>
      <c r="E173" s="46">
        <v>11.8697</v>
      </c>
      <c r="F173" s="46">
        <v>10</v>
      </c>
      <c r="G173" s="46">
        <v>9.5257000000000005</v>
      </c>
      <c r="H173" s="46">
        <v>6.9264000000000001</v>
      </c>
      <c r="I173" s="46">
        <v>9.5533000000000001</v>
      </c>
      <c r="J173" s="46">
        <v>11.8697</v>
      </c>
      <c r="K173" s="46">
        <v>10</v>
      </c>
      <c r="L173" s="46">
        <v>1.3232999999999999</v>
      </c>
      <c r="M173" s="46">
        <v>0.01</v>
      </c>
      <c r="N173" s="46">
        <v>1.3277000000000001</v>
      </c>
      <c r="O173" s="46">
        <v>0</v>
      </c>
      <c r="P173" s="46">
        <v>0</v>
      </c>
    </row>
    <row r="174" spans="1:16">
      <c r="A174" s="8">
        <v>45505</v>
      </c>
      <c r="B174" s="46">
        <v>9.4610000000000003</v>
      </c>
      <c r="C174" s="46">
        <v>7.2710999999999997</v>
      </c>
      <c r="D174" s="46">
        <v>9.4943000000000008</v>
      </c>
      <c r="E174" s="46">
        <v>0</v>
      </c>
      <c r="F174" s="46">
        <v>0</v>
      </c>
      <c r="G174" s="46">
        <v>9.7426999999999992</v>
      </c>
      <c r="H174" s="46">
        <v>7.2710999999999997</v>
      </c>
      <c r="I174" s="46">
        <v>9.7814999999999994</v>
      </c>
      <c r="J174" s="46">
        <v>0</v>
      </c>
      <c r="K174" s="46">
        <v>0</v>
      </c>
      <c r="L174" s="46">
        <v>1.3032999999999999</v>
      </c>
      <c r="M174" s="46">
        <v>0</v>
      </c>
      <c r="N174" s="46">
        <v>1.3032999999999999</v>
      </c>
      <c r="O174" s="46">
        <v>0</v>
      </c>
      <c r="P174" s="46">
        <v>0</v>
      </c>
    </row>
    <row r="175" spans="1:16">
      <c r="A175" s="8">
        <v>45536</v>
      </c>
      <c r="B175" s="46">
        <v>9.1775000000000002</v>
      </c>
      <c r="C175" s="46">
        <v>7.7354000000000003</v>
      </c>
      <c r="D175" s="46">
        <v>9.2028999999999996</v>
      </c>
      <c r="E175" s="46">
        <v>12</v>
      </c>
      <c r="F175" s="46">
        <v>0</v>
      </c>
      <c r="G175" s="46">
        <v>9.5335000000000001</v>
      </c>
      <c r="H175" s="46">
        <v>7.7354000000000003</v>
      </c>
      <c r="I175" s="46">
        <v>9.5679999999999996</v>
      </c>
      <c r="J175" s="46">
        <v>12</v>
      </c>
      <c r="K175" s="46">
        <v>0</v>
      </c>
      <c r="L175" s="46">
        <v>1.2362</v>
      </c>
      <c r="M175" s="46">
        <v>0</v>
      </c>
      <c r="N175" s="46">
        <v>1.2362</v>
      </c>
      <c r="O175" s="46">
        <v>0</v>
      </c>
      <c r="P175" s="46">
        <v>0</v>
      </c>
    </row>
    <row r="176" spans="1:16">
      <c r="A176" s="8">
        <v>45566</v>
      </c>
      <c r="B176" s="46">
        <v>8.4155999999999995</v>
      </c>
      <c r="C176" s="46">
        <v>6.9775999999999998</v>
      </c>
      <c r="D176" s="46">
        <v>8.4481999999999999</v>
      </c>
      <c r="E176" s="46">
        <v>7.2694999999999999</v>
      </c>
      <c r="F176" s="46">
        <v>5</v>
      </c>
      <c r="G176" s="46">
        <v>9.2317</v>
      </c>
      <c r="H176" s="46">
        <v>7.0119999999999996</v>
      </c>
      <c r="I176" s="46">
        <v>9.2872000000000003</v>
      </c>
      <c r="J176" s="46">
        <v>7.2694999999999999</v>
      </c>
      <c r="K176" s="46">
        <v>5</v>
      </c>
      <c r="L176" s="46">
        <v>0.85850000000000004</v>
      </c>
      <c r="M176" s="46">
        <v>0.01</v>
      </c>
      <c r="N176" s="46">
        <v>0.85950000000000004</v>
      </c>
      <c r="O176" s="46">
        <v>0</v>
      </c>
      <c r="P176" s="46">
        <v>0</v>
      </c>
    </row>
    <row r="177" spans="1:16">
      <c r="A177" s="8">
        <v>45597</v>
      </c>
      <c r="B177" s="46">
        <v>9.2167999999999992</v>
      </c>
      <c r="C177" s="46">
        <v>6.8722000000000003</v>
      </c>
      <c r="D177" s="46">
        <v>9.2385999999999999</v>
      </c>
      <c r="E177" s="46">
        <v>0</v>
      </c>
      <c r="F177" s="46">
        <v>0</v>
      </c>
      <c r="G177" s="46">
        <v>9.4959000000000007</v>
      </c>
      <c r="H177" s="46">
        <v>6.8722000000000003</v>
      </c>
      <c r="I177" s="46">
        <v>9.5211000000000006</v>
      </c>
      <c r="J177" s="46">
        <v>0</v>
      </c>
      <c r="K177" s="46">
        <v>0</v>
      </c>
      <c r="L177" s="46">
        <v>1.3139000000000001</v>
      </c>
      <c r="M177" s="46">
        <v>0</v>
      </c>
      <c r="N177" s="46">
        <v>1.3139000000000001</v>
      </c>
      <c r="O177" s="46">
        <v>0</v>
      </c>
      <c r="P177" s="46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5" customWidth="1"/>
    <col min="2" max="2" width="9.88671875" style="21" customWidth="1"/>
    <col min="3" max="16" width="7.88671875" style="21" customWidth="1"/>
    <col min="17" max="16384" width="9.109375" style="21"/>
  </cols>
  <sheetData>
    <row r="1" spans="1:16">
      <c r="A1" s="10" t="s">
        <v>148</v>
      </c>
    </row>
    <row r="2" spans="1:16" ht="5.25" customHeight="1"/>
    <row r="3" spans="1:16" ht="27" customHeight="1">
      <c r="A3" s="220" t="s">
        <v>113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13" t="s">
        <v>132</v>
      </c>
    </row>
    <row r="5" spans="1:16" ht="12.75" customHeight="1">
      <c r="A5" s="14" t="s">
        <v>54</v>
      </c>
    </row>
    <row r="6" spans="1:16" s="20" customFormat="1" ht="15" customHeight="1">
      <c r="A6" s="190" t="s">
        <v>0</v>
      </c>
      <c r="B6" s="243" t="s">
        <v>16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244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245"/>
      <c r="C8" s="47" t="s">
        <v>18</v>
      </c>
      <c r="D8" s="47" t="s">
        <v>10</v>
      </c>
      <c r="E8" s="47" t="s">
        <v>20</v>
      </c>
      <c r="F8" s="47" t="s">
        <v>21</v>
      </c>
      <c r="G8" s="47" t="s">
        <v>13</v>
      </c>
      <c r="H8" s="47" t="s">
        <v>18</v>
      </c>
      <c r="I8" s="47" t="s">
        <v>10</v>
      </c>
      <c r="J8" s="47" t="s">
        <v>20</v>
      </c>
      <c r="K8" s="47" t="s">
        <v>21</v>
      </c>
      <c r="L8" s="47" t="s">
        <v>13</v>
      </c>
      <c r="M8" s="47" t="s">
        <v>18</v>
      </c>
      <c r="N8" s="47" t="s">
        <v>10</v>
      </c>
      <c r="O8" s="47" t="s">
        <v>20</v>
      </c>
      <c r="P8" s="47" t="s">
        <v>21</v>
      </c>
    </row>
    <row r="9" spans="1:16" s="20" customFormat="1" hidden="1">
      <c r="A9" s="115"/>
      <c r="B9" s="123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t="12.75" hidden="1" customHeight="1" outlineLevel="1">
      <c r="A11" s="8">
        <v>40544</v>
      </c>
      <c r="B11" s="46">
        <v>10.5603</v>
      </c>
      <c r="C11" s="46">
        <v>4.2652000000000001</v>
      </c>
      <c r="D11" s="46">
        <v>10.5848</v>
      </c>
      <c r="E11" s="46">
        <v>13.099299999999999</v>
      </c>
      <c r="F11" s="46">
        <v>11.282299999999999</v>
      </c>
      <c r="G11" s="46">
        <v>13.1927</v>
      </c>
      <c r="H11" s="46">
        <v>4.9272</v>
      </c>
      <c r="I11" s="46">
        <v>13.7257</v>
      </c>
      <c r="J11" s="46">
        <v>15.564399999999999</v>
      </c>
      <c r="K11" s="46">
        <v>11.956799999999999</v>
      </c>
      <c r="L11" s="46">
        <v>6.8197999999999999</v>
      </c>
      <c r="M11" s="46">
        <v>3.1815000000000002</v>
      </c>
      <c r="N11" s="46">
        <v>6.8914</v>
      </c>
      <c r="O11" s="46">
        <v>8.2943999999999996</v>
      </c>
      <c r="P11" s="46">
        <v>7.4913999999999996</v>
      </c>
    </row>
    <row r="12" spans="1:16" ht="12.75" hidden="1" customHeight="1" outlineLevel="1">
      <c r="A12" s="8">
        <v>40575</v>
      </c>
      <c r="B12" s="46">
        <v>10.1731</v>
      </c>
      <c r="C12" s="46">
        <v>4.3235999999999999</v>
      </c>
      <c r="D12" s="46">
        <v>9.7464999999999993</v>
      </c>
      <c r="E12" s="46">
        <v>13.6526</v>
      </c>
      <c r="F12" s="46">
        <v>14.6821</v>
      </c>
      <c r="G12" s="46">
        <v>13.605</v>
      </c>
      <c r="H12" s="46">
        <v>5.2797000000000001</v>
      </c>
      <c r="I12" s="46">
        <v>13.490600000000001</v>
      </c>
      <c r="J12" s="46">
        <v>16.4544</v>
      </c>
      <c r="K12" s="46">
        <v>15.1915</v>
      </c>
      <c r="L12" s="46">
        <v>6.5712000000000002</v>
      </c>
      <c r="M12" s="46">
        <v>3.4813000000000001</v>
      </c>
      <c r="N12" s="46">
        <v>6.6738</v>
      </c>
      <c r="O12" s="46">
        <v>8.3185000000000002</v>
      </c>
      <c r="P12" s="46">
        <v>11.9331</v>
      </c>
    </row>
    <row r="13" spans="1:16" ht="12.75" hidden="1" customHeight="1" outlineLevel="1">
      <c r="A13" s="8">
        <v>40603</v>
      </c>
      <c r="B13" s="46">
        <v>9.3379999999999992</v>
      </c>
      <c r="C13" s="46">
        <v>4.9405999999999999</v>
      </c>
      <c r="D13" s="46">
        <v>8.9329999999999998</v>
      </c>
      <c r="E13" s="46">
        <v>11.5962</v>
      </c>
      <c r="F13" s="46">
        <v>8.1258999999999997</v>
      </c>
      <c r="G13" s="46">
        <v>12.3887</v>
      </c>
      <c r="H13" s="46">
        <v>6.1307</v>
      </c>
      <c r="I13" s="46">
        <v>12.3543</v>
      </c>
      <c r="J13" s="46">
        <v>14.452999999999999</v>
      </c>
      <c r="K13" s="46">
        <v>10.373799999999999</v>
      </c>
      <c r="L13" s="46">
        <v>6.5444000000000004</v>
      </c>
      <c r="M13" s="46">
        <v>3.3605999999999998</v>
      </c>
      <c r="N13" s="46">
        <v>6.4871999999999996</v>
      </c>
      <c r="O13" s="46">
        <v>7.6806000000000001</v>
      </c>
      <c r="P13" s="46">
        <v>6.7634999999999996</v>
      </c>
    </row>
    <row r="14" spans="1:16" ht="12.75" hidden="1" customHeight="1" outlineLevel="1">
      <c r="A14" s="8">
        <v>40634</v>
      </c>
      <c r="B14" s="46">
        <v>9.1617999999999995</v>
      </c>
      <c r="C14" s="46">
        <v>4.8917999999999999</v>
      </c>
      <c r="D14" s="46">
        <v>8.7593999999999994</v>
      </c>
      <c r="E14" s="46">
        <v>12.4788</v>
      </c>
      <c r="F14" s="46">
        <v>11.0962</v>
      </c>
      <c r="G14" s="46">
        <v>12.110300000000001</v>
      </c>
      <c r="H14" s="46">
        <v>6.0242000000000004</v>
      </c>
      <c r="I14" s="46">
        <v>12.0306</v>
      </c>
      <c r="J14" s="46">
        <v>15.031499999999999</v>
      </c>
      <c r="K14" s="46">
        <v>12.809200000000001</v>
      </c>
      <c r="L14" s="46">
        <v>6.2583000000000002</v>
      </c>
      <c r="M14" s="46">
        <v>3.23</v>
      </c>
      <c r="N14" s="46">
        <v>6.3613</v>
      </c>
      <c r="O14" s="46">
        <v>7.5403000000000002</v>
      </c>
      <c r="P14" s="46">
        <v>7.2213000000000003</v>
      </c>
    </row>
    <row r="15" spans="1:16" ht="12.75" hidden="1" customHeight="1" outlineLevel="1">
      <c r="A15" s="8">
        <v>40664</v>
      </c>
      <c r="B15" s="46">
        <v>9.7375000000000007</v>
      </c>
      <c r="C15" s="46">
        <v>5.1364000000000001</v>
      </c>
      <c r="D15" s="46">
        <v>9.0024999999999995</v>
      </c>
      <c r="E15" s="46">
        <v>12.9125</v>
      </c>
      <c r="F15" s="46">
        <v>11.984299999999999</v>
      </c>
      <c r="G15" s="46">
        <v>12.7293</v>
      </c>
      <c r="H15" s="46">
        <v>6.9363999999999999</v>
      </c>
      <c r="I15" s="46">
        <v>12.286799999999999</v>
      </c>
      <c r="J15" s="46">
        <v>15.161899999999999</v>
      </c>
      <c r="K15" s="46">
        <v>13.5106</v>
      </c>
      <c r="L15" s="46">
        <v>6.0308999999999999</v>
      </c>
      <c r="M15" s="46">
        <v>2.7069000000000001</v>
      </c>
      <c r="N15" s="46">
        <v>6.2024999999999997</v>
      </c>
      <c r="O15" s="46">
        <v>7.4428999999999998</v>
      </c>
      <c r="P15" s="46">
        <v>7.0190999999999999</v>
      </c>
    </row>
    <row r="16" spans="1:16" ht="12.75" hidden="1" customHeight="1" outlineLevel="1">
      <c r="A16" s="8">
        <v>40695</v>
      </c>
      <c r="B16" s="46">
        <v>8.8932000000000002</v>
      </c>
      <c r="C16" s="46">
        <v>4.7981999999999996</v>
      </c>
      <c r="D16" s="46">
        <v>8.3059999999999992</v>
      </c>
      <c r="E16" s="46">
        <v>11.906599999999999</v>
      </c>
      <c r="F16" s="46">
        <v>9.6222999999999992</v>
      </c>
      <c r="G16" s="46">
        <v>12.1363</v>
      </c>
      <c r="H16" s="46">
        <v>6.6525999999999996</v>
      </c>
      <c r="I16" s="46">
        <v>11.5762</v>
      </c>
      <c r="J16" s="46">
        <v>14.8348</v>
      </c>
      <c r="K16" s="46">
        <v>13.7554</v>
      </c>
      <c r="L16" s="46">
        <v>6.1079999999999997</v>
      </c>
      <c r="M16" s="46">
        <v>2.9207000000000001</v>
      </c>
      <c r="N16" s="46">
        <v>6.2130999999999998</v>
      </c>
      <c r="O16" s="46">
        <v>7.4438000000000004</v>
      </c>
      <c r="P16" s="46">
        <v>6.3863000000000003</v>
      </c>
    </row>
    <row r="17" spans="1:16" ht="12.75" hidden="1" customHeight="1" outlineLevel="1">
      <c r="A17" s="8">
        <v>40725</v>
      </c>
      <c r="B17" s="46">
        <v>7.9954999999999998</v>
      </c>
      <c r="C17" s="46">
        <v>3.9767000000000001</v>
      </c>
      <c r="D17" s="46">
        <v>8.1273999999999997</v>
      </c>
      <c r="E17" s="46">
        <v>11.433999999999999</v>
      </c>
      <c r="F17" s="46">
        <v>10.150499999999999</v>
      </c>
      <c r="G17" s="46">
        <v>11.269</v>
      </c>
      <c r="H17" s="46">
        <v>5.7470999999999997</v>
      </c>
      <c r="I17" s="46">
        <v>11.4834</v>
      </c>
      <c r="J17" s="46">
        <v>14.2775</v>
      </c>
      <c r="K17" s="46">
        <v>10.3218</v>
      </c>
      <c r="L17" s="46">
        <v>5.2667999999999999</v>
      </c>
      <c r="M17" s="46">
        <v>2.8647</v>
      </c>
      <c r="N17" s="46">
        <v>5.7157999999999998</v>
      </c>
      <c r="O17" s="46">
        <v>7.2191000000000001</v>
      </c>
      <c r="P17" s="46">
        <v>6.7077999999999998</v>
      </c>
    </row>
    <row r="18" spans="1:16" ht="12.75" hidden="1" customHeight="1" outlineLevel="1">
      <c r="A18" s="8">
        <v>40756</v>
      </c>
      <c r="B18" s="46">
        <v>8.4679000000000002</v>
      </c>
      <c r="C18" s="46">
        <v>4.1634000000000002</v>
      </c>
      <c r="D18" s="46">
        <v>7.7384000000000004</v>
      </c>
      <c r="E18" s="46">
        <v>12.057600000000001</v>
      </c>
      <c r="F18" s="46">
        <v>13.466699999999999</v>
      </c>
      <c r="G18" s="46">
        <v>11.956099999999999</v>
      </c>
      <c r="H18" s="46">
        <v>6.8288000000000002</v>
      </c>
      <c r="I18" s="46">
        <v>10.929399999999999</v>
      </c>
      <c r="J18" s="46">
        <v>14.685</v>
      </c>
      <c r="K18" s="46">
        <v>14.8725</v>
      </c>
      <c r="L18" s="46">
        <v>5.5103</v>
      </c>
      <c r="M18" s="46">
        <v>2.6492</v>
      </c>
      <c r="N18" s="46">
        <v>5.6532</v>
      </c>
      <c r="O18" s="46">
        <v>7.4107000000000003</v>
      </c>
      <c r="P18" s="46">
        <v>6.9966999999999997</v>
      </c>
    </row>
    <row r="19" spans="1:16" ht="12.75" hidden="1" customHeight="1" outlineLevel="1">
      <c r="A19" s="8">
        <v>40787</v>
      </c>
      <c r="B19" s="46">
        <v>8.6873000000000005</v>
      </c>
      <c r="C19" s="46">
        <v>4.0198</v>
      </c>
      <c r="D19" s="46">
        <v>8.3059999999999992</v>
      </c>
      <c r="E19" s="46">
        <v>12.417999999999999</v>
      </c>
      <c r="F19" s="46">
        <v>7.8086000000000002</v>
      </c>
      <c r="G19" s="46">
        <v>12.210800000000001</v>
      </c>
      <c r="H19" s="46">
        <v>6.8266999999999998</v>
      </c>
      <c r="I19" s="46">
        <v>11.516999999999999</v>
      </c>
      <c r="J19" s="46">
        <v>15.0449</v>
      </c>
      <c r="K19" s="46">
        <v>14.910500000000001</v>
      </c>
      <c r="L19" s="46">
        <v>5.5683999999999996</v>
      </c>
      <c r="M19" s="46">
        <v>2.5981000000000001</v>
      </c>
      <c r="N19" s="46">
        <v>5.7858999999999998</v>
      </c>
      <c r="O19" s="46">
        <v>8.0577000000000005</v>
      </c>
      <c r="P19" s="46">
        <v>6.5934999999999997</v>
      </c>
    </row>
    <row r="20" spans="1:16" ht="12.75" hidden="1" customHeight="1" outlineLevel="1">
      <c r="A20" s="8">
        <v>40817</v>
      </c>
      <c r="B20" s="46">
        <v>8.4443000000000001</v>
      </c>
      <c r="C20" s="46">
        <v>3.9958999999999998</v>
      </c>
      <c r="D20" s="46">
        <v>8.6568000000000005</v>
      </c>
      <c r="E20" s="46">
        <v>13.071899999999999</v>
      </c>
      <c r="F20" s="46">
        <v>12.502000000000001</v>
      </c>
      <c r="G20" s="46">
        <v>12.2879</v>
      </c>
      <c r="H20" s="46">
        <v>6.1391</v>
      </c>
      <c r="I20" s="46">
        <v>12.604799999999999</v>
      </c>
      <c r="J20" s="46">
        <v>15.6274</v>
      </c>
      <c r="K20" s="46">
        <v>13.5242</v>
      </c>
      <c r="L20" s="46">
        <v>5.3738000000000001</v>
      </c>
      <c r="M20" s="46">
        <v>2.8062</v>
      </c>
      <c r="N20" s="46">
        <v>6.1734999999999998</v>
      </c>
      <c r="O20" s="46">
        <v>7.8085000000000004</v>
      </c>
      <c r="P20" s="46">
        <v>6.3659999999999997</v>
      </c>
    </row>
    <row r="21" spans="1:16" ht="12.75" hidden="1" customHeight="1" outlineLevel="1">
      <c r="A21" s="8">
        <v>40848</v>
      </c>
      <c r="B21" s="46">
        <v>10.2887</v>
      </c>
      <c r="C21" s="46">
        <v>4.7911999999999999</v>
      </c>
      <c r="D21" s="46">
        <v>10.2942</v>
      </c>
      <c r="E21" s="46">
        <v>13.2355</v>
      </c>
      <c r="F21" s="46">
        <v>10.3209</v>
      </c>
      <c r="G21" s="46">
        <v>13.9481</v>
      </c>
      <c r="H21" s="46">
        <v>6.3974000000000002</v>
      </c>
      <c r="I21" s="46">
        <v>14.6747</v>
      </c>
      <c r="J21" s="46">
        <v>16.3216</v>
      </c>
      <c r="K21" s="46">
        <v>12.936999999999999</v>
      </c>
      <c r="L21" s="46">
        <v>6.4490999999999996</v>
      </c>
      <c r="M21" s="46">
        <v>2.6231</v>
      </c>
      <c r="N21" s="46">
        <v>6.5621999999999998</v>
      </c>
      <c r="O21" s="46">
        <v>8.3122000000000007</v>
      </c>
      <c r="P21" s="46">
        <v>5.4295</v>
      </c>
    </row>
    <row r="22" spans="1:16" ht="12.75" hidden="1" customHeight="1" outlineLevel="1">
      <c r="A22" s="8">
        <v>40878</v>
      </c>
      <c r="B22" s="46">
        <v>12.1402</v>
      </c>
      <c r="C22" s="46">
        <v>5.7027000000000001</v>
      </c>
      <c r="D22" s="46">
        <v>12.6114</v>
      </c>
      <c r="E22" s="46">
        <v>13.5602</v>
      </c>
      <c r="F22" s="46">
        <v>11.1463</v>
      </c>
      <c r="G22" s="46">
        <v>16.873899999999999</v>
      </c>
      <c r="H22" s="46">
        <v>8.2941000000000003</v>
      </c>
      <c r="I22" s="46">
        <v>17.8735</v>
      </c>
      <c r="J22" s="46">
        <v>17.1096</v>
      </c>
      <c r="K22" s="46">
        <v>15.341900000000001</v>
      </c>
      <c r="L22" s="46">
        <v>6.8444000000000003</v>
      </c>
      <c r="M22" s="46">
        <v>2.9649000000000001</v>
      </c>
      <c r="N22" s="46">
        <v>7.1387</v>
      </c>
      <c r="O22" s="46">
        <v>7.8758999999999997</v>
      </c>
      <c r="P22" s="46">
        <v>4.6627000000000001</v>
      </c>
    </row>
    <row r="23" spans="1:16" ht="12.75" hidden="1" customHeight="1" outlineLevel="1">
      <c r="A23" s="8">
        <v>40909</v>
      </c>
      <c r="B23" s="46">
        <v>12.200799999999999</v>
      </c>
      <c r="C23" s="46">
        <v>5.9504999999999999</v>
      </c>
      <c r="D23" s="46">
        <v>12.625500000000001</v>
      </c>
      <c r="E23" s="46">
        <v>12.657</v>
      </c>
      <c r="F23" s="46">
        <v>12.004200000000001</v>
      </c>
      <c r="G23" s="46">
        <v>16.857099999999999</v>
      </c>
      <c r="H23" s="46">
        <v>8.6981999999999999</v>
      </c>
      <c r="I23" s="46">
        <v>17.6099</v>
      </c>
      <c r="J23" s="46">
        <v>16.675699999999999</v>
      </c>
      <c r="K23" s="46">
        <v>13.202</v>
      </c>
      <c r="L23" s="46">
        <v>7.0092999999999996</v>
      </c>
      <c r="M23" s="46">
        <v>2.9843000000000002</v>
      </c>
      <c r="N23" s="46">
        <v>7.0401999999999996</v>
      </c>
      <c r="O23" s="46">
        <v>8.2250999999999994</v>
      </c>
      <c r="P23" s="46">
        <v>8.5462000000000007</v>
      </c>
    </row>
    <row r="24" spans="1:16" ht="12.75" hidden="1" customHeight="1" outlineLevel="1">
      <c r="A24" s="8">
        <v>40940</v>
      </c>
      <c r="B24" s="46">
        <v>12.4861</v>
      </c>
      <c r="C24" s="46">
        <v>10.462</v>
      </c>
      <c r="D24" s="46">
        <v>12.135199999999999</v>
      </c>
      <c r="E24" s="46">
        <v>14.308</v>
      </c>
      <c r="F24" s="46">
        <v>16.768899999999999</v>
      </c>
      <c r="G24" s="46">
        <v>16.764700000000001</v>
      </c>
      <c r="H24" s="46">
        <v>17.108599999999999</v>
      </c>
      <c r="I24" s="46">
        <v>16.562200000000001</v>
      </c>
      <c r="J24" s="46">
        <v>17.1815</v>
      </c>
      <c r="K24" s="46">
        <v>16.814</v>
      </c>
      <c r="L24" s="46">
        <v>6.8442999999999996</v>
      </c>
      <c r="M24" s="46">
        <v>3.9302000000000001</v>
      </c>
      <c r="N24" s="46">
        <v>6.9564000000000004</v>
      </c>
      <c r="O24" s="46">
        <v>7.9962999999999997</v>
      </c>
      <c r="P24" s="46">
        <v>4.9881000000000002</v>
      </c>
    </row>
    <row r="25" spans="1:16" ht="12.75" hidden="1" customHeight="1" outlineLevel="1">
      <c r="A25" s="8">
        <v>40969</v>
      </c>
      <c r="B25" s="46">
        <v>11.710100000000001</v>
      </c>
      <c r="C25" s="46">
        <v>5.3723000000000001</v>
      </c>
      <c r="D25" s="46">
        <v>11.8573</v>
      </c>
      <c r="E25" s="46">
        <v>13.446199999999999</v>
      </c>
      <c r="F25" s="46">
        <v>15.4337</v>
      </c>
      <c r="G25" s="46">
        <v>15.8917</v>
      </c>
      <c r="H25" s="46">
        <v>7.6393000000000004</v>
      </c>
      <c r="I25" s="46">
        <v>16.356400000000001</v>
      </c>
      <c r="J25" s="46">
        <v>17.155899999999999</v>
      </c>
      <c r="K25" s="46">
        <v>17.826499999999999</v>
      </c>
      <c r="L25" s="46">
        <v>6.6154999999999999</v>
      </c>
      <c r="M25" s="46">
        <v>2.7803</v>
      </c>
      <c r="N25" s="46">
        <v>6.6696</v>
      </c>
      <c r="O25" s="46">
        <v>7.9733000000000001</v>
      </c>
      <c r="P25" s="46">
        <v>4.6929999999999996</v>
      </c>
    </row>
    <row r="26" spans="1:16" ht="12.75" hidden="1" customHeight="1" outlineLevel="1">
      <c r="A26" s="8">
        <v>41000</v>
      </c>
      <c r="B26" s="46">
        <v>12.0053</v>
      </c>
      <c r="C26" s="46">
        <v>5.6215999999999999</v>
      </c>
      <c r="D26" s="46">
        <v>11.875500000000001</v>
      </c>
      <c r="E26" s="46">
        <v>14.479699999999999</v>
      </c>
      <c r="F26" s="46">
        <v>18.7987</v>
      </c>
      <c r="G26" s="46">
        <v>15.909000000000001</v>
      </c>
      <c r="H26" s="46">
        <v>7.4489000000000001</v>
      </c>
      <c r="I26" s="46">
        <v>16.025700000000001</v>
      </c>
      <c r="J26" s="46">
        <v>18.267900000000001</v>
      </c>
      <c r="K26" s="46">
        <v>19.1706</v>
      </c>
      <c r="L26" s="46">
        <v>6.7154999999999996</v>
      </c>
      <c r="M26" s="46">
        <v>3.1198000000000001</v>
      </c>
      <c r="N26" s="46">
        <v>6.8090999999999999</v>
      </c>
      <c r="O26" s="46">
        <v>7.8544</v>
      </c>
      <c r="P26" s="46">
        <v>5.2567000000000004</v>
      </c>
    </row>
    <row r="27" spans="1:16" ht="12.75" hidden="1" customHeight="1" outlineLevel="1">
      <c r="A27" s="8">
        <v>41030</v>
      </c>
      <c r="B27" s="46">
        <v>11.4299</v>
      </c>
      <c r="C27" s="46">
        <v>5.5121000000000002</v>
      </c>
      <c r="D27" s="46">
        <v>11.447900000000001</v>
      </c>
      <c r="E27" s="46">
        <v>14.0364</v>
      </c>
      <c r="F27" s="46">
        <v>12.231299999999999</v>
      </c>
      <c r="G27" s="46">
        <v>15.3705</v>
      </c>
      <c r="H27" s="46">
        <v>8.3201999999999998</v>
      </c>
      <c r="I27" s="46">
        <v>15.483000000000001</v>
      </c>
      <c r="J27" s="46">
        <v>17.6295</v>
      </c>
      <c r="K27" s="46">
        <v>12.3062</v>
      </c>
      <c r="L27" s="46">
        <v>6.4794999999999998</v>
      </c>
      <c r="M27" s="46">
        <v>3.2728000000000002</v>
      </c>
      <c r="N27" s="46">
        <v>6.7554999999999996</v>
      </c>
      <c r="O27" s="46">
        <v>7.6818</v>
      </c>
      <c r="P27" s="46">
        <v>8.1777999999999995</v>
      </c>
    </row>
    <row r="28" spans="1:16" ht="12.75" hidden="1" customHeight="1" outlineLevel="1">
      <c r="A28" s="8">
        <v>41061</v>
      </c>
      <c r="B28" s="46">
        <v>11.6768</v>
      </c>
      <c r="C28" s="46">
        <v>5.9020000000000001</v>
      </c>
      <c r="D28" s="46">
        <v>11.8734</v>
      </c>
      <c r="E28" s="46">
        <v>13.931900000000001</v>
      </c>
      <c r="F28" s="46">
        <v>16.090800000000002</v>
      </c>
      <c r="G28" s="46">
        <v>15.745100000000001</v>
      </c>
      <c r="H28" s="46">
        <v>8.2065000000000001</v>
      </c>
      <c r="I28" s="46">
        <v>16.367999999999999</v>
      </c>
      <c r="J28" s="46">
        <v>17.401199999999999</v>
      </c>
      <c r="K28" s="46">
        <v>16.721599999999999</v>
      </c>
      <c r="L28" s="46">
        <v>6.6996000000000002</v>
      </c>
      <c r="M28" s="46">
        <v>2.9064999999999999</v>
      </c>
      <c r="N28" s="46">
        <v>6.8437999999999999</v>
      </c>
      <c r="O28" s="46">
        <v>8.3247</v>
      </c>
      <c r="P28" s="46">
        <v>8.1675000000000004</v>
      </c>
    </row>
    <row r="29" spans="1:16" ht="12.75" hidden="1" customHeight="1" outlineLevel="1">
      <c r="A29" s="8">
        <v>41091</v>
      </c>
      <c r="B29" s="46">
        <v>12.0052</v>
      </c>
      <c r="C29" s="46">
        <v>6.4591000000000003</v>
      </c>
      <c r="D29" s="46">
        <v>12.6973</v>
      </c>
      <c r="E29" s="46">
        <v>12.4169</v>
      </c>
      <c r="F29" s="46">
        <v>14.268599999999999</v>
      </c>
      <c r="G29" s="46">
        <v>16.5471</v>
      </c>
      <c r="H29" s="46">
        <v>9.4928000000000008</v>
      </c>
      <c r="I29" s="46">
        <v>17.109100000000002</v>
      </c>
      <c r="J29" s="46">
        <v>17.927399999999999</v>
      </c>
      <c r="K29" s="46">
        <v>17.023399999999999</v>
      </c>
      <c r="L29" s="46">
        <v>6.9679000000000002</v>
      </c>
      <c r="M29" s="46">
        <v>2.9598</v>
      </c>
      <c r="N29" s="46">
        <v>6.9328000000000003</v>
      </c>
      <c r="O29" s="46">
        <v>8.1333000000000002</v>
      </c>
      <c r="P29" s="46">
        <v>7.3288000000000002</v>
      </c>
    </row>
    <row r="30" spans="1:16" ht="12.75" hidden="1" customHeight="1" outlineLevel="1">
      <c r="A30" s="8">
        <v>41122</v>
      </c>
      <c r="B30" s="46">
        <v>12.100899999999999</v>
      </c>
      <c r="C30" s="46">
        <v>6.0826000000000002</v>
      </c>
      <c r="D30" s="46">
        <v>12.9222</v>
      </c>
      <c r="E30" s="46">
        <v>12.047800000000001</v>
      </c>
      <c r="F30" s="46">
        <v>14.683400000000001</v>
      </c>
      <c r="G30" s="46">
        <v>17.0351</v>
      </c>
      <c r="H30" s="46">
        <v>9.2646999999999995</v>
      </c>
      <c r="I30" s="46">
        <v>17.567</v>
      </c>
      <c r="J30" s="46">
        <v>18.303799999999999</v>
      </c>
      <c r="K30" s="46">
        <v>17.0578</v>
      </c>
      <c r="L30" s="46">
        <v>7.2088999999999999</v>
      </c>
      <c r="M30" s="46">
        <v>3.0344000000000002</v>
      </c>
      <c r="N30" s="46">
        <v>7.3563999999999998</v>
      </c>
      <c r="O30" s="46">
        <v>8.0242000000000004</v>
      </c>
      <c r="P30" s="46">
        <v>7.1643999999999997</v>
      </c>
    </row>
    <row r="31" spans="1:16" ht="12.75" hidden="1" customHeight="1" outlineLevel="1">
      <c r="A31" s="8">
        <v>41153</v>
      </c>
      <c r="B31" s="46">
        <v>11.5931</v>
      </c>
      <c r="C31" s="46">
        <v>5.0846999999999998</v>
      </c>
      <c r="D31" s="46">
        <v>12.789899999999999</v>
      </c>
      <c r="E31" s="46">
        <v>10.859500000000001</v>
      </c>
      <c r="F31" s="46">
        <v>13.246600000000001</v>
      </c>
      <c r="G31" s="46">
        <v>17.837599999999998</v>
      </c>
      <c r="H31" s="46">
        <v>8.5732999999999997</v>
      </c>
      <c r="I31" s="46">
        <v>18.589500000000001</v>
      </c>
      <c r="J31" s="46">
        <v>18.774999999999999</v>
      </c>
      <c r="K31" s="46">
        <v>13.348800000000001</v>
      </c>
      <c r="L31" s="46">
        <v>7.2470999999999997</v>
      </c>
      <c r="M31" s="46">
        <v>2.9239999999999999</v>
      </c>
      <c r="N31" s="46">
        <v>7.5454999999999997</v>
      </c>
      <c r="O31" s="46">
        <v>7.7812000000000001</v>
      </c>
      <c r="P31" s="46">
        <v>4.8232999999999997</v>
      </c>
    </row>
    <row r="32" spans="1:16" ht="12.75" hidden="1" customHeight="1" outlineLevel="1">
      <c r="A32" s="8">
        <v>41183</v>
      </c>
      <c r="B32" s="46">
        <v>12.067399999999999</v>
      </c>
      <c r="C32" s="46">
        <v>5.7484999999999999</v>
      </c>
      <c r="D32" s="46">
        <v>13.1929</v>
      </c>
      <c r="E32" s="46">
        <v>11.164899999999999</v>
      </c>
      <c r="F32" s="46">
        <v>13.552</v>
      </c>
      <c r="G32" s="46">
        <v>18.7851</v>
      </c>
      <c r="H32" s="46">
        <v>9.5728000000000009</v>
      </c>
      <c r="I32" s="46">
        <v>19.686599999999999</v>
      </c>
      <c r="J32" s="46">
        <v>18.886600000000001</v>
      </c>
      <c r="K32" s="46">
        <v>17.685099999999998</v>
      </c>
      <c r="L32" s="46">
        <v>7.5845000000000002</v>
      </c>
      <c r="M32" s="46">
        <v>3.2134999999999998</v>
      </c>
      <c r="N32" s="46">
        <v>7.8261000000000003</v>
      </c>
      <c r="O32" s="46">
        <v>8.1129999999999995</v>
      </c>
      <c r="P32" s="46">
        <v>4.8893000000000004</v>
      </c>
    </row>
    <row r="33" spans="1:16" ht="12.75" hidden="1" customHeight="1" outlineLevel="1">
      <c r="A33" s="8">
        <v>41214</v>
      </c>
      <c r="B33" s="46">
        <v>13.051500000000001</v>
      </c>
      <c r="C33" s="46">
        <v>6.1025999999999998</v>
      </c>
      <c r="D33" s="46">
        <v>14.4061</v>
      </c>
      <c r="E33" s="46">
        <v>12.3538</v>
      </c>
      <c r="F33" s="46">
        <v>17.952000000000002</v>
      </c>
      <c r="G33" s="46">
        <v>19.3003</v>
      </c>
      <c r="H33" s="46">
        <v>10.126099999999999</v>
      </c>
      <c r="I33" s="46">
        <v>20.498200000000001</v>
      </c>
      <c r="J33" s="46">
        <v>19.113099999999999</v>
      </c>
      <c r="K33" s="46">
        <v>18.3736</v>
      </c>
      <c r="L33" s="46">
        <v>7.7618999999999998</v>
      </c>
      <c r="M33" s="46">
        <v>3.3887</v>
      </c>
      <c r="N33" s="46">
        <v>8.2835999999999999</v>
      </c>
      <c r="O33" s="46">
        <v>8.3062000000000005</v>
      </c>
      <c r="P33" s="46">
        <v>5.2721</v>
      </c>
    </row>
    <row r="34" spans="1:16" ht="12.75" hidden="1" customHeight="1" outlineLevel="1">
      <c r="A34" s="8">
        <v>41244</v>
      </c>
      <c r="B34" s="46">
        <v>14.0878</v>
      </c>
      <c r="C34" s="46">
        <v>6.1436999999999999</v>
      </c>
      <c r="D34" s="46">
        <v>15.136900000000001</v>
      </c>
      <c r="E34" s="46">
        <v>13.7926</v>
      </c>
      <c r="F34" s="46">
        <v>21.836200000000002</v>
      </c>
      <c r="G34" s="46">
        <v>20.432500000000001</v>
      </c>
      <c r="H34" s="46">
        <v>10.671200000000001</v>
      </c>
      <c r="I34" s="46">
        <v>21.2666</v>
      </c>
      <c r="J34" s="46">
        <v>20.509699999999999</v>
      </c>
      <c r="K34" s="46">
        <v>22.528700000000001</v>
      </c>
      <c r="L34" s="46">
        <v>7.8372999999999999</v>
      </c>
      <c r="M34" s="46">
        <v>3.4028</v>
      </c>
      <c r="N34" s="46">
        <v>8.3665000000000003</v>
      </c>
      <c r="O34" s="46">
        <v>8.3384999999999998</v>
      </c>
      <c r="P34" s="46">
        <v>7.1055000000000001</v>
      </c>
    </row>
    <row r="35" spans="1:16" ht="12.75" hidden="1" customHeight="1" outlineLevel="1">
      <c r="A35" s="8">
        <v>41275</v>
      </c>
      <c r="B35" s="46">
        <v>14.123200000000001</v>
      </c>
      <c r="C35" s="46">
        <v>6.9195000000000002</v>
      </c>
      <c r="D35" s="46">
        <v>15.141500000000001</v>
      </c>
      <c r="E35" s="46">
        <v>13.388400000000001</v>
      </c>
      <c r="F35" s="46">
        <v>18.4497</v>
      </c>
      <c r="G35" s="46">
        <v>19.8292</v>
      </c>
      <c r="H35" s="46">
        <v>11.013299999999999</v>
      </c>
      <c r="I35" s="46">
        <v>20.789200000000001</v>
      </c>
      <c r="J35" s="46">
        <v>19.531400000000001</v>
      </c>
      <c r="K35" s="46">
        <v>21.065300000000001</v>
      </c>
      <c r="L35" s="46">
        <v>7.7150999999999996</v>
      </c>
      <c r="M35" s="46">
        <v>2.8031999999999999</v>
      </c>
      <c r="N35" s="46">
        <v>8.1096000000000004</v>
      </c>
      <c r="O35" s="46">
        <v>8.2586999999999993</v>
      </c>
      <c r="P35" s="46">
        <v>5.2815000000000003</v>
      </c>
    </row>
    <row r="36" spans="1:16" ht="12.75" hidden="1" customHeight="1" outlineLevel="1">
      <c r="A36" s="8">
        <v>41306</v>
      </c>
      <c r="B36" s="46">
        <v>13.3438</v>
      </c>
      <c r="C36" s="46">
        <v>6.4690000000000003</v>
      </c>
      <c r="D36" s="46">
        <v>14.1097</v>
      </c>
      <c r="E36" s="46">
        <v>13.7828</v>
      </c>
      <c r="F36" s="46">
        <v>14.911899999999999</v>
      </c>
      <c r="G36" s="46">
        <v>18.593599999999999</v>
      </c>
      <c r="H36" s="46">
        <v>10.406599999999999</v>
      </c>
      <c r="I36" s="46">
        <v>19.228300000000001</v>
      </c>
      <c r="J36" s="46">
        <v>19.407699999999998</v>
      </c>
      <c r="K36" s="46">
        <v>21.0444</v>
      </c>
      <c r="L36" s="46">
        <v>7.3392999999999997</v>
      </c>
      <c r="M36" s="46">
        <v>2.9586999999999999</v>
      </c>
      <c r="N36" s="46">
        <v>7.5930999999999997</v>
      </c>
      <c r="O36" s="46">
        <v>8.2372999999999994</v>
      </c>
      <c r="P36" s="46">
        <v>9.6331000000000007</v>
      </c>
    </row>
    <row r="37" spans="1:16" ht="12.75" hidden="1" customHeight="1" outlineLevel="1">
      <c r="A37" s="8">
        <v>41334</v>
      </c>
      <c r="B37" s="46">
        <v>12.7644</v>
      </c>
      <c r="C37" s="46">
        <v>6.5155000000000003</v>
      </c>
      <c r="D37" s="46">
        <v>13.4132</v>
      </c>
      <c r="E37" s="46">
        <v>13.2667</v>
      </c>
      <c r="F37" s="46">
        <v>19.0962</v>
      </c>
      <c r="G37" s="46">
        <v>17.139900000000001</v>
      </c>
      <c r="H37" s="46">
        <v>8.3414000000000001</v>
      </c>
      <c r="I37" s="46">
        <v>18.0535</v>
      </c>
      <c r="J37" s="46">
        <v>18.520399999999999</v>
      </c>
      <c r="K37" s="46">
        <v>20.3065</v>
      </c>
      <c r="L37" s="46">
        <v>7.0469999999999997</v>
      </c>
      <c r="M37" s="46">
        <v>3.0190999999999999</v>
      </c>
      <c r="N37" s="46">
        <v>7.1337000000000002</v>
      </c>
      <c r="O37" s="46">
        <v>7.8509000000000002</v>
      </c>
      <c r="P37" s="46">
        <v>7.8746</v>
      </c>
    </row>
    <row r="38" spans="1:16" ht="12.75" hidden="1" customHeight="1" outlineLevel="1">
      <c r="A38" s="8">
        <v>41365</v>
      </c>
      <c r="B38" s="46">
        <v>13.193</v>
      </c>
      <c r="C38" s="46">
        <v>6.8875000000000002</v>
      </c>
      <c r="D38" s="46">
        <v>13.721</v>
      </c>
      <c r="E38" s="46">
        <v>13.773999999999999</v>
      </c>
      <c r="F38" s="46">
        <v>15.7448</v>
      </c>
      <c r="G38" s="46">
        <v>17.822800000000001</v>
      </c>
      <c r="H38" s="46">
        <v>10.0075</v>
      </c>
      <c r="I38" s="46">
        <v>18.165299999999998</v>
      </c>
      <c r="J38" s="46">
        <v>19.297000000000001</v>
      </c>
      <c r="K38" s="46">
        <v>18.161100000000001</v>
      </c>
      <c r="L38" s="46">
        <v>6.9329000000000001</v>
      </c>
      <c r="M38" s="46">
        <v>3.1829000000000001</v>
      </c>
      <c r="N38" s="46">
        <v>7.0175000000000001</v>
      </c>
      <c r="O38" s="46">
        <v>7.7952000000000004</v>
      </c>
      <c r="P38" s="46">
        <v>7.0164</v>
      </c>
    </row>
    <row r="39" spans="1:16" ht="12.75" hidden="1" customHeight="1" outlineLevel="1">
      <c r="A39" s="8">
        <v>41395</v>
      </c>
      <c r="B39" s="46">
        <v>13.343999999999999</v>
      </c>
      <c r="C39" s="46">
        <v>6.6555</v>
      </c>
      <c r="D39" s="46">
        <v>14.0114</v>
      </c>
      <c r="E39" s="46">
        <v>13.756</v>
      </c>
      <c r="F39" s="46">
        <v>17.720099999999999</v>
      </c>
      <c r="G39" s="46">
        <v>17.6309</v>
      </c>
      <c r="H39" s="46">
        <v>9.6676000000000002</v>
      </c>
      <c r="I39" s="46">
        <v>18.0029</v>
      </c>
      <c r="J39" s="46">
        <v>18.841799999999999</v>
      </c>
      <c r="K39" s="46">
        <v>18.873699999999999</v>
      </c>
      <c r="L39" s="46">
        <v>7.0602999999999998</v>
      </c>
      <c r="M39" s="46">
        <v>2.8222999999999998</v>
      </c>
      <c r="N39" s="46">
        <v>7.0785999999999998</v>
      </c>
      <c r="O39" s="46">
        <v>7.9774000000000003</v>
      </c>
      <c r="P39" s="46">
        <v>7.0955000000000004</v>
      </c>
    </row>
    <row r="40" spans="1:16" ht="12.75" hidden="1" customHeight="1" outlineLevel="1">
      <c r="A40" s="8">
        <v>41426</v>
      </c>
      <c r="B40" s="46">
        <v>12.6714</v>
      </c>
      <c r="C40" s="46">
        <v>6.8301999999999996</v>
      </c>
      <c r="D40" s="46">
        <v>13.601000000000001</v>
      </c>
      <c r="E40" s="46">
        <v>12.901999999999999</v>
      </c>
      <c r="F40" s="46">
        <v>14.3331</v>
      </c>
      <c r="G40" s="46">
        <v>16.424399999999999</v>
      </c>
      <c r="H40" s="46">
        <v>8.5089000000000006</v>
      </c>
      <c r="I40" s="46">
        <v>17.234000000000002</v>
      </c>
      <c r="J40" s="46">
        <v>18.133099999999999</v>
      </c>
      <c r="K40" s="46">
        <v>17.758500000000002</v>
      </c>
      <c r="L40" s="46">
        <v>6.9859999999999998</v>
      </c>
      <c r="M40" s="46">
        <v>3.1049000000000002</v>
      </c>
      <c r="N40" s="46">
        <v>6.6597</v>
      </c>
      <c r="O40" s="46">
        <v>8.0981000000000005</v>
      </c>
      <c r="P40" s="46">
        <v>9.1636000000000006</v>
      </c>
    </row>
    <row r="41" spans="1:16" ht="12.75" hidden="1" customHeight="1" outlineLevel="1">
      <c r="A41" s="8">
        <v>41456</v>
      </c>
      <c r="B41" s="46">
        <v>12.5329</v>
      </c>
      <c r="C41" s="46">
        <v>6.4340000000000002</v>
      </c>
      <c r="D41" s="46">
        <v>13.5266</v>
      </c>
      <c r="E41" s="46">
        <v>12.265000000000001</v>
      </c>
      <c r="F41" s="46">
        <v>15.2675</v>
      </c>
      <c r="G41" s="46">
        <v>16.662700000000001</v>
      </c>
      <c r="H41" s="46">
        <v>9.3262</v>
      </c>
      <c r="I41" s="46">
        <v>16.927199999999999</v>
      </c>
      <c r="J41" s="46">
        <v>18.159400000000002</v>
      </c>
      <c r="K41" s="46">
        <v>19.067900000000002</v>
      </c>
      <c r="L41" s="46">
        <v>6.6022999999999996</v>
      </c>
      <c r="M41" s="46">
        <v>2.2206999999999999</v>
      </c>
      <c r="N41" s="46">
        <v>6.5186000000000002</v>
      </c>
      <c r="O41" s="46">
        <v>7.4180999999999999</v>
      </c>
      <c r="P41" s="46">
        <v>5.9198000000000004</v>
      </c>
    </row>
    <row r="42" spans="1:16" ht="12.75" hidden="1" customHeight="1" outlineLevel="1">
      <c r="A42" s="8">
        <v>41487</v>
      </c>
      <c r="B42" s="46">
        <v>12.515599999999999</v>
      </c>
      <c r="C42" s="46">
        <v>7.0095000000000001</v>
      </c>
      <c r="D42" s="46">
        <v>13.967700000000001</v>
      </c>
      <c r="E42" s="46">
        <v>11.7719</v>
      </c>
      <c r="F42" s="46">
        <v>11.6595</v>
      </c>
      <c r="G42" s="46">
        <v>16.300599999999999</v>
      </c>
      <c r="H42" s="46">
        <v>9.4510000000000005</v>
      </c>
      <c r="I42" s="46">
        <v>16.791399999999999</v>
      </c>
      <c r="J42" s="46">
        <v>17.9528</v>
      </c>
      <c r="K42" s="46">
        <v>18.808800000000002</v>
      </c>
      <c r="L42" s="46">
        <v>6.7430000000000003</v>
      </c>
      <c r="M42" s="46">
        <v>2.3666999999999998</v>
      </c>
      <c r="N42" s="46">
        <v>6.9771000000000001</v>
      </c>
      <c r="O42" s="46">
        <v>7.2716000000000003</v>
      </c>
      <c r="P42" s="46">
        <v>8.0562000000000005</v>
      </c>
    </row>
    <row r="43" spans="1:16" ht="12.75" hidden="1" customHeight="1" outlineLevel="1">
      <c r="A43" s="8">
        <v>41518</v>
      </c>
      <c r="B43" s="46">
        <v>12.385199999999999</v>
      </c>
      <c r="C43" s="46">
        <v>6.9029999999999996</v>
      </c>
      <c r="D43" s="46">
        <v>13.4398</v>
      </c>
      <c r="E43" s="46">
        <v>12.4552</v>
      </c>
      <c r="F43" s="46">
        <v>14.6058</v>
      </c>
      <c r="G43" s="46">
        <v>16.232800000000001</v>
      </c>
      <c r="H43" s="46">
        <v>9.1852</v>
      </c>
      <c r="I43" s="46">
        <v>16.7986</v>
      </c>
      <c r="J43" s="46">
        <v>18.2607</v>
      </c>
      <c r="K43" s="46">
        <v>18.401800000000001</v>
      </c>
      <c r="L43" s="46">
        <v>6.5713999999999997</v>
      </c>
      <c r="M43" s="46">
        <v>2.3517999999999999</v>
      </c>
      <c r="N43" s="46">
        <v>6.9048999999999996</v>
      </c>
      <c r="O43" s="46">
        <v>7.1102999999999996</v>
      </c>
      <c r="P43" s="46">
        <v>8.7209000000000003</v>
      </c>
    </row>
    <row r="44" spans="1:16" ht="12.75" hidden="1" customHeight="1" outlineLevel="1">
      <c r="A44" s="8">
        <v>41548</v>
      </c>
      <c r="B44" s="46">
        <v>12.6692</v>
      </c>
      <c r="C44" s="46">
        <v>6.3514999999999997</v>
      </c>
      <c r="D44" s="46">
        <v>14.100899999999999</v>
      </c>
      <c r="E44" s="46">
        <v>12.0083</v>
      </c>
      <c r="F44" s="46">
        <v>11.613099999999999</v>
      </c>
      <c r="G44" s="46">
        <v>16.258400000000002</v>
      </c>
      <c r="H44" s="46">
        <v>8.7077000000000009</v>
      </c>
      <c r="I44" s="46">
        <v>16.732600000000001</v>
      </c>
      <c r="J44" s="46">
        <v>17.9084</v>
      </c>
      <c r="K44" s="46">
        <v>17.099599999999999</v>
      </c>
      <c r="L44" s="46">
        <v>6.5298999999999996</v>
      </c>
      <c r="M44" s="46">
        <v>2.2665999999999999</v>
      </c>
      <c r="N44" s="46">
        <v>6.7102000000000004</v>
      </c>
      <c r="O44" s="46">
        <v>7.1341000000000001</v>
      </c>
      <c r="P44" s="46">
        <v>8.859</v>
      </c>
    </row>
    <row r="45" spans="1:16" ht="12.75" hidden="1" customHeight="1" outlineLevel="1">
      <c r="A45" s="8">
        <v>41579</v>
      </c>
      <c r="B45" s="46">
        <v>12.6012</v>
      </c>
      <c r="C45" s="46">
        <v>6.9855</v>
      </c>
      <c r="D45" s="46">
        <v>14.1121</v>
      </c>
      <c r="E45" s="46">
        <v>12.3202</v>
      </c>
      <c r="F45" s="46">
        <v>15.0115</v>
      </c>
      <c r="G45" s="46">
        <v>16.696200000000001</v>
      </c>
      <c r="H45" s="46">
        <v>10.220599999999999</v>
      </c>
      <c r="I45" s="46">
        <v>17.371300000000002</v>
      </c>
      <c r="J45" s="46">
        <v>18.310500000000001</v>
      </c>
      <c r="K45" s="46">
        <v>17.3325</v>
      </c>
      <c r="L45" s="46">
        <v>6.4454000000000002</v>
      </c>
      <c r="M45" s="46">
        <v>2.3845999999999998</v>
      </c>
      <c r="N45" s="46">
        <v>6.6973000000000003</v>
      </c>
      <c r="O45" s="46">
        <v>7.4048999999999996</v>
      </c>
      <c r="P45" s="46">
        <v>8.8786000000000005</v>
      </c>
    </row>
    <row r="46" spans="1:16" ht="12.75" hidden="1" customHeight="1" outlineLevel="1">
      <c r="A46" s="8">
        <v>41609</v>
      </c>
      <c r="B46" s="46">
        <v>13.831300000000001</v>
      </c>
      <c r="C46" s="46">
        <v>5.9414999999999996</v>
      </c>
      <c r="D46" s="46">
        <v>14.8558</v>
      </c>
      <c r="E46" s="46">
        <v>14.316000000000001</v>
      </c>
      <c r="F46" s="46">
        <v>16.495699999999999</v>
      </c>
      <c r="G46" s="46">
        <v>18.256499999999999</v>
      </c>
      <c r="H46" s="46">
        <v>9.2493999999999996</v>
      </c>
      <c r="I46" s="46">
        <v>18.671099999999999</v>
      </c>
      <c r="J46" s="46">
        <v>19.622599999999998</v>
      </c>
      <c r="K46" s="46">
        <v>19.3447</v>
      </c>
      <c r="L46" s="46">
        <v>7.2038000000000002</v>
      </c>
      <c r="M46" s="46">
        <v>1.9593</v>
      </c>
      <c r="N46" s="46">
        <v>6.9443999999999999</v>
      </c>
      <c r="O46" s="46">
        <v>8.4387000000000008</v>
      </c>
      <c r="P46" s="46">
        <v>9.8729999999999993</v>
      </c>
    </row>
    <row r="47" spans="1:16" ht="12.75" hidden="1" customHeight="1" outlineLevel="1">
      <c r="A47" s="8">
        <v>41640</v>
      </c>
      <c r="B47" s="46">
        <v>13.025</v>
      </c>
      <c r="C47" s="46">
        <v>5.3410000000000002</v>
      </c>
      <c r="D47" s="46">
        <v>14.708600000000001</v>
      </c>
      <c r="E47" s="46">
        <v>13.414199999999999</v>
      </c>
      <c r="F47" s="46">
        <v>13.6073</v>
      </c>
      <c r="G47" s="46">
        <v>17.565000000000001</v>
      </c>
      <c r="H47" s="46">
        <v>9.1432000000000002</v>
      </c>
      <c r="I47" s="46">
        <v>18.2956</v>
      </c>
      <c r="J47" s="46">
        <v>19.280200000000001</v>
      </c>
      <c r="K47" s="46">
        <v>19.571999999999999</v>
      </c>
      <c r="L47" s="46">
        <v>6.7466999999999997</v>
      </c>
      <c r="M47" s="46">
        <v>1.5367999999999999</v>
      </c>
      <c r="N47" s="46">
        <v>6.8609999999999998</v>
      </c>
      <c r="O47" s="46">
        <v>8.3652999999999995</v>
      </c>
      <c r="P47" s="46">
        <v>8.2957000000000001</v>
      </c>
    </row>
    <row r="48" spans="1:16" ht="12.75" hidden="1" customHeight="1" outlineLevel="1">
      <c r="A48" s="8">
        <v>41671</v>
      </c>
      <c r="B48" s="46">
        <v>13.0268</v>
      </c>
      <c r="C48" s="46">
        <v>4.8853</v>
      </c>
      <c r="D48" s="46">
        <v>14.7506</v>
      </c>
      <c r="E48" s="46">
        <v>13.077999999999999</v>
      </c>
      <c r="F48" s="46">
        <v>12.83</v>
      </c>
      <c r="G48" s="46">
        <v>17.424700000000001</v>
      </c>
      <c r="H48" s="46">
        <v>7.5233999999999996</v>
      </c>
      <c r="I48" s="46">
        <v>18.539100000000001</v>
      </c>
      <c r="J48" s="46">
        <v>18.746400000000001</v>
      </c>
      <c r="K48" s="46">
        <v>21.6342</v>
      </c>
      <c r="L48" s="46">
        <v>7.1485000000000003</v>
      </c>
      <c r="M48" s="46">
        <v>1.6979</v>
      </c>
      <c r="N48" s="46">
        <v>7.1021999999999998</v>
      </c>
      <c r="O48" s="46">
        <v>8.5526</v>
      </c>
      <c r="P48" s="46">
        <v>7.9922000000000004</v>
      </c>
    </row>
    <row r="49" spans="1:16" ht="12.75" hidden="1" customHeight="1" outlineLevel="1">
      <c r="A49" s="8">
        <v>41699</v>
      </c>
      <c r="B49" s="46">
        <v>14.2087</v>
      </c>
      <c r="C49" s="46">
        <v>5.4614000000000003</v>
      </c>
      <c r="D49" s="46">
        <v>15.5543</v>
      </c>
      <c r="E49" s="46">
        <v>13.969799999999999</v>
      </c>
      <c r="F49" s="46">
        <v>20.8978</v>
      </c>
      <c r="G49" s="46">
        <v>18.398299999999999</v>
      </c>
      <c r="H49" s="46">
        <v>8.4154999999999998</v>
      </c>
      <c r="I49" s="46">
        <v>19.231300000000001</v>
      </c>
      <c r="J49" s="46">
        <v>19.332999999999998</v>
      </c>
      <c r="K49" s="46">
        <v>23.6724</v>
      </c>
      <c r="L49" s="46">
        <v>7.7404999999999999</v>
      </c>
      <c r="M49" s="46">
        <v>1.8924000000000001</v>
      </c>
      <c r="N49" s="46">
        <v>7.7331000000000003</v>
      </c>
      <c r="O49" s="46">
        <v>9.3574999999999999</v>
      </c>
      <c r="P49" s="46">
        <v>8.0791000000000004</v>
      </c>
    </row>
    <row r="50" spans="1:16" ht="12.75" hidden="1" customHeight="1" outlineLevel="1">
      <c r="A50" s="8">
        <v>41730</v>
      </c>
      <c r="B50" s="46">
        <v>14.1808</v>
      </c>
      <c r="C50" s="46">
        <v>6.7497999999999996</v>
      </c>
      <c r="D50" s="46">
        <v>15.8432</v>
      </c>
      <c r="E50" s="46">
        <v>13.338200000000001</v>
      </c>
      <c r="F50" s="46">
        <v>22.404800000000002</v>
      </c>
      <c r="G50" s="46">
        <v>18.514199999999999</v>
      </c>
      <c r="H50" s="46">
        <v>10.083600000000001</v>
      </c>
      <c r="I50" s="46">
        <v>19.776800000000001</v>
      </c>
      <c r="J50" s="46">
        <v>19.1343</v>
      </c>
      <c r="K50" s="46">
        <v>24.499300000000002</v>
      </c>
      <c r="L50" s="46">
        <v>7.6840000000000002</v>
      </c>
      <c r="M50" s="46">
        <v>1.6962999999999999</v>
      </c>
      <c r="N50" s="46">
        <v>8.1462000000000003</v>
      </c>
      <c r="O50" s="46">
        <v>9.0861999999999998</v>
      </c>
      <c r="P50" s="46">
        <v>7.4321000000000002</v>
      </c>
    </row>
    <row r="51" spans="1:16" ht="12.75" hidden="1" customHeight="1" outlineLevel="1">
      <c r="A51" s="8">
        <v>41760</v>
      </c>
      <c r="B51" s="48">
        <v>14.738300000000001</v>
      </c>
      <c r="C51" s="48">
        <v>6.2645</v>
      </c>
      <c r="D51" s="48">
        <v>16.267099999999999</v>
      </c>
      <c r="E51" s="48">
        <v>13.746700000000001</v>
      </c>
      <c r="F51" s="48">
        <v>22.1495</v>
      </c>
      <c r="G51" s="48">
        <v>19.233699999999999</v>
      </c>
      <c r="H51" s="48">
        <v>10.1479</v>
      </c>
      <c r="I51" s="48">
        <v>20.165600000000001</v>
      </c>
      <c r="J51" s="48">
        <v>19.442799999999998</v>
      </c>
      <c r="K51" s="48">
        <v>24.747299999999999</v>
      </c>
      <c r="L51" s="48">
        <v>8.3351000000000006</v>
      </c>
      <c r="M51" s="48">
        <v>1.7401</v>
      </c>
      <c r="N51" s="48">
        <v>8.5367999999999995</v>
      </c>
      <c r="O51" s="48">
        <v>9.8863000000000003</v>
      </c>
      <c r="P51" s="48">
        <v>7.5464000000000002</v>
      </c>
    </row>
    <row r="52" spans="1:16" ht="12.75" hidden="1" customHeight="1" outlineLevel="1">
      <c r="A52" s="8">
        <v>41791</v>
      </c>
      <c r="B52" s="48">
        <v>14.6692</v>
      </c>
      <c r="C52" s="48">
        <v>5.6917</v>
      </c>
      <c r="D52" s="48">
        <v>16.114000000000001</v>
      </c>
      <c r="E52" s="48">
        <v>13.585800000000001</v>
      </c>
      <c r="F52" s="48">
        <v>21.665700000000001</v>
      </c>
      <c r="G52" s="48">
        <v>19.022099999999998</v>
      </c>
      <c r="H52" s="48">
        <v>9.2094000000000005</v>
      </c>
      <c r="I52" s="48">
        <v>19.7529</v>
      </c>
      <c r="J52" s="48">
        <v>19.555800000000001</v>
      </c>
      <c r="K52" s="48">
        <v>23.998200000000001</v>
      </c>
      <c r="L52" s="48">
        <v>8.1157000000000004</v>
      </c>
      <c r="M52" s="48">
        <v>1.4863999999999999</v>
      </c>
      <c r="N52" s="48">
        <v>7.8803999999999998</v>
      </c>
      <c r="O52" s="48">
        <v>9.8264999999999993</v>
      </c>
      <c r="P52" s="48">
        <v>8.9831000000000003</v>
      </c>
    </row>
    <row r="53" spans="1:16" ht="12.75" hidden="1" customHeight="1" outlineLevel="1">
      <c r="A53" s="8">
        <v>41821</v>
      </c>
      <c r="B53" s="48">
        <v>14.6844</v>
      </c>
      <c r="C53" s="48">
        <v>5.9412000000000003</v>
      </c>
      <c r="D53" s="48">
        <v>16.163699999999999</v>
      </c>
      <c r="E53" s="48">
        <v>14.1205</v>
      </c>
      <c r="F53" s="48">
        <v>19.607500000000002</v>
      </c>
      <c r="G53" s="48">
        <v>18.826499999999999</v>
      </c>
      <c r="H53" s="48">
        <v>9.3133999999999997</v>
      </c>
      <c r="I53" s="48">
        <v>19.662400000000002</v>
      </c>
      <c r="J53" s="48">
        <v>19.894100000000002</v>
      </c>
      <c r="K53" s="48">
        <v>21.8401</v>
      </c>
      <c r="L53" s="48">
        <v>8.0701999999999998</v>
      </c>
      <c r="M53" s="48">
        <v>1.5165999999999999</v>
      </c>
      <c r="N53" s="48">
        <v>8.0816999999999997</v>
      </c>
      <c r="O53" s="48">
        <v>9.8047000000000004</v>
      </c>
      <c r="P53" s="48">
        <v>8.4260000000000002</v>
      </c>
    </row>
    <row r="54" spans="1:16" hidden="1" outlineLevel="1" collapsed="1">
      <c r="A54" s="8">
        <v>41852</v>
      </c>
      <c r="B54" s="48">
        <v>13.783200000000001</v>
      </c>
      <c r="C54" s="48">
        <v>5.4480000000000004</v>
      </c>
      <c r="D54" s="48">
        <v>14.962199999999999</v>
      </c>
      <c r="E54" s="48">
        <v>13.9359</v>
      </c>
      <c r="F54" s="48">
        <v>17.442</v>
      </c>
      <c r="G54" s="48">
        <v>18.481200000000001</v>
      </c>
      <c r="H54" s="48">
        <v>8.9025999999999996</v>
      </c>
      <c r="I54" s="48">
        <v>19.286899999999999</v>
      </c>
      <c r="J54" s="48">
        <v>19.9786</v>
      </c>
      <c r="K54" s="48">
        <v>21.0184</v>
      </c>
      <c r="L54" s="48">
        <v>7.9385000000000003</v>
      </c>
      <c r="M54" s="48">
        <v>1.6093</v>
      </c>
      <c r="N54" s="48">
        <v>7.9367000000000001</v>
      </c>
      <c r="O54" s="48">
        <v>9.7765000000000004</v>
      </c>
      <c r="P54" s="48">
        <v>8.2819000000000003</v>
      </c>
    </row>
    <row r="55" spans="1:16" hidden="1" outlineLevel="1" collapsed="1">
      <c r="A55" s="8">
        <v>41883</v>
      </c>
      <c r="B55" s="48">
        <v>13.6142</v>
      </c>
      <c r="C55" s="48">
        <v>5.6942000000000004</v>
      </c>
      <c r="D55" s="48">
        <v>14.847099999999999</v>
      </c>
      <c r="E55" s="48">
        <v>13.682700000000001</v>
      </c>
      <c r="F55" s="48">
        <v>18.402000000000001</v>
      </c>
      <c r="G55" s="48">
        <v>18.726800000000001</v>
      </c>
      <c r="H55" s="48">
        <v>9.7455999999999996</v>
      </c>
      <c r="I55" s="48">
        <v>19.628699999999998</v>
      </c>
      <c r="J55" s="48">
        <v>20.250399999999999</v>
      </c>
      <c r="K55" s="48">
        <v>20.729700000000001</v>
      </c>
      <c r="L55" s="48">
        <v>8.0505999999999993</v>
      </c>
      <c r="M55" s="48">
        <v>1.4931000000000001</v>
      </c>
      <c r="N55" s="48">
        <v>8.2764000000000006</v>
      </c>
      <c r="O55" s="48">
        <v>9.8511000000000006</v>
      </c>
      <c r="P55" s="48">
        <v>8.5924999999999994</v>
      </c>
    </row>
    <row r="56" spans="1:16" hidden="1" outlineLevel="1" collapsed="1">
      <c r="A56" s="8">
        <v>41913</v>
      </c>
      <c r="B56" s="48">
        <v>13.6843</v>
      </c>
      <c r="C56" s="48">
        <v>5.2781000000000002</v>
      </c>
      <c r="D56" s="48">
        <v>15.272</v>
      </c>
      <c r="E56" s="48">
        <v>13.5663</v>
      </c>
      <c r="F56" s="48">
        <v>19.2605</v>
      </c>
      <c r="G56" s="48">
        <v>18.2987</v>
      </c>
      <c r="H56" s="48">
        <v>8.8046000000000006</v>
      </c>
      <c r="I56" s="48">
        <v>19.393899999999999</v>
      </c>
      <c r="J56" s="48">
        <v>20.249400000000001</v>
      </c>
      <c r="K56" s="48">
        <v>20.9849</v>
      </c>
      <c r="L56" s="48">
        <v>8.0037000000000003</v>
      </c>
      <c r="M56" s="48">
        <v>1.3718999999999999</v>
      </c>
      <c r="N56" s="48">
        <v>8.4626999999999999</v>
      </c>
      <c r="O56" s="48">
        <v>9.8660999999999994</v>
      </c>
      <c r="P56" s="48">
        <v>6.4625000000000004</v>
      </c>
    </row>
    <row r="57" spans="1:16" hidden="1" outlineLevel="1" collapsed="1">
      <c r="A57" s="8">
        <v>41944</v>
      </c>
      <c r="B57" s="48">
        <v>13.222300000000001</v>
      </c>
      <c r="C57" s="48">
        <v>5.0456000000000003</v>
      </c>
      <c r="D57" s="48">
        <v>14.764900000000001</v>
      </c>
      <c r="E57" s="48">
        <v>13.405799999999999</v>
      </c>
      <c r="F57" s="48">
        <v>11.361700000000001</v>
      </c>
      <c r="G57" s="48">
        <v>18.118500000000001</v>
      </c>
      <c r="H57" s="48">
        <v>7.8578000000000001</v>
      </c>
      <c r="I57" s="48">
        <v>19.3581</v>
      </c>
      <c r="J57" s="48">
        <v>20.133500000000002</v>
      </c>
      <c r="K57" s="48">
        <v>23.283000000000001</v>
      </c>
      <c r="L57" s="48">
        <v>7.9333</v>
      </c>
      <c r="M57" s="48">
        <v>2.1861999999999999</v>
      </c>
      <c r="N57" s="48">
        <v>8.0848999999999993</v>
      </c>
      <c r="O57" s="48">
        <v>9.8451000000000004</v>
      </c>
      <c r="P57" s="48">
        <v>9.6129999999999995</v>
      </c>
    </row>
    <row r="58" spans="1:16" hidden="1" outlineLevel="1" collapsed="1">
      <c r="A58" s="8">
        <v>41974</v>
      </c>
      <c r="B58" s="48">
        <v>10.2887</v>
      </c>
      <c r="C58" s="48">
        <v>1.8729</v>
      </c>
      <c r="D58" s="48">
        <v>12.565300000000001</v>
      </c>
      <c r="E58" s="48">
        <v>13.014200000000001</v>
      </c>
      <c r="F58" s="48">
        <v>4.8211000000000004</v>
      </c>
      <c r="G58" s="48">
        <v>12.7776</v>
      </c>
      <c r="H58" s="48">
        <v>2.3363</v>
      </c>
      <c r="I58" s="48">
        <v>15.450200000000001</v>
      </c>
      <c r="J58" s="48">
        <v>18.482700000000001</v>
      </c>
      <c r="K58" s="48">
        <v>13.0883</v>
      </c>
      <c r="L58" s="48">
        <v>6.9790000000000001</v>
      </c>
      <c r="M58" s="48">
        <v>1.1323000000000001</v>
      </c>
      <c r="N58" s="48">
        <v>7.3202999999999996</v>
      </c>
      <c r="O58" s="48">
        <v>9.8320000000000007</v>
      </c>
      <c r="P58" s="48">
        <v>3.3365</v>
      </c>
    </row>
    <row r="59" spans="1:16" hidden="1" outlineLevel="1" collapsed="1">
      <c r="A59" s="8">
        <v>42005</v>
      </c>
      <c r="B59" s="48">
        <v>12.201000000000001</v>
      </c>
      <c r="C59" s="48">
        <v>2.0099999999999998</v>
      </c>
      <c r="D59" s="48">
        <v>14.0412</v>
      </c>
      <c r="E59" s="48">
        <v>13.962300000000001</v>
      </c>
      <c r="F59" s="48">
        <v>29.271799999999999</v>
      </c>
      <c r="G59" s="48">
        <v>15.3964</v>
      </c>
      <c r="H59" s="48">
        <v>2.5920999999999998</v>
      </c>
      <c r="I59" s="48">
        <v>17.29</v>
      </c>
      <c r="J59" s="48">
        <v>20.879300000000001</v>
      </c>
      <c r="K59" s="48">
        <v>29.569099999999999</v>
      </c>
      <c r="L59" s="48">
        <v>8.1049000000000007</v>
      </c>
      <c r="M59" s="48">
        <v>1.1445000000000001</v>
      </c>
      <c r="N59" s="48">
        <v>7.9337</v>
      </c>
      <c r="O59" s="48">
        <v>10.8749</v>
      </c>
      <c r="P59" s="48">
        <v>8.0000999999999998</v>
      </c>
    </row>
    <row r="60" spans="1:16" hidden="1" outlineLevel="1" collapsed="1">
      <c r="A60" s="8">
        <v>42036</v>
      </c>
      <c r="B60" s="48">
        <v>11.394500000000001</v>
      </c>
      <c r="C60" s="48">
        <v>2.1732999999999998</v>
      </c>
      <c r="D60" s="48">
        <v>13.187099999999999</v>
      </c>
      <c r="E60" s="48">
        <v>13.733599999999999</v>
      </c>
      <c r="F60" s="48">
        <v>15.7491</v>
      </c>
      <c r="G60" s="48">
        <v>14.6572</v>
      </c>
      <c r="H60" s="48">
        <v>2.7826</v>
      </c>
      <c r="I60" s="48">
        <v>16.9922</v>
      </c>
      <c r="J60" s="48">
        <v>20.4741</v>
      </c>
      <c r="K60" s="48">
        <v>17.503699999999998</v>
      </c>
      <c r="L60" s="48">
        <v>7.7857000000000003</v>
      </c>
      <c r="M60" s="48">
        <v>1.2803</v>
      </c>
      <c r="N60" s="48">
        <v>7.6925999999999997</v>
      </c>
      <c r="O60" s="48">
        <v>10.7736</v>
      </c>
      <c r="P60" s="48">
        <v>8.5</v>
      </c>
    </row>
    <row r="61" spans="1:16" hidden="1" outlineLevel="1" collapsed="1">
      <c r="A61" s="8">
        <v>42064</v>
      </c>
      <c r="B61" s="48">
        <v>12.2645</v>
      </c>
      <c r="C61" s="48">
        <v>2.1480999999999999</v>
      </c>
      <c r="D61" s="48">
        <v>14.819599999999999</v>
      </c>
      <c r="E61" s="48">
        <v>13.882099999999999</v>
      </c>
      <c r="F61" s="48">
        <v>18.338899999999999</v>
      </c>
      <c r="G61" s="48">
        <v>15.9839</v>
      </c>
      <c r="H61" s="48">
        <v>2.6558999999999999</v>
      </c>
      <c r="I61" s="48">
        <v>19.257100000000001</v>
      </c>
      <c r="J61" s="48">
        <v>22.3858</v>
      </c>
      <c r="K61" s="48">
        <v>19.7624</v>
      </c>
      <c r="L61" s="48">
        <v>8.3736999999999995</v>
      </c>
      <c r="M61" s="48">
        <v>1.2384999999999999</v>
      </c>
      <c r="N61" s="48">
        <v>7.9043000000000001</v>
      </c>
      <c r="O61" s="48">
        <v>10.901899999999999</v>
      </c>
      <c r="P61" s="48">
        <v>6.0730000000000004</v>
      </c>
    </row>
    <row r="62" spans="1:16" hidden="1" outlineLevel="1" collapsed="1">
      <c r="A62" s="8">
        <v>42095</v>
      </c>
      <c r="B62" s="48">
        <v>15.426600000000001</v>
      </c>
      <c r="C62" s="48">
        <v>2.3330000000000002</v>
      </c>
      <c r="D62" s="48">
        <v>17.687899999999999</v>
      </c>
      <c r="E62" s="48">
        <v>17.864599999999999</v>
      </c>
      <c r="F62" s="48">
        <v>18.8809</v>
      </c>
      <c r="G62" s="48">
        <v>19.269400000000001</v>
      </c>
      <c r="H62" s="48">
        <v>2.6412</v>
      </c>
      <c r="I62" s="48">
        <v>22.28</v>
      </c>
      <c r="J62" s="48">
        <v>26.214700000000001</v>
      </c>
      <c r="K62" s="48">
        <v>21.9727</v>
      </c>
      <c r="L62" s="48">
        <v>9.8160000000000007</v>
      </c>
      <c r="M62" s="48">
        <v>1.4470000000000001</v>
      </c>
      <c r="N62" s="48">
        <v>8.1751000000000005</v>
      </c>
      <c r="O62" s="48">
        <v>13.190300000000001</v>
      </c>
      <c r="P62" s="48">
        <v>7.8094999999999999</v>
      </c>
    </row>
    <row r="63" spans="1:16" hidden="1" outlineLevel="1" collapsed="1">
      <c r="A63" s="8">
        <v>42125</v>
      </c>
      <c r="B63" s="48">
        <v>14.7887</v>
      </c>
      <c r="C63" s="48">
        <v>2.1221000000000001</v>
      </c>
      <c r="D63" s="48">
        <v>17.508400000000002</v>
      </c>
      <c r="E63" s="48">
        <v>17.8019</v>
      </c>
      <c r="F63" s="48">
        <v>10.731999999999999</v>
      </c>
      <c r="G63" s="48">
        <v>18.485399999999998</v>
      </c>
      <c r="H63" s="48">
        <v>2.4832000000000001</v>
      </c>
      <c r="I63" s="48">
        <v>22.270399999999999</v>
      </c>
      <c r="J63" s="48">
        <v>25.3902</v>
      </c>
      <c r="K63" s="48">
        <v>18.665900000000001</v>
      </c>
      <c r="L63" s="48">
        <v>9.8474000000000004</v>
      </c>
      <c r="M63" s="48">
        <v>1.2966</v>
      </c>
      <c r="N63" s="48">
        <v>8.2728000000000002</v>
      </c>
      <c r="O63" s="48">
        <v>13.5633</v>
      </c>
      <c r="P63" s="48">
        <v>6.3518999999999997</v>
      </c>
    </row>
    <row r="64" spans="1:16" hidden="1" outlineLevel="1" collapsed="1">
      <c r="A64" s="8">
        <v>42156</v>
      </c>
      <c r="B64" s="48">
        <v>13.324400000000001</v>
      </c>
      <c r="C64" s="48">
        <v>2.4756</v>
      </c>
      <c r="D64" s="48">
        <v>16.053899999999999</v>
      </c>
      <c r="E64" s="48">
        <v>16.596699999999998</v>
      </c>
      <c r="F64" s="48">
        <v>18.647600000000001</v>
      </c>
      <c r="G64" s="48">
        <v>17.169899999999998</v>
      </c>
      <c r="H64" s="48">
        <v>3.2643</v>
      </c>
      <c r="I64" s="48">
        <v>20.4664</v>
      </c>
      <c r="J64" s="48">
        <v>24.2258</v>
      </c>
      <c r="K64" s="48">
        <v>22.380400000000002</v>
      </c>
      <c r="L64" s="48">
        <v>7.9169999999999998</v>
      </c>
      <c r="M64" s="48">
        <v>1.1299999999999999</v>
      </c>
      <c r="N64" s="48">
        <v>8.0360999999999994</v>
      </c>
      <c r="O64" s="48">
        <v>11.4855</v>
      </c>
      <c r="P64" s="48">
        <v>7.4478</v>
      </c>
    </row>
    <row r="65" spans="1:16" hidden="1" outlineLevel="1" collapsed="1">
      <c r="A65" s="8">
        <v>42186</v>
      </c>
      <c r="B65" s="48">
        <v>12.3208</v>
      </c>
      <c r="C65" s="48">
        <v>2.4830000000000001</v>
      </c>
      <c r="D65" s="48">
        <v>14.7576</v>
      </c>
      <c r="E65" s="48">
        <v>15.202299999999999</v>
      </c>
      <c r="F65" s="48">
        <v>9.6950000000000003</v>
      </c>
      <c r="G65" s="48">
        <v>15.9139</v>
      </c>
      <c r="H65" s="48">
        <v>3.0081000000000002</v>
      </c>
      <c r="I65" s="48">
        <v>19.6083</v>
      </c>
      <c r="J65" s="48">
        <v>23.898199999999999</v>
      </c>
      <c r="K65" s="48">
        <v>20.058700000000002</v>
      </c>
      <c r="L65" s="48">
        <v>7.6052999999999997</v>
      </c>
      <c r="M65" s="48">
        <v>1.2277</v>
      </c>
      <c r="N65" s="48">
        <v>7.9740000000000002</v>
      </c>
      <c r="O65" s="48">
        <v>10.0633</v>
      </c>
      <c r="P65" s="48">
        <v>3.9984000000000002</v>
      </c>
    </row>
    <row r="66" spans="1:16" hidden="1" outlineLevel="1" collapsed="1">
      <c r="A66" s="8">
        <v>42217</v>
      </c>
      <c r="B66" s="48">
        <v>12.1578</v>
      </c>
      <c r="C66" s="48">
        <v>2.7376</v>
      </c>
      <c r="D66" s="48">
        <v>14.202999999999999</v>
      </c>
      <c r="E66" s="48">
        <v>17.853999999999999</v>
      </c>
      <c r="F66" s="48">
        <v>22.842300000000002</v>
      </c>
      <c r="G66" s="48">
        <v>15.6296</v>
      </c>
      <c r="H66" s="48">
        <v>3.2492999999999999</v>
      </c>
      <c r="I66" s="48">
        <v>19.7683</v>
      </c>
      <c r="J66" s="48">
        <v>23.727599999999999</v>
      </c>
      <c r="K66" s="48">
        <v>22.842300000000002</v>
      </c>
      <c r="L66" s="48">
        <v>7.2671999999999999</v>
      </c>
      <c r="M66" s="48">
        <v>1.3333999999999999</v>
      </c>
      <c r="N66" s="48">
        <v>7.5467000000000004</v>
      </c>
      <c r="O66" s="48">
        <v>11.261200000000001</v>
      </c>
      <c r="P66" s="48" t="s">
        <v>127</v>
      </c>
    </row>
    <row r="67" spans="1:16" hidden="1" outlineLevel="1" collapsed="1">
      <c r="A67" s="8">
        <v>42248</v>
      </c>
      <c r="B67" s="46">
        <v>11.350899999999999</v>
      </c>
      <c r="C67" s="46">
        <v>2.1583999999999999</v>
      </c>
      <c r="D67" s="46">
        <v>13.513199999999999</v>
      </c>
      <c r="E67" s="46">
        <v>18.139700000000001</v>
      </c>
      <c r="F67" s="46">
        <v>17.1158</v>
      </c>
      <c r="G67" s="46">
        <v>15.7155</v>
      </c>
      <c r="H67" s="46">
        <v>2.8637000000000001</v>
      </c>
      <c r="I67" s="46">
        <v>19.990500000000001</v>
      </c>
      <c r="J67" s="46">
        <v>23.3644</v>
      </c>
      <c r="K67" s="46">
        <v>17.1158</v>
      </c>
      <c r="L67" s="46">
        <v>6.6791</v>
      </c>
      <c r="M67" s="46">
        <v>1.1349</v>
      </c>
      <c r="N67" s="46">
        <v>7.5114000000000001</v>
      </c>
      <c r="O67" s="46">
        <v>11.610200000000001</v>
      </c>
      <c r="P67" s="46" t="s">
        <v>127</v>
      </c>
    </row>
    <row r="68" spans="1:16" hidden="1" outlineLevel="1" collapsed="1">
      <c r="A68" s="8">
        <v>42278</v>
      </c>
      <c r="B68" s="46">
        <v>10.889099999999999</v>
      </c>
      <c r="C68" s="46">
        <v>2.2359</v>
      </c>
      <c r="D68" s="46">
        <v>13.712999999999999</v>
      </c>
      <c r="E68" s="46">
        <v>18.174900000000001</v>
      </c>
      <c r="F68" s="46">
        <v>11.870900000000001</v>
      </c>
      <c r="G68" s="46">
        <v>14.7967</v>
      </c>
      <c r="H68" s="46">
        <v>3.1791999999999998</v>
      </c>
      <c r="I68" s="46">
        <v>18.7669</v>
      </c>
      <c r="J68" s="46">
        <v>21.9725</v>
      </c>
      <c r="K68" s="46">
        <v>17.533000000000001</v>
      </c>
      <c r="L68" s="46">
        <v>5.8353999999999999</v>
      </c>
      <c r="M68" s="46">
        <v>1.0545</v>
      </c>
      <c r="N68" s="46">
        <v>7.5242000000000004</v>
      </c>
      <c r="O68" s="46">
        <v>10.0083</v>
      </c>
      <c r="P68" s="46">
        <v>5.1216999999999997</v>
      </c>
    </row>
    <row r="69" spans="1:16" hidden="1" outlineLevel="1" collapsed="1">
      <c r="A69" s="8">
        <v>42309</v>
      </c>
      <c r="B69" s="46">
        <v>10.396800000000001</v>
      </c>
      <c r="C69" s="46">
        <v>2.6964999999999999</v>
      </c>
      <c r="D69" s="46">
        <v>12.7796</v>
      </c>
      <c r="E69" s="46">
        <v>17.126200000000001</v>
      </c>
      <c r="F69" s="46">
        <v>8.0535999999999994</v>
      </c>
      <c r="G69" s="46">
        <v>14.908200000000001</v>
      </c>
      <c r="H69" s="46">
        <v>3.9855999999999998</v>
      </c>
      <c r="I69" s="46">
        <v>19.3627</v>
      </c>
      <c r="J69" s="46">
        <v>21.839600000000001</v>
      </c>
      <c r="K69" s="46">
        <v>17.839300000000001</v>
      </c>
      <c r="L69" s="46">
        <v>5.9257999999999997</v>
      </c>
      <c r="M69" s="46">
        <v>1.0661</v>
      </c>
      <c r="N69" s="46">
        <v>7.2350000000000003</v>
      </c>
      <c r="O69" s="46">
        <v>9.8188999999999993</v>
      </c>
      <c r="P69" s="46">
        <v>4</v>
      </c>
    </row>
    <row r="70" spans="1:16" hidden="1" outlineLevel="1" collapsed="1">
      <c r="A70" s="8">
        <v>42339</v>
      </c>
      <c r="B70" s="46">
        <v>9.8905999999999992</v>
      </c>
      <c r="C70" s="46">
        <v>2.6156000000000001</v>
      </c>
      <c r="D70" s="46">
        <v>13.019299999999999</v>
      </c>
      <c r="E70" s="46">
        <v>16.7285</v>
      </c>
      <c r="F70" s="46">
        <v>12.0951</v>
      </c>
      <c r="G70" s="46">
        <v>14.2859</v>
      </c>
      <c r="H70" s="46">
        <v>4.0838000000000001</v>
      </c>
      <c r="I70" s="46">
        <v>19.388999999999999</v>
      </c>
      <c r="J70" s="46">
        <v>21.805499999999999</v>
      </c>
      <c r="K70" s="46">
        <v>15.0374</v>
      </c>
      <c r="L70" s="46">
        <v>5.5758000000000001</v>
      </c>
      <c r="M70" s="46">
        <v>1.0355000000000001</v>
      </c>
      <c r="N70" s="46">
        <v>7.4458000000000002</v>
      </c>
      <c r="O70" s="46">
        <v>9.7059999999999995</v>
      </c>
      <c r="P70" s="46">
        <v>6.3</v>
      </c>
    </row>
    <row r="71" spans="1:16" hidden="1" outlineLevel="1" collapsed="1">
      <c r="A71" s="8">
        <v>42370</v>
      </c>
      <c r="B71" s="46">
        <v>8.4003999999999994</v>
      </c>
      <c r="C71" s="46">
        <v>1.6259999999999999</v>
      </c>
      <c r="D71" s="46">
        <v>12.448499999999999</v>
      </c>
      <c r="E71" s="46">
        <v>15.406599999999999</v>
      </c>
      <c r="F71" s="46">
        <v>11.419499999999999</v>
      </c>
      <c r="G71" s="46">
        <v>12.927199999999999</v>
      </c>
      <c r="H71" s="46">
        <v>2.4860000000000002</v>
      </c>
      <c r="I71" s="46">
        <v>19.2423</v>
      </c>
      <c r="J71" s="46">
        <v>21.7684</v>
      </c>
      <c r="K71" s="46">
        <v>20.485299999999999</v>
      </c>
      <c r="L71" s="46">
        <v>5.093</v>
      </c>
      <c r="M71" s="46">
        <v>1.0227999999999999</v>
      </c>
      <c r="N71" s="46">
        <v>7.5167999999999999</v>
      </c>
      <c r="O71" s="46">
        <v>9.8998000000000008</v>
      </c>
      <c r="P71" s="46">
        <v>8.25</v>
      </c>
    </row>
    <row r="72" spans="1:16" hidden="1" outlineLevel="1" collapsed="1">
      <c r="A72" s="8">
        <v>42401</v>
      </c>
      <c r="B72" s="46">
        <v>9.8686000000000007</v>
      </c>
      <c r="C72" s="46">
        <v>2.9281999999999999</v>
      </c>
      <c r="D72" s="46">
        <v>11.0716</v>
      </c>
      <c r="E72" s="46">
        <v>14.7712</v>
      </c>
      <c r="F72" s="46">
        <v>19.3171</v>
      </c>
      <c r="G72" s="46">
        <v>15.653700000000001</v>
      </c>
      <c r="H72" s="46">
        <v>5.0147000000000004</v>
      </c>
      <c r="I72" s="46">
        <v>18.743400000000001</v>
      </c>
      <c r="J72" s="46">
        <v>20.692499999999999</v>
      </c>
      <c r="K72" s="46">
        <v>19.492100000000001</v>
      </c>
      <c r="L72" s="46">
        <v>6.0326000000000004</v>
      </c>
      <c r="M72" s="46">
        <v>1.0737000000000001</v>
      </c>
      <c r="N72" s="46">
        <v>6.8457999999999997</v>
      </c>
      <c r="O72" s="46">
        <v>9.0586000000000002</v>
      </c>
      <c r="P72" s="46">
        <v>7.5</v>
      </c>
    </row>
    <row r="73" spans="1:16" hidden="1" outlineLevel="1" collapsed="1">
      <c r="A73" s="8">
        <v>42430</v>
      </c>
      <c r="B73" s="46">
        <v>11.8344</v>
      </c>
      <c r="C73" s="46">
        <v>7.2527999999999997</v>
      </c>
      <c r="D73" s="46">
        <v>11.855</v>
      </c>
      <c r="E73" s="46">
        <v>14.536300000000001</v>
      </c>
      <c r="F73" s="46">
        <v>8.1562000000000001</v>
      </c>
      <c r="G73" s="46">
        <v>16.625</v>
      </c>
      <c r="H73" s="46">
        <v>8.0333000000000006</v>
      </c>
      <c r="I73" s="46">
        <v>17.8307</v>
      </c>
      <c r="J73" s="46">
        <v>19.66</v>
      </c>
      <c r="K73" s="46">
        <v>18.265000000000001</v>
      </c>
      <c r="L73" s="46">
        <v>6.7821999999999996</v>
      </c>
      <c r="M73" s="46">
        <v>2.6999</v>
      </c>
      <c r="N73" s="46">
        <v>6.7068000000000003</v>
      </c>
      <c r="O73" s="46">
        <v>7.9558</v>
      </c>
      <c r="P73" s="46">
        <v>8.0921000000000003</v>
      </c>
    </row>
    <row r="74" spans="1:16" hidden="1" outlineLevel="1" collapsed="1">
      <c r="A74" s="8">
        <v>42461</v>
      </c>
      <c r="B74" s="46">
        <v>11.5596</v>
      </c>
      <c r="C74" s="46">
        <v>6.7244000000000002</v>
      </c>
      <c r="D74" s="46">
        <v>11.726800000000001</v>
      </c>
      <c r="E74" s="46">
        <v>13.193199999999999</v>
      </c>
      <c r="F74" s="46">
        <v>11.043100000000001</v>
      </c>
      <c r="G74" s="46">
        <v>16.126999999999999</v>
      </c>
      <c r="H74" s="46">
        <v>7.8578999999999999</v>
      </c>
      <c r="I74" s="46">
        <v>17.209299999999999</v>
      </c>
      <c r="J74" s="46">
        <v>18.474900000000002</v>
      </c>
      <c r="K74" s="46">
        <v>17.485800000000001</v>
      </c>
      <c r="L74" s="46">
        <v>6.5869999999999997</v>
      </c>
      <c r="M74" s="46">
        <v>2.0861000000000001</v>
      </c>
      <c r="N74" s="46">
        <v>6.4612999999999996</v>
      </c>
      <c r="O74" s="46">
        <v>7.8552</v>
      </c>
      <c r="P74" s="46">
        <v>7.4878</v>
      </c>
    </row>
    <row r="75" spans="1:16" hidden="1" outlineLevel="1" collapsed="1">
      <c r="A75" s="8">
        <v>42491</v>
      </c>
      <c r="B75" s="46">
        <v>10.7737</v>
      </c>
      <c r="C75" s="46">
        <v>3.6937000000000002</v>
      </c>
      <c r="D75" s="46">
        <v>11.4687</v>
      </c>
      <c r="E75" s="46">
        <v>14.0747</v>
      </c>
      <c r="F75" s="46">
        <v>16.8019</v>
      </c>
      <c r="G75" s="46">
        <v>15.5137</v>
      </c>
      <c r="H75" s="46">
        <v>5.9377000000000004</v>
      </c>
      <c r="I75" s="46">
        <v>16.973700000000001</v>
      </c>
      <c r="J75" s="46">
        <v>18.1691</v>
      </c>
      <c r="K75" s="46">
        <v>17.671299999999999</v>
      </c>
      <c r="L75" s="46">
        <v>5.6043000000000003</v>
      </c>
      <c r="M75" s="46">
        <v>1.1813</v>
      </c>
      <c r="N75" s="46">
        <v>6.1595000000000004</v>
      </c>
      <c r="O75" s="46">
        <v>7.4827000000000004</v>
      </c>
      <c r="P75" s="46">
        <v>5.3193000000000001</v>
      </c>
    </row>
    <row r="76" spans="1:16" hidden="1" outlineLevel="1" collapsed="1">
      <c r="A76" s="8">
        <v>42522</v>
      </c>
      <c r="B76" s="46">
        <v>10.084899999999999</v>
      </c>
      <c r="C76" s="46">
        <v>3.6562000000000001</v>
      </c>
      <c r="D76" s="46">
        <v>10.955299999999999</v>
      </c>
      <c r="E76" s="46">
        <v>14.0936</v>
      </c>
      <c r="F76" s="46">
        <v>16.758400000000002</v>
      </c>
      <c r="G76" s="46">
        <v>14.917</v>
      </c>
      <c r="H76" s="46">
        <v>6.0125000000000002</v>
      </c>
      <c r="I76" s="46">
        <v>16.708100000000002</v>
      </c>
      <c r="J76" s="46">
        <v>17.870200000000001</v>
      </c>
      <c r="K76" s="46">
        <v>18.0581</v>
      </c>
      <c r="L76" s="46">
        <v>4.8254000000000001</v>
      </c>
      <c r="M76" s="46">
        <v>1.1816</v>
      </c>
      <c r="N76" s="46">
        <v>5.3920000000000003</v>
      </c>
      <c r="O76" s="46">
        <v>7.4267000000000003</v>
      </c>
      <c r="P76" s="46">
        <v>6.9837999999999996</v>
      </c>
    </row>
    <row r="77" spans="1:16" hidden="1" outlineLevel="1" collapsed="1">
      <c r="A77" s="8">
        <v>42552</v>
      </c>
      <c r="B77" s="46">
        <v>9.1060999999999996</v>
      </c>
      <c r="C77" s="46">
        <v>3.6122000000000001</v>
      </c>
      <c r="D77" s="46">
        <v>10.0578</v>
      </c>
      <c r="E77" s="46">
        <v>13.447699999999999</v>
      </c>
      <c r="F77" s="46">
        <v>13.560600000000001</v>
      </c>
      <c r="G77" s="46">
        <v>13.528600000000001</v>
      </c>
      <c r="H77" s="46">
        <v>5.4756</v>
      </c>
      <c r="I77" s="46">
        <v>15.8894</v>
      </c>
      <c r="J77" s="46">
        <v>17.498799999999999</v>
      </c>
      <c r="K77" s="46">
        <v>18.2879</v>
      </c>
      <c r="L77" s="46">
        <v>4.5915999999999997</v>
      </c>
      <c r="M77" s="46">
        <v>1.0464</v>
      </c>
      <c r="N77" s="46">
        <v>5.2058</v>
      </c>
      <c r="O77" s="46">
        <v>6.7954999999999997</v>
      </c>
      <c r="P77" s="46">
        <v>5.7995000000000001</v>
      </c>
    </row>
    <row r="78" spans="1:16" hidden="1" outlineLevel="1" collapsed="1">
      <c r="A78" s="8">
        <v>42583</v>
      </c>
      <c r="B78" s="46">
        <v>7.8318000000000003</v>
      </c>
      <c r="C78" s="46">
        <v>2.6029</v>
      </c>
      <c r="D78" s="46">
        <v>9.7260000000000009</v>
      </c>
      <c r="E78" s="46">
        <v>11.085100000000001</v>
      </c>
      <c r="F78" s="46">
        <v>10.4787</v>
      </c>
      <c r="G78" s="46">
        <v>12.898400000000001</v>
      </c>
      <c r="H78" s="46">
        <v>4.6779999999999999</v>
      </c>
      <c r="I78" s="46">
        <v>15.8939</v>
      </c>
      <c r="J78" s="46">
        <v>17.150600000000001</v>
      </c>
      <c r="K78" s="46">
        <v>17.885200000000001</v>
      </c>
      <c r="L78" s="46">
        <v>3.7665000000000002</v>
      </c>
      <c r="M78" s="46">
        <v>1.0503</v>
      </c>
      <c r="N78" s="46">
        <v>4.7350000000000003</v>
      </c>
      <c r="O78" s="46">
        <v>5.7245999999999997</v>
      </c>
      <c r="P78" s="46">
        <v>6.9523000000000001</v>
      </c>
    </row>
    <row r="79" spans="1:16" hidden="1" outlineLevel="1" collapsed="1">
      <c r="A79" s="8">
        <v>42614</v>
      </c>
      <c r="B79" s="46">
        <v>8.1656999999999993</v>
      </c>
      <c r="C79" s="46">
        <v>2.7572999999999999</v>
      </c>
      <c r="D79" s="46">
        <v>10.150399999999999</v>
      </c>
      <c r="E79" s="46">
        <v>11.718299999999999</v>
      </c>
      <c r="F79" s="46">
        <v>15.2227</v>
      </c>
      <c r="G79" s="46">
        <v>13.1242</v>
      </c>
      <c r="H79" s="46">
        <v>5.01</v>
      </c>
      <c r="I79" s="46">
        <v>16.0441</v>
      </c>
      <c r="J79" s="46">
        <v>16.6599</v>
      </c>
      <c r="K79" s="46">
        <v>18.024000000000001</v>
      </c>
      <c r="L79" s="46">
        <v>3.7467999999999999</v>
      </c>
      <c r="M79" s="46">
        <v>1.0615000000000001</v>
      </c>
      <c r="N79" s="46">
        <v>4.9053000000000004</v>
      </c>
      <c r="O79" s="46">
        <v>5.617</v>
      </c>
      <c r="P79" s="46">
        <v>1.986</v>
      </c>
    </row>
    <row r="80" spans="1:16" hidden="1" outlineLevel="1" collapsed="1">
      <c r="A80" s="8">
        <v>42644</v>
      </c>
      <c r="B80" s="46">
        <v>8.4985999999999997</v>
      </c>
      <c r="C80" s="46">
        <v>2.6232000000000002</v>
      </c>
      <c r="D80" s="46">
        <v>10.056699999999999</v>
      </c>
      <c r="E80" s="46">
        <v>13.284800000000001</v>
      </c>
      <c r="F80" s="46">
        <v>9.9161000000000001</v>
      </c>
      <c r="G80" s="46">
        <v>13.148400000000001</v>
      </c>
      <c r="H80" s="46">
        <v>4.3560999999999996</v>
      </c>
      <c r="I80" s="46">
        <v>16.0595</v>
      </c>
      <c r="J80" s="46">
        <v>17.5017</v>
      </c>
      <c r="K80" s="46">
        <v>18.4863</v>
      </c>
      <c r="L80" s="46">
        <v>4.1303000000000001</v>
      </c>
      <c r="M80" s="46">
        <v>1.0699000000000001</v>
      </c>
      <c r="N80" s="46">
        <v>4.9740000000000002</v>
      </c>
      <c r="O80" s="46">
        <v>7.1025</v>
      </c>
      <c r="P80" s="46">
        <v>6.3682999999999996</v>
      </c>
    </row>
    <row r="81" spans="1:16" hidden="1" outlineLevel="1" collapsed="1">
      <c r="A81" s="8">
        <v>42675</v>
      </c>
      <c r="B81" s="46">
        <v>9.3552</v>
      </c>
      <c r="C81" s="46">
        <v>3.3730000000000002</v>
      </c>
      <c r="D81" s="46">
        <v>10.6812</v>
      </c>
      <c r="E81" s="46">
        <v>12.3856</v>
      </c>
      <c r="F81" s="46">
        <v>9.4842999999999993</v>
      </c>
      <c r="G81" s="46">
        <v>14.1891</v>
      </c>
      <c r="H81" s="46">
        <v>5.4995000000000003</v>
      </c>
      <c r="I81" s="46">
        <v>16.335000000000001</v>
      </c>
      <c r="J81" s="46">
        <v>17.7987</v>
      </c>
      <c r="K81" s="46">
        <v>17.160399999999999</v>
      </c>
      <c r="L81" s="46">
        <v>4.9353999999999996</v>
      </c>
      <c r="M81" s="46">
        <v>1.4205000000000001</v>
      </c>
      <c r="N81" s="46">
        <v>5.45</v>
      </c>
      <c r="O81" s="46">
        <v>7.6566000000000001</v>
      </c>
      <c r="P81" s="46">
        <v>8.8483000000000001</v>
      </c>
    </row>
    <row r="82" spans="1:16" hidden="1" outlineLevel="1" collapsed="1">
      <c r="A82" s="8">
        <v>42705</v>
      </c>
      <c r="B82" s="46">
        <v>8.9916999999999998</v>
      </c>
      <c r="C82" s="46">
        <v>3.0057999999999998</v>
      </c>
      <c r="D82" s="46">
        <v>10.2668</v>
      </c>
      <c r="E82" s="46">
        <v>12.6754</v>
      </c>
      <c r="F82" s="46">
        <v>11.7867</v>
      </c>
      <c r="G82" s="46">
        <v>13.940200000000001</v>
      </c>
      <c r="H82" s="46">
        <v>5.5155000000000003</v>
      </c>
      <c r="I82" s="46">
        <v>15.9384</v>
      </c>
      <c r="J82" s="46">
        <v>17.528099999999998</v>
      </c>
      <c r="K82" s="46">
        <v>19.991900000000001</v>
      </c>
      <c r="L82" s="46">
        <v>4.8498999999999999</v>
      </c>
      <c r="M82" s="46">
        <v>1.1288</v>
      </c>
      <c r="N82" s="46">
        <v>5.5152999999999999</v>
      </c>
      <c r="O82" s="46">
        <v>7.8766999999999996</v>
      </c>
      <c r="P82" s="46">
        <v>9.9004999999999992</v>
      </c>
    </row>
    <row r="83" spans="1:16" hidden="1" outlineLevel="1" collapsed="1">
      <c r="A83" s="8">
        <v>42736</v>
      </c>
      <c r="B83" s="46">
        <v>9.0706000000000007</v>
      </c>
      <c r="C83" s="46">
        <v>3.0365000000000002</v>
      </c>
      <c r="D83" s="46">
        <v>9.9132999999999996</v>
      </c>
      <c r="E83" s="46">
        <v>11.4338</v>
      </c>
      <c r="F83" s="46">
        <v>18.459499999999998</v>
      </c>
      <c r="G83" s="46">
        <v>14.0687</v>
      </c>
      <c r="H83" s="46">
        <v>4.9371999999999998</v>
      </c>
      <c r="I83" s="46">
        <v>15.942500000000001</v>
      </c>
      <c r="J83" s="46">
        <v>17.287600000000001</v>
      </c>
      <c r="K83" s="46">
        <v>19.7422</v>
      </c>
      <c r="L83" s="46">
        <v>4.7771999999999997</v>
      </c>
      <c r="M83" s="46">
        <v>0.99770000000000003</v>
      </c>
      <c r="N83" s="46">
        <v>4.8383000000000003</v>
      </c>
      <c r="O83" s="46">
        <v>6.9984999999999999</v>
      </c>
      <c r="P83" s="46">
        <v>2.0095000000000001</v>
      </c>
    </row>
    <row r="84" spans="1:16" hidden="1" outlineLevel="1" collapsed="1">
      <c r="A84" s="8">
        <v>42767</v>
      </c>
      <c r="B84" s="46">
        <v>8.5266999999999999</v>
      </c>
      <c r="C84" s="46">
        <v>2.8633000000000002</v>
      </c>
      <c r="D84" s="46">
        <v>9.3461999999999996</v>
      </c>
      <c r="E84" s="46">
        <v>12.1647</v>
      </c>
      <c r="F84" s="46">
        <v>10.1136</v>
      </c>
      <c r="G84" s="46">
        <v>13.6953</v>
      </c>
      <c r="H84" s="46">
        <v>5.1660000000000004</v>
      </c>
      <c r="I84" s="46">
        <v>15.395300000000001</v>
      </c>
      <c r="J84" s="46">
        <v>17.145299999999999</v>
      </c>
      <c r="K84" s="46">
        <v>13.870699999999999</v>
      </c>
      <c r="L84" s="46">
        <v>3.9066000000000001</v>
      </c>
      <c r="M84" s="46">
        <v>1.0466</v>
      </c>
      <c r="N84" s="46">
        <v>4.2290000000000001</v>
      </c>
      <c r="O84" s="46">
        <v>6.4134000000000002</v>
      </c>
      <c r="P84" s="46">
        <v>6.75</v>
      </c>
    </row>
    <row r="85" spans="1:16" hidden="1" outlineLevel="1" collapsed="1">
      <c r="A85" s="8">
        <v>42795</v>
      </c>
      <c r="B85" s="46">
        <v>8.0351999999999997</v>
      </c>
      <c r="C85" s="46">
        <v>2.1093000000000002</v>
      </c>
      <c r="D85" s="46">
        <v>9.7207000000000008</v>
      </c>
      <c r="E85" s="46">
        <v>11.8947</v>
      </c>
      <c r="F85" s="46">
        <v>13.157400000000001</v>
      </c>
      <c r="G85" s="46">
        <v>13.2392</v>
      </c>
      <c r="H85" s="46">
        <v>4.2656000000000001</v>
      </c>
      <c r="I85" s="46">
        <v>15.100899999999999</v>
      </c>
      <c r="J85" s="46">
        <v>16.852399999999999</v>
      </c>
      <c r="K85" s="46">
        <v>16.1678</v>
      </c>
      <c r="L85" s="46">
        <v>3.3452999999999999</v>
      </c>
      <c r="M85" s="46">
        <v>0.9153</v>
      </c>
      <c r="N85" s="46">
        <v>4.1997999999999998</v>
      </c>
      <c r="O85" s="46">
        <v>5.7567000000000004</v>
      </c>
      <c r="P85" s="46">
        <v>5.1932</v>
      </c>
    </row>
    <row r="86" spans="1:16" hidden="1" outlineLevel="1" collapsed="1">
      <c r="A86" s="8">
        <v>42826</v>
      </c>
      <c r="B86" s="46">
        <v>7.3773</v>
      </c>
      <c r="C86" s="46">
        <v>2.4306999999999999</v>
      </c>
      <c r="D86" s="46">
        <v>8.6797000000000004</v>
      </c>
      <c r="E86" s="46">
        <v>10.795400000000001</v>
      </c>
      <c r="F86" s="46">
        <v>13.048299999999999</v>
      </c>
      <c r="G86" s="46">
        <v>12.133900000000001</v>
      </c>
      <c r="H86" s="46">
        <v>4.3985000000000003</v>
      </c>
      <c r="I86" s="46">
        <v>14.196899999999999</v>
      </c>
      <c r="J86" s="46">
        <v>16.2346</v>
      </c>
      <c r="K86" s="46">
        <v>14.022</v>
      </c>
      <c r="L86" s="46">
        <v>3.3883000000000001</v>
      </c>
      <c r="M86" s="46">
        <v>1.0176000000000001</v>
      </c>
      <c r="N86" s="46">
        <v>4.0217999999999998</v>
      </c>
      <c r="O86" s="46">
        <v>5.4413</v>
      </c>
      <c r="P86" s="46">
        <v>5.6452</v>
      </c>
    </row>
    <row r="87" spans="1:16" hidden="1" outlineLevel="1" collapsed="1">
      <c r="A87" s="8">
        <v>42856</v>
      </c>
      <c r="B87" s="46">
        <v>6.7423999999999999</v>
      </c>
      <c r="C87" s="46">
        <v>1.9705999999999999</v>
      </c>
      <c r="D87" s="46">
        <v>8.1346000000000007</v>
      </c>
      <c r="E87" s="46">
        <v>9.6755999999999993</v>
      </c>
      <c r="F87" s="46">
        <v>13.4749</v>
      </c>
      <c r="G87" s="46">
        <v>11.3811</v>
      </c>
      <c r="H87" s="46">
        <v>3.2404999999999999</v>
      </c>
      <c r="I87" s="46">
        <v>13.8629</v>
      </c>
      <c r="J87" s="46">
        <v>15.3185</v>
      </c>
      <c r="K87" s="46">
        <v>16.4085</v>
      </c>
      <c r="L87" s="46">
        <v>2.9788000000000001</v>
      </c>
      <c r="M87" s="46">
        <v>1.0327999999999999</v>
      </c>
      <c r="N87" s="46">
        <v>3.3424999999999998</v>
      </c>
      <c r="O87" s="46">
        <v>4.8707000000000003</v>
      </c>
      <c r="P87" s="46">
        <v>3.1846999999999999</v>
      </c>
    </row>
    <row r="88" spans="1:16" hidden="1" outlineLevel="1" collapsed="1">
      <c r="A88" s="8">
        <v>42887</v>
      </c>
      <c r="B88" s="46">
        <v>7.3818000000000001</v>
      </c>
      <c r="C88" s="46">
        <v>2.3410000000000002</v>
      </c>
      <c r="D88" s="46">
        <v>8.8404000000000007</v>
      </c>
      <c r="E88" s="46">
        <v>10.718500000000001</v>
      </c>
      <c r="F88" s="46">
        <v>1.0567</v>
      </c>
      <c r="G88" s="46">
        <v>11.8179</v>
      </c>
      <c r="H88" s="46">
        <v>3.8536999999999999</v>
      </c>
      <c r="I88" s="46">
        <v>14.298400000000001</v>
      </c>
      <c r="J88" s="46">
        <v>15.474299999999999</v>
      </c>
      <c r="K88" s="46">
        <v>16.312200000000001</v>
      </c>
      <c r="L88" s="46">
        <v>3.008</v>
      </c>
      <c r="M88" s="46">
        <v>1.0403</v>
      </c>
      <c r="N88" s="46">
        <v>3.5417999999999998</v>
      </c>
      <c r="O88" s="46">
        <v>4.7888999999999999</v>
      </c>
      <c r="P88" s="46">
        <v>0.3972</v>
      </c>
    </row>
    <row r="89" spans="1:16" hidden="1" outlineLevel="1" collapsed="1">
      <c r="A89" s="8">
        <v>42917</v>
      </c>
      <c r="B89" s="46">
        <v>6.7552000000000003</v>
      </c>
      <c r="C89" s="46">
        <v>2.0990000000000002</v>
      </c>
      <c r="D89" s="46">
        <v>8.6280999999999999</v>
      </c>
      <c r="E89" s="46">
        <v>9.3064</v>
      </c>
      <c r="F89" s="46">
        <v>13.016999999999999</v>
      </c>
      <c r="G89" s="46">
        <v>10.9245</v>
      </c>
      <c r="H89" s="46">
        <v>3.5143</v>
      </c>
      <c r="I89" s="46">
        <v>13.277200000000001</v>
      </c>
      <c r="J89" s="46">
        <v>14.9285</v>
      </c>
      <c r="K89" s="46">
        <v>13.402699999999999</v>
      </c>
      <c r="L89" s="46">
        <v>2.6753999999999998</v>
      </c>
      <c r="M89" s="46">
        <v>1.0102</v>
      </c>
      <c r="N89" s="46">
        <v>3.2250999999999999</v>
      </c>
      <c r="O89" s="46">
        <v>4.3715000000000002</v>
      </c>
      <c r="P89" s="46">
        <v>8</v>
      </c>
    </row>
    <row r="90" spans="1:16" hidden="1" outlineLevel="1" collapsed="1">
      <c r="A90" s="8">
        <v>42948</v>
      </c>
      <c r="B90" s="46">
        <v>6.2732000000000001</v>
      </c>
      <c r="C90" s="46">
        <v>1.9796</v>
      </c>
      <c r="D90" s="46">
        <v>7.9298000000000002</v>
      </c>
      <c r="E90" s="46">
        <v>8.4491999999999994</v>
      </c>
      <c r="F90" s="46">
        <v>8.2865000000000002</v>
      </c>
      <c r="G90" s="46">
        <v>10.7075</v>
      </c>
      <c r="H90" s="46">
        <v>3.3180000000000001</v>
      </c>
      <c r="I90" s="46">
        <v>13.182700000000001</v>
      </c>
      <c r="J90" s="46">
        <v>14.1225</v>
      </c>
      <c r="K90" s="46">
        <v>14.553000000000001</v>
      </c>
      <c r="L90" s="46">
        <v>2.6190000000000002</v>
      </c>
      <c r="M90" s="46">
        <v>1.0464</v>
      </c>
      <c r="N90" s="46">
        <v>3.0874000000000001</v>
      </c>
      <c r="O90" s="46">
        <v>4.0522999999999998</v>
      </c>
      <c r="P90" s="46">
        <v>3.6307</v>
      </c>
    </row>
    <row r="91" spans="1:16" hidden="1" outlineLevel="1" collapsed="1">
      <c r="A91" s="8">
        <v>42979</v>
      </c>
      <c r="B91" s="46">
        <v>5.9267000000000003</v>
      </c>
      <c r="C91" s="46">
        <v>1.8620000000000001</v>
      </c>
      <c r="D91" s="46">
        <v>8.0077999999999996</v>
      </c>
      <c r="E91" s="46">
        <v>7.7610000000000001</v>
      </c>
      <c r="F91" s="46">
        <v>14.7173</v>
      </c>
      <c r="G91" s="46">
        <v>9.6769999999999996</v>
      </c>
      <c r="H91" s="46">
        <v>2.9775999999999998</v>
      </c>
      <c r="I91" s="46">
        <v>12.588100000000001</v>
      </c>
      <c r="J91" s="46">
        <v>13.4168</v>
      </c>
      <c r="K91" s="46">
        <v>14.7173</v>
      </c>
      <c r="L91" s="46">
        <v>2.4241999999999999</v>
      </c>
      <c r="M91" s="46">
        <v>0.92010000000000003</v>
      </c>
      <c r="N91" s="46">
        <v>2.9817</v>
      </c>
      <c r="O91" s="46">
        <v>3.8420000000000001</v>
      </c>
      <c r="P91" s="46" t="s">
        <v>127</v>
      </c>
    </row>
    <row r="92" spans="1:16" hidden="1" outlineLevel="1" collapsed="1">
      <c r="A92" s="8">
        <v>43009</v>
      </c>
      <c r="B92" s="46">
        <v>6.0019999999999998</v>
      </c>
      <c r="C92" s="46">
        <v>1.8076000000000001</v>
      </c>
      <c r="D92" s="46">
        <v>7.5848000000000004</v>
      </c>
      <c r="E92" s="46">
        <v>8.2202999999999999</v>
      </c>
      <c r="F92" s="46">
        <v>12.9367</v>
      </c>
      <c r="G92" s="46">
        <v>9.9718999999999998</v>
      </c>
      <c r="H92" s="46">
        <v>2.9251999999999998</v>
      </c>
      <c r="I92" s="46">
        <v>12.213100000000001</v>
      </c>
      <c r="J92" s="46">
        <v>13.331300000000001</v>
      </c>
      <c r="K92" s="46">
        <v>15.5334</v>
      </c>
      <c r="L92" s="46">
        <v>2.4849000000000001</v>
      </c>
      <c r="M92" s="46">
        <v>1.0021</v>
      </c>
      <c r="N92" s="46">
        <v>2.9388999999999998</v>
      </c>
      <c r="O92" s="46">
        <v>3.9432</v>
      </c>
      <c r="P92" s="46">
        <v>6.75</v>
      </c>
    </row>
    <row r="93" spans="1:16" hidden="1" outlineLevel="1" collapsed="1">
      <c r="A93" s="8">
        <v>43040</v>
      </c>
      <c r="B93" s="46">
        <v>6.1729000000000003</v>
      </c>
      <c r="C93" s="46">
        <v>1.6713</v>
      </c>
      <c r="D93" s="46">
        <v>8.1379999999999999</v>
      </c>
      <c r="E93" s="46">
        <v>7.7607999999999997</v>
      </c>
      <c r="F93" s="46">
        <v>12.215999999999999</v>
      </c>
      <c r="G93" s="46">
        <v>10.5876</v>
      </c>
      <c r="H93" s="46">
        <v>2.6692999999999998</v>
      </c>
      <c r="I93" s="46">
        <v>13.443300000000001</v>
      </c>
      <c r="J93" s="46">
        <v>13.2988</v>
      </c>
      <c r="K93" s="46">
        <v>12.7003</v>
      </c>
      <c r="L93" s="46">
        <v>2.3954</v>
      </c>
      <c r="M93" s="46">
        <v>0.9778</v>
      </c>
      <c r="N93" s="46">
        <v>2.7959999999999998</v>
      </c>
      <c r="O93" s="46">
        <v>3.8654999999999999</v>
      </c>
      <c r="P93" s="46">
        <v>5.1112000000000002</v>
      </c>
    </row>
    <row r="94" spans="1:16" hidden="1" outlineLevel="1" collapsed="1">
      <c r="A94" s="8">
        <v>43070</v>
      </c>
      <c r="B94" s="46">
        <v>6.2046999999999999</v>
      </c>
      <c r="C94" s="46">
        <v>1.7548999999999999</v>
      </c>
      <c r="D94" s="46">
        <v>8.0564</v>
      </c>
      <c r="E94" s="46">
        <v>8.4605999999999995</v>
      </c>
      <c r="F94" s="46">
        <v>10.0383</v>
      </c>
      <c r="G94" s="46">
        <v>10.8278</v>
      </c>
      <c r="H94" s="46">
        <v>3.0061</v>
      </c>
      <c r="I94" s="46">
        <v>13.400499999999999</v>
      </c>
      <c r="J94" s="46">
        <v>14.5305</v>
      </c>
      <c r="K94" s="46">
        <v>12.515000000000001</v>
      </c>
      <c r="L94" s="46">
        <v>2.3967999999999998</v>
      </c>
      <c r="M94" s="46">
        <v>0.98229999999999995</v>
      </c>
      <c r="N94" s="46">
        <v>2.9436</v>
      </c>
      <c r="O94" s="46">
        <v>3.8883999999999999</v>
      </c>
      <c r="P94" s="46">
        <v>8.4907000000000004</v>
      </c>
    </row>
    <row r="95" spans="1:16" hidden="1" outlineLevel="1" collapsed="1">
      <c r="A95" s="8">
        <v>43101</v>
      </c>
      <c r="B95" s="46">
        <v>6.1509999999999998</v>
      </c>
      <c r="C95" s="46">
        <v>1.4914000000000001</v>
      </c>
      <c r="D95" s="46">
        <v>7.6459000000000001</v>
      </c>
      <c r="E95" s="46">
        <v>9.5048999999999992</v>
      </c>
      <c r="F95" s="46">
        <v>7.6498999999999997</v>
      </c>
      <c r="G95" s="46">
        <v>10.9414</v>
      </c>
      <c r="H95" s="46">
        <v>2.3521999999999998</v>
      </c>
      <c r="I95" s="46">
        <v>13.243</v>
      </c>
      <c r="J95" s="46">
        <v>13.824199999999999</v>
      </c>
      <c r="K95" s="46">
        <v>13.916399999999999</v>
      </c>
      <c r="L95" s="46">
        <v>2.3927</v>
      </c>
      <c r="M95" s="46">
        <v>0.98870000000000002</v>
      </c>
      <c r="N95" s="46">
        <v>2.8752</v>
      </c>
      <c r="O95" s="46">
        <v>4.5664999999999996</v>
      </c>
      <c r="P95" s="46">
        <v>6.7412999999999998</v>
      </c>
    </row>
    <row r="96" spans="1:16" hidden="1" outlineLevel="1" collapsed="1">
      <c r="A96" s="8">
        <v>43132</v>
      </c>
      <c r="B96" s="46">
        <v>7.0662000000000003</v>
      </c>
      <c r="C96" s="46">
        <v>1.7666999999999999</v>
      </c>
      <c r="D96" s="46">
        <v>8.3675999999999995</v>
      </c>
      <c r="E96" s="46">
        <v>13.0114</v>
      </c>
      <c r="F96" s="46">
        <v>10.404500000000001</v>
      </c>
      <c r="G96" s="46">
        <v>11.2043</v>
      </c>
      <c r="H96" s="46">
        <v>2.8420000000000001</v>
      </c>
      <c r="I96" s="46">
        <v>12.9001</v>
      </c>
      <c r="J96" s="46">
        <v>15.6279</v>
      </c>
      <c r="K96" s="46">
        <v>12.591900000000001</v>
      </c>
      <c r="L96" s="46">
        <v>2.2208999999999999</v>
      </c>
      <c r="M96" s="46">
        <v>0.98699999999999999</v>
      </c>
      <c r="N96" s="46">
        <v>2.7048999999999999</v>
      </c>
      <c r="O96" s="46">
        <v>4.4480000000000004</v>
      </c>
      <c r="P96" s="46">
        <v>7.4581999999999997</v>
      </c>
    </row>
    <row r="97" spans="1:16" hidden="1" outlineLevel="1" collapsed="1">
      <c r="A97" s="8">
        <v>43160</v>
      </c>
      <c r="B97" s="46">
        <v>6.5323000000000002</v>
      </c>
      <c r="C97" s="46">
        <v>1.4374</v>
      </c>
      <c r="D97" s="46">
        <v>8.7606000000000002</v>
      </c>
      <c r="E97" s="46">
        <v>8.8969000000000005</v>
      </c>
      <c r="F97" s="46">
        <v>7.4837999999999996</v>
      </c>
      <c r="G97" s="46">
        <v>10.392200000000001</v>
      </c>
      <c r="H97" s="46">
        <v>1.9421999999999999</v>
      </c>
      <c r="I97" s="46">
        <v>13.49</v>
      </c>
      <c r="J97" s="46">
        <v>14.393800000000001</v>
      </c>
      <c r="K97" s="46">
        <v>7.4537000000000004</v>
      </c>
      <c r="L97" s="46">
        <v>2.2282000000000002</v>
      </c>
      <c r="M97" s="46">
        <v>0.99509999999999998</v>
      </c>
      <c r="N97" s="46">
        <v>2.8031999999999999</v>
      </c>
      <c r="O97" s="46">
        <v>4.1249000000000002</v>
      </c>
      <c r="P97" s="46">
        <v>7.9965999999999999</v>
      </c>
    </row>
    <row r="98" spans="1:16" hidden="1" outlineLevel="1" collapsed="1">
      <c r="A98" s="8">
        <v>43191</v>
      </c>
      <c r="B98" s="46">
        <v>6.4356</v>
      </c>
      <c r="C98" s="46">
        <v>1.5346</v>
      </c>
      <c r="D98" s="46">
        <v>8.2310999999999996</v>
      </c>
      <c r="E98" s="46">
        <v>9.1593999999999998</v>
      </c>
      <c r="F98" s="46">
        <v>11.506500000000001</v>
      </c>
      <c r="G98" s="46">
        <v>10.465199999999999</v>
      </c>
      <c r="H98" s="46">
        <v>2.1960999999999999</v>
      </c>
      <c r="I98" s="46">
        <v>13.002800000000001</v>
      </c>
      <c r="J98" s="46">
        <v>14.38</v>
      </c>
      <c r="K98" s="46">
        <v>13.529299999999999</v>
      </c>
      <c r="L98" s="46">
        <v>2.1947999999999999</v>
      </c>
      <c r="M98" s="46">
        <v>0.99490000000000001</v>
      </c>
      <c r="N98" s="46">
        <v>2.6934999999999998</v>
      </c>
      <c r="O98" s="46">
        <v>3.6475</v>
      </c>
      <c r="P98" s="46">
        <v>8.5</v>
      </c>
    </row>
    <row r="99" spans="1:16" hidden="1" outlineLevel="1" collapsed="1">
      <c r="A99" s="8">
        <v>43221</v>
      </c>
      <c r="B99" s="46">
        <v>6.2069000000000001</v>
      </c>
      <c r="C99" s="46">
        <v>1.4850000000000001</v>
      </c>
      <c r="D99" s="46">
        <v>8.2317999999999998</v>
      </c>
      <c r="E99" s="46">
        <v>10.519299999999999</v>
      </c>
      <c r="F99" s="46">
        <v>14.571199999999999</v>
      </c>
      <c r="G99" s="46">
        <v>10.179500000000001</v>
      </c>
      <c r="H99" s="46">
        <v>2.1023999999999998</v>
      </c>
      <c r="I99" s="46">
        <v>13.0732</v>
      </c>
      <c r="J99" s="46">
        <v>14.528499999999999</v>
      </c>
      <c r="K99" s="46">
        <v>15.2872</v>
      </c>
      <c r="L99" s="46">
        <v>1.9937</v>
      </c>
      <c r="M99" s="46">
        <v>0.99529999999999996</v>
      </c>
      <c r="N99" s="46">
        <v>2.4611000000000001</v>
      </c>
      <c r="O99" s="46">
        <v>4.2849000000000004</v>
      </c>
      <c r="P99" s="46">
        <v>2</v>
      </c>
    </row>
    <row r="100" spans="1:16" hidden="1" outlineLevel="1" collapsed="1">
      <c r="A100" s="8">
        <v>43252</v>
      </c>
      <c r="B100" s="46">
        <v>6.0285000000000002</v>
      </c>
      <c r="C100" s="46">
        <v>1.6331</v>
      </c>
      <c r="D100" s="46">
        <v>7.7803000000000004</v>
      </c>
      <c r="E100" s="46">
        <v>11.6479</v>
      </c>
      <c r="F100" s="46">
        <v>9.6927000000000003</v>
      </c>
      <c r="G100" s="46">
        <v>10.0954</v>
      </c>
      <c r="H100" s="46">
        <v>2.4361999999999999</v>
      </c>
      <c r="I100" s="46">
        <v>12.8232</v>
      </c>
      <c r="J100" s="46">
        <v>14.481400000000001</v>
      </c>
      <c r="K100" s="46">
        <v>12.834199999999999</v>
      </c>
      <c r="L100" s="46">
        <v>1.9741</v>
      </c>
      <c r="M100" s="46">
        <v>0.98899999999999999</v>
      </c>
      <c r="N100" s="46">
        <v>2.4398</v>
      </c>
      <c r="O100" s="46">
        <v>3.7991999999999999</v>
      </c>
      <c r="P100" s="46">
        <v>6.75</v>
      </c>
    </row>
    <row r="101" spans="1:16" hidden="1" outlineLevel="1" collapsed="1">
      <c r="A101" s="8">
        <v>43282</v>
      </c>
      <c r="B101" s="46">
        <v>6.3331</v>
      </c>
      <c r="C101" s="46">
        <v>1.4227000000000001</v>
      </c>
      <c r="D101" s="46">
        <v>8.3414999999999999</v>
      </c>
      <c r="E101" s="46">
        <v>8.0588999999999995</v>
      </c>
      <c r="F101" s="46">
        <v>9.1066000000000003</v>
      </c>
      <c r="G101" s="46">
        <v>10.0604</v>
      </c>
      <c r="H101" s="46">
        <v>1.8856999999999999</v>
      </c>
      <c r="I101" s="46">
        <v>12.974399999999999</v>
      </c>
      <c r="J101" s="46">
        <v>14.2967</v>
      </c>
      <c r="K101" s="46">
        <v>16.343299999999999</v>
      </c>
      <c r="L101" s="46">
        <v>2.1286999999999998</v>
      </c>
      <c r="M101" s="46">
        <v>0.98029999999999995</v>
      </c>
      <c r="N101" s="46">
        <v>2.5851999999999999</v>
      </c>
      <c r="O101" s="46">
        <v>3.4049</v>
      </c>
      <c r="P101" s="46">
        <v>8.2133000000000003</v>
      </c>
    </row>
    <row r="102" spans="1:16" hidden="1" outlineLevel="1" collapsed="1">
      <c r="A102" s="8">
        <v>43313</v>
      </c>
      <c r="B102" s="46">
        <v>6.2393999999999998</v>
      </c>
      <c r="C102" s="46">
        <v>1.4942</v>
      </c>
      <c r="D102" s="46">
        <v>8.4907000000000004</v>
      </c>
      <c r="E102" s="46">
        <v>7.0613000000000001</v>
      </c>
      <c r="F102" s="46">
        <v>10.9871</v>
      </c>
      <c r="G102" s="46">
        <v>10.106</v>
      </c>
      <c r="H102" s="46">
        <v>2.0478000000000001</v>
      </c>
      <c r="I102" s="46">
        <v>13.216200000000001</v>
      </c>
      <c r="J102" s="46">
        <v>14.729699999999999</v>
      </c>
      <c r="K102" s="46">
        <v>15.642099999999999</v>
      </c>
      <c r="L102" s="46">
        <v>2.0240999999999998</v>
      </c>
      <c r="M102" s="46">
        <v>0.99129999999999996</v>
      </c>
      <c r="N102" s="46">
        <v>2.3534000000000002</v>
      </c>
      <c r="O102" s="46">
        <v>3.8965000000000001</v>
      </c>
      <c r="P102" s="46">
        <v>5.1630000000000003</v>
      </c>
    </row>
    <row r="103" spans="1:16" hidden="1" outlineLevel="1" collapsed="1">
      <c r="A103" s="8">
        <v>43344</v>
      </c>
      <c r="B103" s="46">
        <v>6.5987999999999998</v>
      </c>
      <c r="C103" s="46">
        <v>1.3816999999999999</v>
      </c>
      <c r="D103" s="46">
        <v>9.0745000000000005</v>
      </c>
      <c r="E103" s="46">
        <v>8.5584000000000007</v>
      </c>
      <c r="F103" s="46">
        <v>6.9732000000000003</v>
      </c>
      <c r="G103" s="46">
        <v>10.3278</v>
      </c>
      <c r="H103" s="46">
        <v>1.7791999999999999</v>
      </c>
      <c r="I103" s="46">
        <v>13.735200000000001</v>
      </c>
      <c r="J103" s="46">
        <v>14.962</v>
      </c>
      <c r="K103" s="46">
        <v>13.5029</v>
      </c>
      <c r="L103" s="46">
        <v>1.9769000000000001</v>
      </c>
      <c r="M103" s="46">
        <v>0.98809999999999998</v>
      </c>
      <c r="N103" s="46">
        <v>2.4316</v>
      </c>
      <c r="O103" s="46">
        <v>3.9769000000000001</v>
      </c>
      <c r="P103" s="46">
        <v>5.9225000000000003</v>
      </c>
    </row>
    <row r="104" spans="1:16" hidden="1" outlineLevel="1" collapsed="1">
      <c r="A104" s="8">
        <v>43374</v>
      </c>
      <c r="B104" s="46">
        <v>7.5730000000000004</v>
      </c>
      <c r="C104" s="46">
        <v>1.5226999999999999</v>
      </c>
      <c r="D104" s="46">
        <v>9.9009999999999998</v>
      </c>
      <c r="E104" s="46">
        <v>9.7982999999999993</v>
      </c>
      <c r="F104" s="46">
        <v>7.5403000000000002</v>
      </c>
      <c r="G104" s="46">
        <v>11.772600000000001</v>
      </c>
      <c r="H104" s="46">
        <v>2.1448</v>
      </c>
      <c r="I104" s="46">
        <v>14.604100000000001</v>
      </c>
      <c r="J104" s="46">
        <v>14.882999999999999</v>
      </c>
      <c r="K104" s="46">
        <v>11.274699999999999</v>
      </c>
      <c r="L104" s="46">
        <v>2.1406999999999998</v>
      </c>
      <c r="M104" s="46">
        <v>0.98609999999999998</v>
      </c>
      <c r="N104" s="46">
        <v>2.6291000000000002</v>
      </c>
      <c r="O104" s="46">
        <v>4.7641</v>
      </c>
      <c r="P104" s="46">
        <v>6.2229999999999999</v>
      </c>
    </row>
    <row r="105" spans="1:16" hidden="1" outlineLevel="1" collapsed="1">
      <c r="A105" s="8">
        <v>43405</v>
      </c>
      <c r="B105" s="46">
        <v>7.9428999999999998</v>
      </c>
      <c r="C105" s="46">
        <v>1.6175999999999999</v>
      </c>
      <c r="D105" s="46">
        <v>10.5505</v>
      </c>
      <c r="E105" s="46">
        <v>9.1708999999999996</v>
      </c>
      <c r="F105" s="46">
        <v>6.6201999999999996</v>
      </c>
      <c r="G105" s="46">
        <v>11.926</v>
      </c>
      <c r="H105" s="46">
        <v>2.3127</v>
      </c>
      <c r="I105" s="46">
        <v>14.8331</v>
      </c>
      <c r="J105" s="46">
        <v>14.4557</v>
      </c>
      <c r="K105" s="46">
        <v>12.826000000000001</v>
      </c>
      <c r="L105" s="46">
        <v>2.0520999999999998</v>
      </c>
      <c r="M105" s="46">
        <v>0.97330000000000005</v>
      </c>
      <c r="N105" s="46">
        <v>2.5514000000000001</v>
      </c>
      <c r="O105" s="46">
        <v>4.5502000000000002</v>
      </c>
      <c r="P105" s="46">
        <v>6.4181999999999997</v>
      </c>
    </row>
    <row r="106" spans="1:16" hidden="1" outlineLevel="1" collapsed="1">
      <c r="A106" s="8">
        <v>43435</v>
      </c>
      <c r="B106" s="46">
        <v>6.8592000000000004</v>
      </c>
      <c r="C106" s="46">
        <v>1.9967999999999999</v>
      </c>
      <c r="D106" s="46">
        <v>9.1897000000000002</v>
      </c>
      <c r="E106" s="46">
        <v>10.408799999999999</v>
      </c>
      <c r="F106" s="46">
        <v>10.439</v>
      </c>
      <c r="G106" s="46">
        <v>10.9312</v>
      </c>
      <c r="H106" s="46">
        <v>2.9897</v>
      </c>
      <c r="I106" s="46">
        <v>14.3431</v>
      </c>
      <c r="J106" s="46">
        <v>15.7601</v>
      </c>
      <c r="K106" s="46">
        <v>10.639200000000001</v>
      </c>
      <c r="L106" s="46">
        <v>2.1562000000000001</v>
      </c>
      <c r="M106" s="46">
        <v>1.0219</v>
      </c>
      <c r="N106" s="46">
        <v>2.7002000000000002</v>
      </c>
      <c r="O106" s="46">
        <v>4.7013999999999996</v>
      </c>
      <c r="P106" s="46">
        <v>1</v>
      </c>
    </row>
    <row r="107" spans="1:16" hidden="1" outlineLevel="1" collapsed="1">
      <c r="A107" s="8">
        <v>43466</v>
      </c>
      <c r="B107" s="46">
        <v>6.7891000000000004</v>
      </c>
      <c r="C107" s="46">
        <v>1.6946000000000001</v>
      </c>
      <c r="D107" s="46">
        <v>9.3386999999999993</v>
      </c>
      <c r="E107" s="46">
        <v>7.9837999999999996</v>
      </c>
      <c r="F107" s="46">
        <v>15.288600000000001</v>
      </c>
      <c r="G107" s="46">
        <v>10.824400000000001</v>
      </c>
      <c r="H107" s="46">
        <v>2.3843000000000001</v>
      </c>
      <c r="I107" s="46">
        <v>14.546900000000001</v>
      </c>
      <c r="J107" s="46">
        <v>16.212499999999999</v>
      </c>
      <c r="K107" s="46">
        <v>15.9526</v>
      </c>
      <c r="L107" s="46">
        <v>2.1597</v>
      </c>
      <c r="M107" s="46">
        <v>0.98839999999999995</v>
      </c>
      <c r="N107" s="46">
        <v>2.5891999999999999</v>
      </c>
      <c r="O107" s="46">
        <v>4.4828000000000001</v>
      </c>
      <c r="P107" s="46">
        <v>0.93679999999999997</v>
      </c>
    </row>
    <row r="108" spans="1:16" hidden="1" outlineLevel="1" collapsed="1">
      <c r="A108" s="8">
        <v>43497</v>
      </c>
      <c r="B108" s="46">
        <v>7.3490000000000002</v>
      </c>
      <c r="C108" s="46">
        <v>1.6411</v>
      </c>
      <c r="D108" s="46">
        <v>9.3665000000000003</v>
      </c>
      <c r="E108" s="46">
        <v>11.223800000000001</v>
      </c>
      <c r="F108" s="46">
        <v>6.1833</v>
      </c>
      <c r="G108" s="46">
        <v>11.618</v>
      </c>
      <c r="H108" s="46">
        <v>2.363</v>
      </c>
      <c r="I108" s="46">
        <v>14.481199999999999</v>
      </c>
      <c r="J108" s="46">
        <v>16.310199999999998</v>
      </c>
      <c r="K108" s="46">
        <v>10.656499999999999</v>
      </c>
      <c r="L108" s="46">
        <v>2.4805999999999999</v>
      </c>
      <c r="M108" s="46">
        <v>0.97609999999999997</v>
      </c>
      <c r="N108" s="46">
        <v>3.0769000000000002</v>
      </c>
      <c r="O108" s="46">
        <v>4.3430999999999997</v>
      </c>
      <c r="P108" s="46">
        <v>4.5412999999999997</v>
      </c>
    </row>
    <row r="109" spans="1:16" hidden="1" outlineLevel="1" collapsed="1">
      <c r="A109" s="8">
        <v>43525</v>
      </c>
      <c r="B109" s="46">
        <v>6.7710999999999997</v>
      </c>
      <c r="C109" s="46">
        <v>1.6166</v>
      </c>
      <c r="D109" s="46">
        <v>9.3927999999999994</v>
      </c>
      <c r="E109" s="46">
        <v>7.5449000000000002</v>
      </c>
      <c r="F109" s="46">
        <v>16.714099999999998</v>
      </c>
      <c r="G109" s="46">
        <v>10.4298</v>
      </c>
      <c r="H109" s="46">
        <v>2.1924999999999999</v>
      </c>
      <c r="I109" s="46">
        <v>14.092700000000001</v>
      </c>
      <c r="J109" s="46">
        <v>15.4192</v>
      </c>
      <c r="K109" s="46">
        <v>16.806699999999999</v>
      </c>
      <c r="L109" s="46">
        <v>2.1968999999999999</v>
      </c>
      <c r="M109" s="46">
        <v>0.98629999999999995</v>
      </c>
      <c r="N109" s="46">
        <v>2.7964000000000002</v>
      </c>
      <c r="O109" s="46">
        <v>3.6248999999999998</v>
      </c>
      <c r="P109" s="46">
        <v>6.75</v>
      </c>
    </row>
    <row r="110" spans="1:16" hidden="1" outlineLevel="1" collapsed="1">
      <c r="A110" s="8">
        <v>43556</v>
      </c>
      <c r="B110" s="46">
        <v>6.7990000000000004</v>
      </c>
      <c r="C110" s="46">
        <v>2.4493</v>
      </c>
      <c r="D110" s="46">
        <v>8.8835999999999995</v>
      </c>
      <c r="E110" s="46">
        <v>9.9276</v>
      </c>
      <c r="F110" s="46">
        <v>10.479699999999999</v>
      </c>
      <c r="G110" s="46">
        <v>10.7317</v>
      </c>
      <c r="H110" s="46">
        <v>3.6993999999999998</v>
      </c>
      <c r="I110" s="46">
        <v>14.27</v>
      </c>
      <c r="J110" s="46">
        <v>14.932499999999999</v>
      </c>
      <c r="K110" s="46">
        <v>11.0449</v>
      </c>
      <c r="L110" s="46">
        <v>2.4165999999999999</v>
      </c>
      <c r="M110" s="46">
        <v>0.97440000000000004</v>
      </c>
      <c r="N110" s="46">
        <v>3.0506000000000002</v>
      </c>
      <c r="O110" s="46">
        <v>4.3244999999999996</v>
      </c>
      <c r="P110" s="46">
        <v>6.75</v>
      </c>
    </row>
    <row r="111" spans="1:16" hidden="1" outlineLevel="1" collapsed="1">
      <c r="A111" s="8">
        <v>43586</v>
      </c>
      <c r="B111" s="46">
        <v>7.2145999999999999</v>
      </c>
      <c r="C111" s="46">
        <v>2.3123999999999998</v>
      </c>
      <c r="D111" s="46">
        <v>9.5388999999999999</v>
      </c>
      <c r="E111" s="46">
        <v>10.5951</v>
      </c>
      <c r="F111" s="46">
        <v>6.1696999999999997</v>
      </c>
      <c r="G111" s="46">
        <v>11.162800000000001</v>
      </c>
      <c r="H111" s="46">
        <v>3.4847999999999999</v>
      </c>
      <c r="I111" s="46">
        <v>14.5936</v>
      </c>
      <c r="J111" s="46">
        <v>15.4337</v>
      </c>
      <c r="K111" s="46">
        <v>10.7027</v>
      </c>
      <c r="L111" s="46">
        <v>2.2145999999999999</v>
      </c>
      <c r="M111" s="46">
        <v>0.96550000000000002</v>
      </c>
      <c r="N111" s="46">
        <v>2.8035000000000001</v>
      </c>
      <c r="O111" s="46">
        <v>4.5045999999999999</v>
      </c>
      <c r="P111" s="46">
        <v>5.9355000000000002</v>
      </c>
    </row>
    <row r="112" spans="1:16" hidden="1" outlineLevel="1" collapsed="1">
      <c r="A112" s="8">
        <v>43617</v>
      </c>
      <c r="B112" s="46">
        <v>7.5429000000000004</v>
      </c>
      <c r="C112" s="46">
        <v>2.2496</v>
      </c>
      <c r="D112" s="46">
        <v>9.9318000000000008</v>
      </c>
      <c r="E112" s="46">
        <v>8.7263000000000002</v>
      </c>
      <c r="F112" s="46">
        <v>6.0149999999999997</v>
      </c>
      <c r="G112" s="46">
        <v>11.9389</v>
      </c>
      <c r="H112" s="46">
        <v>3.5981000000000001</v>
      </c>
      <c r="I112" s="46">
        <v>15.0328</v>
      </c>
      <c r="J112" s="46">
        <v>14.549200000000001</v>
      </c>
      <c r="K112" s="46">
        <v>11.048299999999999</v>
      </c>
      <c r="L112" s="46">
        <v>2.0533000000000001</v>
      </c>
      <c r="M112" s="46">
        <v>0.97270000000000001</v>
      </c>
      <c r="N112" s="46">
        <v>2.597</v>
      </c>
      <c r="O112" s="46">
        <v>4.2337999999999996</v>
      </c>
      <c r="P112" s="46">
        <v>5.6105999999999998</v>
      </c>
    </row>
    <row r="113" spans="1:16" hidden="1" outlineLevel="1" collapsed="1">
      <c r="A113" s="8">
        <v>43647</v>
      </c>
      <c r="B113" s="46">
        <v>8.1092999999999993</v>
      </c>
      <c r="C113" s="46">
        <v>2.6387999999999998</v>
      </c>
      <c r="D113" s="46">
        <v>10.479799999999999</v>
      </c>
      <c r="E113" s="46">
        <v>8.7591000000000001</v>
      </c>
      <c r="F113" s="46">
        <v>11.8003</v>
      </c>
      <c r="G113" s="46">
        <v>12.4839</v>
      </c>
      <c r="H113" s="46">
        <v>4.1961000000000004</v>
      </c>
      <c r="I113" s="46">
        <v>15.489599999999999</v>
      </c>
      <c r="J113" s="46">
        <v>15.9373</v>
      </c>
      <c r="K113" s="46">
        <v>15.689299999999999</v>
      </c>
      <c r="L113" s="46">
        <v>2.2650999999999999</v>
      </c>
      <c r="M113" s="46">
        <v>0.95569999999999999</v>
      </c>
      <c r="N113" s="46">
        <v>2.7677</v>
      </c>
      <c r="O113" s="46">
        <v>4.4802</v>
      </c>
      <c r="P113" s="46">
        <v>5.1315</v>
      </c>
    </row>
    <row r="114" spans="1:16" hidden="1" outlineLevel="1" collapsed="1">
      <c r="A114" s="8">
        <v>43678</v>
      </c>
      <c r="B114" s="46">
        <v>7.7001999999999997</v>
      </c>
      <c r="C114" s="46">
        <v>3.3944000000000001</v>
      </c>
      <c r="D114" s="46">
        <v>9.2462999999999997</v>
      </c>
      <c r="E114" s="46">
        <v>8.0779999999999994</v>
      </c>
      <c r="F114" s="46">
        <v>5.4839000000000002</v>
      </c>
      <c r="G114" s="46">
        <v>12.396800000000001</v>
      </c>
      <c r="H114" s="46">
        <v>5.1085000000000003</v>
      </c>
      <c r="I114" s="46">
        <v>15.268800000000001</v>
      </c>
      <c r="J114" s="46">
        <v>15.523199999999999</v>
      </c>
      <c r="K114" s="46">
        <v>10.9344</v>
      </c>
      <c r="L114" s="46">
        <v>2.4100999999999999</v>
      </c>
      <c r="M114" s="46">
        <v>0.97209999999999996</v>
      </c>
      <c r="N114" s="46">
        <v>2.7334000000000001</v>
      </c>
      <c r="O114" s="46">
        <v>4.0898000000000003</v>
      </c>
      <c r="P114" s="46">
        <v>4.8022999999999998</v>
      </c>
    </row>
    <row r="115" spans="1:16" hidden="1" outlineLevel="1" collapsed="1">
      <c r="A115" s="8">
        <v>43709</v>
      </c>
      <c r="B115" s="46">
        <v>10.2818</v>
      </c>
      <c r="C115" s="46">
        <v>8.1804000000000006</v>
      </c>
      <c r="D115" s="46">
        <v>10.7807</v>
      </c>
      <c r="E115" s="46">
        <v>6.5096999999999996</v>
      </c>
      <c r="F115" s="46">
        <v>4.4379</v>
      </c>
      <c r="G115" s="46">
        <v>14.726800000000001</v>
      </c>
      <c r="H115" s="46">
        <v>8.9354999999999993</v>
      </c>
      <c r="I115" s="46">
        <v>15.780799999999999</v>
      </c>
      <c r="J115" s="46">
        <v>14.6159</v>
      </c>
      <c r="K115" s="46">
        <v>10.9185</v>
      </c>
      <c r="L115" s="46">
        <v>2.9262999999999999</v>
      </c>
      <c r="M115" s="46">
        <v>0.35220000000000001</v>
      </c>
      <c r="N115" s="46">
        <v>2.8736000000000002</v>
      </c>
      <c r="O115" s="46">
        <v>3.9182999999999999</v>
      </c>
      <c r="P115" s="46">
        <v>3.3372999999999999</v>
      </c>
    </row>
    <row r="116" spans="1:16" hidden="1" outlineLevel="1" collapsed="1">
      <c r="A116" s="8">
        <v>43739</v>
      </c>
      <c r="B116" s="46">
        <v>9.5078999999999994</v>
      </c>
      <c r="C116" s="46">
        <v>6.1258999999999997</v>
      </c>
      <c r="D116" s="46">
        <v>9.8267000000000007</v>
      </c>
      <c r="E116" s="46">
        <v>10.857200000000001</v>
      </c>
      <c r="F116" s="46">
        <v>5.1508000000000003</v>
      </c>
      <c r="G116" s="46">
        <v>14.4818</v>
      </c>
      <c r="H116" s="46">
        <v>7.9892000000000003</v>
      </c>
      <c r="I116" s="46">
        <v>15.337899999999999</v>
      </c>
      <c r="J116" s="46">
        <v>16.5947</v>
      </c>
      <c r="K116" s="46">
        <v>10.4984</v>
      </c>
      <c r="L116" s="46">
        <v>2.512</v>
      </c>
      <c r="M116" s="46">
        <v>0.38129999999999997</v>
      </c>
      <c r="N116" s="46">
        <v>2.5735000000000001</v>
      </c>
      <c r="O116" s="46">
        <v>4.21</v>
      </c>
      <c r="P116" s="46">
        <v>4.8513000000000002</v>
      </c>
    </row>
    <row r="117" spans="1:16" hidden="1" outlineLevel="1" collapsed="1">
      <c r="A117" s="8">
        <v>43770</v>
      </c>
      <c r="B117" s="46">
        <v>9.2390000000000008</v>
      </c>
      <c r="C117" s="46">
        <v>6.6517999999999997</v>
      </c>
      <c r="D117" s="46">
        <v>9.4903999999999993</v>
      </c>
      <c r="E117" s="46">
        <v>8.5640999999999998</v>
      </c>
      <c r="F117" s="46">
        <v>3.6284999999999998</v>
      </c>
      <c r="G117" s="46">
        <v>14.1791</v>
      </c>
      <c r="H117" s="46">
        <v>8.2220999999999993</v>
      </c>
      <c r="I117" s="46">
        <v>14.8849</v>
      </c>
      <c r="J117" s="46">
        <v>16.3292</v>
      </c>
      <c r="K117" s="46">
        <v>10.4491</v>
      </c>
      <c r="L117" s="46">
        <v>2.3729</v>
      </c>
      <c r="M117" s="46">
        <v>0.35410000000000003</v>
      </c>
      <c r="N117" s="46">
        <v>2.4234</v>
      </c>
      <c r="O117" s="46">
        <v>3.2008000000000001</v>
      </c>
      <c r="P117" s="46">
        <v>0.25</v>
      </c>
    </row>
    <row r="118" spans="1:16" hidden="1" outlineLevel="1" collapsed="1">
      <c r="A118" s="8">
        <v>43800</v>
      </c>
      <c r="B118" s="46">
        <v>9.4634999999999998</v>
      </c>
      <c r="C118" s="46">
        <v>7.9602000000000004</v>
      </c>
      <c r="D118" s="46">
        <v>9.5754000000000001</v>
      </c>
      <c r="E118" s="46">
        <v>10.7369</v>
      </c>
      <c r="F118" s="46">
        <v>8.5915999999999997</v>
      </c>
      <c r="G118" s="46">
        <v>13.4702</v>
      </c>
      <c r="H118" s="46">
        <v>8.6613000000000007</v>
      </c>
      <c r="I118" s="46">
        <v>14.1869</v>
      </c>
      <c r="J118" s="46">
        <v>15.693099999999999</v>
      </c>
      <c r="K118" s="46">
        <v>8.5915999999999997</v>
      </c>
      <c r="L118" s="46">
        <v>2.4207000000000001</v>
      </c>
      <c r="M118" s="46">
        <v>0.3155</v>
      </c>
      <c r="N118" s="46">
        <v>2.3993000000000002</v>
      </c>
      <c r="O118" s="46">
        <v>3.9506000000000001</v>
      </c>
      <c r="P118" s="46" t="s">
        <v>127</v>
      </c>
    </row>
    <row r="119" spans="1:16" hidden="1" outlineLevel="1" collapsed="1">
      <c r="A119" s="8">
        <v>43831</v>
      </c>
      <c r="B119" s="46">
        <v>8.7285000000000004</v>
      </c>
      <c r="C119" s="46">
        <v>7.4527000000000001</v>
      </c>
      <c r="D119" s="46">
        <v>8.9091000000000005</v>
      </c>
      <c r="E119" s="46">
        <v>7.4863</v>
      </c>
      <c r="F119" s="46">
        <v>5.2628000000000004</v>
      </c>
      <c r="G119" s="46">
        <v>13.278700000000001</v>
      </c>
      <c r="H119" s="46">
        <v>8.3696999999999999</v>
      </c>
      <c r="I119" s="46">
        <v>13.788500000000001</v>
      </c>
      <c r="J119" s="46">
        <v>15.123900000000001</v>
      </c>
      <c r="K119" s="46">
        <v>10.4306</v>
      </c>
      <c r="L119" s="46">
        <v>2.0590999999999999</v>
      </c>
      <c r="M119" s="46">
        <v>0.20380000000000001</v>
      </c>
      <c r="N119" s="46">
        <v>1.9856</v>
      </c>
      <c r="O119" s="46">
        <v>3.1863999999999999</v>
      </c>
      <c r="P119" s="46">
        <v>4.0808</v>
      </c>
    </row>
    <row r="120" spans="1:16" hidden="1" outlineLevel="1" collapsed="1">
      <c r="A120" s="8">
        <v>43862</v>
      </c>
      <c r="B120" s="46">
        <v>8.0404999999999998</v>
      </c>
      <c r="C120" s="46">
        <v>7.6558999999999999</v>
      </c>
      <c r="D120" s="46">
        <v>8.1125000000000007</v>
      </c>
      <c r="E120" s="46">
        <v>7.4329000000000001</v>
      </c>
      <c r="F120" s="46">
        <v>4.7450999999999999</v>
      </c>
      <c r="G120" s="46">
        <v>12.3713</v>
      </c>
      <c r="H120" s="46">
        <v>8.3460000000000001</v>
      </c>
      <c r="I120" s="46">
        <v>13.1166</v>
      </c>
      <c r="J120" s="46">
        <v>12.7073</v>
      </c>
      <c r="K120" s="46">
        <v>10.3917</v>
      </c>
      <c r="L120" s="46">
        <v>2.0556999999999999</v>
      </c>
      <c r="M120" s="46">
        <v>0.25040000000000001</v>
      </c>
      <c r="N120" s="46">
        <v>2.0541</v>
      </c>
      <c r="O120" s="46">
        <v>2.7717000000000001</v>
      </c>
      <c r="P120" s="46">
        <v>4.3711000000000002</v>
      </c>
    </row>
    <row r="121" spans="1:16" hidden="1" outlineLevel="1" collapsed="1">
      <c r="A121" s="8">
        <v>43891</v>
      </c>
      <c r="B121" s="46">
        <v>7.5723000000000003</v>
      </c>
      <c r="C121" s="46">
        <v>6.4884000000000004</v>
      </c>
      <c r="D121" s="46">
        <v>7.7079000000000004</v>
      </c>
      <c r="E121" s="46">
        <v>7.3041</v>
      </c>
      <c r="F121" s="46">
        <v>3.8574000000000002</v>
      </c>
      <c r="G121" s="46">
        <v>11.5764</v>
      </c>
      <c r="H121" s="46">
        <v>7.6215999999999999</v>
      </c>
      <c r="I121" s="46">
        <v>12.202299999999999</v>
      </c>
      <c r="J121" s="46">
        <v>12.5524</v>
      </c>
      <c r="K121" s="46">
        <v>10.272600000000001</v>
      </c>
      <c r="L121" s="46">
        <v>1.6704000000000001</v>
      </c>
      <c r="M121" s="46">
        <v>0.36720000000000003</v>
      </c>
      <c r="N121" s="46">
        <v>1.6901999999999999</v>
      </c>
      <c r="O121" s="46">
        <v>2.3456999999999999</v>
      </c>
      <c r="P121" s="46">
        <v>3.5373999999999999</v>
      </c>
    </row>
    <row r="122" spans="1:16" hidden="1" outlineLevel="1" collapsed="1">
      <c r="A122" s="8">
        <v>43922</v>
      </c>
      <c r="B122" s="46">
        <v>6.9767000000000001</v>
      </c>
      <c r="C122" s="46">
        <v>6.6980000000000004</v>
      </c>
      <c r="D122" s="46">
        <v>7.3512000000000004</v>
      </c>
      <c r="E122" s="46">
        <v>3.3858999999999999</v>
      </c>
      <c r="F122" s="46">
        <v>10.5802</v>
      </c>
      <c r="G122" s="46">
        <v>11.430199999999999</v>
      </c>
      <c r="H122" s="46">
        <v>7.3028000000000004</v>
      </c>
      <c r="I122" s="46">
        <v>12.247299999999999</v>
      </c>
      <c r="J122" s="46">
        <v>12.647399999999999</v>
      </c>
      <c r="K122" s="46">
        <v>10.590999999999999</v>
      </c>
      <c r="L122" s="46">
        <v>2.7258</v>
      </c>
      <c r="M122" s="46">
        <v>0.30530000000000002</v>
      </c>
      <c r="N122" s="46">
        <v>2.7780999999999998</v>
      </c>
      <c r="O122" s="46">
        <v>2.6736</v>
      </c>
      <c r="P122" s="46">
        <v>4</v>
      </c>
    </row>
    <row r="123" spans="1:16" hidden="1" outlineLevel="1" collapsed="1">
      <c r="A123" s="8">
        <v>43952</v>
      </c>
      <c r="B123" s="46">
        <v>6.9471999999999996</v>
      </c>
      <c r="C123" s="46">
        <v>7.0087000000000002</v>
      </c>
      <c r="D123" s="46">
        <v>6.9447000000000001</v>
      </c>
      <c r="E123" s="46">
        <v>7.0034000000000001</v>
      </c>
      <c r="F123" s="46">
        <v>4.6296999999999997</v>
      </c>
      <c r="G123" s="46">
        <v>10.8142</v>
      </c>
      <c r="H123" s="46">
        <v>7.7885999999999997</v>
      </c>
      <c r="I123" s="46">
        <v>11.4368</v>
      </c>
      <c r="J123" s="46">
        <v>11.664199999999999</v>
      </c>
      <c r="K123" s="46">
        <v>7.9090999999999996</v>
      </c>
      <c r="L123" s="46">
        <v>1.9440999999999999</v>
      </c>
      <c r="M123" s="46">
        <v>0.34200000000000003</v>
      </c>
      <c r="N123" s="46">
        <v>1.887</v>
      </c>
      <c r="O123" s="46">
        <v>3.9329000000000001</v>
      </c>
      <c r="P123" s="46">
        <v>4.5420999999999996</v>
      </c>
    </row>
    <row r="124" spans="1:16" hidden="1" outlineLevel="1" collapsed="1">
      <c r="A124" s="8">
        <v>43983</v>
      </c>
      <c r="B124" s="46">
        <v>6.9882999999999997</v>
      </c>
      <c r="C124" s="46">
        <v>6.9273999999999996</v>
      </c>
      <c r="D124" s="46">
        <v>6.9387999999999996</v>
      </c>
      <c r="E124" s="46">
        <v>7.9645999999999999</v>
      </c>
      <c r="F124" s="46">
        <v>4.4946000000000002</v>
      </c>
      <c r="G124" s="46">
        <v>10.555400000000001</v>
      </c>
      <c r="H124" s="46">
        <v>7.3883999999999999</v>
      </c>
      <c r="I124" s="46">
        <v>11.2233</v>
      </c>
      <c r="J124" s="46">
        <v>13.045299999999999</v>
      </c>
      <c r="K124" s="46">
        <v>9.6062999999999992</v>
      </c>
      <c r="L124" s="46">
        <v>1.7746</v>
      </c>
      <c r="M124" s="46">
        <v>0.15210000000000001</v>
      </c>
      <c r="N124" s="46">
        <v>1.7379</v>
      </c>
      <c r="O124" s="46">
        <v>2.8313000000000001</v>
      </c>
      <c r="P124" s="46">
        <v>1.3243</v>
      </c>
    </row>
    <row r="125" spans="1:16" hidden="1" outlineLevel="1" collapsed="1">
      <c r="A125" s="8">
        <v>44013</v>
      </c>
      <c r="B125" s="46">
        <v>6.1855000000000002</v>
      </c>
      <c r="C125" s="46">
        <v>4.7728999999999999</v>
      </c>
      <c r="D125" s="46">
        <v>6.4515000000000002</v>
      </c>
      <c r="E125" s="46">
        <v>5.1300999999999997</v>
      </c>
      <c r="F125" s="46">
        <v>4.9156000000000004</v>
      </c>
      <c r="G125" s="46">
        <v>9.4322999999999997</v>
      </c>
      <c r="H125" s="46">
        <v>5.3887999999999998</v>
      </c>
      <c r="I125" s="46">
        <v>10.059100000000001</v>
      </c>
      <c r="J125" s="46">
        <v>10.6914</v>
      </c>
      <c r="K125" s="46">
        <v>7.1733000000000002</v>
      </c>
      <c r="L125" s="46">
        <v>1.4944</v>
      </c>
      <c r="M125" s="46">
        <v>8.3900000000000002E-2</v>
      </c>
      <c r="N125" s="46">
        <v>1.3702000000000001</v>
      </c>
      <c r="O125" s="46">
        <v>2.5242</v>
      </c>
      <c r="P125" s="46">
        <v>3.2970999999999999</v>
      </c>
    </row>
    <row r="126" spans="1:16" hidden="1" outlineLevel="1" collapsed="1">
      <c r="A126" s="8">
        <v>44044</v>
      </c>
      <c r="B126" s="46">
        <v>5.8776000000000002</v>
      </c>
      <c r="C126" s="46">
        <v>4.3586999999999998</v>
      </c>
      <c r="D126" s="46">
        <v>5.9997999999999996</v>
      </c>
      <c r="E126" s="46">
        <v>6.7309999999999999</v>
      </c>
      <c r="F126" s="46">
        <v>4.5556999999999999</v>
      </c>
      <c r="G126" s="46">
        <v>9.0753000000000004</v>
      </c>
      <c r="H126" s="46">
        <v>4.8276000000000003</v>
      </c>
      <c r="I126" s="46">
        <v>9.827</v>
      </c>
      <c r="J126" s="46">
        <v>10.935</v>
      </c>
      <c r="K126" s="46">
        <v>6.3448000000000002</v>
      </c>
      <c r="L126" s="46">
        <v>1.3602000000000001</v>
      </c>
      <c r="M126" s="46">
        <v>0.2162</v>
      </c>
      <c r="N126" s="46">
        <v>1.3015000000000001</v>
      </c>
      <c r="O126" s="46">
        <v>2.2873000000000001</v>
      </c>
      <c r="P126" s="46">
        <v>3.5165000000000002</v>
      </c>
    </row>
    <row r="127" spans="1:16" hidden="1" outlineLevel="1" collapsed="1">
      <c r="A127" s="8">
        <v>44075</v>
      </c>
      <c r="B127" s="46">
        <v>5.7274000000000003</v>
      </c>
      <c r="C127" s="46">
        <v>4.7541000000000002</v>
      </c>
      <c r="D127" s="46">
        <v>5.8985000000000003</v>
      </c>
      <c r="E127" s="46">
        <v>5.2845000000000004</v>
      </c>
      <c r="F127" s="46">
        <v>4.6303999999999998</v>
      </c>
      <c r="G127" s="46">
        <v>8.6653000000000002</v>
      </c>
      <c r="H127" s="46">
        <v>5.1208</v>
      </c>
      <c r="I127" s="46">
        <v>9.4265000000000008</v>
      </c>
      <c r="J127" s="46">
        <v>9.7228999999999992</v>
      </c>
      <c r="K127" s="46">
        <v>8.2771000000000008</v>
      </c>
      <c r="L127" s="46">
        <v>1.3908</v>
      </c>
      <c r="M127" s="46">
        <v>4.3400000000000001E-2</v>
      </c>
      <c r="N127" s="46">
        <v>1.2810999999999999</v>
      </c>
      <c r="O127" s="46">
        <v>2.4125000000000001</v>
      </c>
      <c r="P127" s="46">
        <v>4.0537999999999998</v>
      </c>
    </row>
    <row r="128" spans="1:16" hidden="1" outlineLevel="1" collapsed="1">
      <c r="A128" s="8">
        <v>44105</v>
      </c>
      <c r="B128" s="46">
        <v>5.6932</v>
      </c>
      <c r="C128" s="46">
        <v>3.2978000000000001</v>
      </c>
      <c r="D128" s="46">
        <v>6.0259999999999998</v>
      </c>
      <c r="E128" s="46">
        <v>4.8078000000000003</v>
      </c>
      <c r="F128" s="46">
        <v>6.7073</v>
      </c>
      <c r="G128" s="46">
        <v>7.9187000000000003</v>
      </c>
      <c r="H128" s="46">
        <v>3.6229</v>
      </c>
      <c r="I128" s="46">
        <v>8.4990000000000006</v>
      </c>
      <c r="J128" s="46">
        <v>9.0098000000000003</v>
      </c>
      <c r="K128" s="46">
        <v>9.1142000000000003</v>
      </c>
      <c r="L128" s="46">
        <v>1.4681</v>
      </c>
      <c r="M128" s="46">
        <v>0.14849999999999999</v>
      </c>
      <c r="N128" s="46">
        <v>1.3591</v>
      </c>
      <c r="O128" s="46">
        <v>2.3696000000000002</v>
      </c>
      <c r="P128" s="46">
        <v>3.7867000000000002</v>
      </c>
    </row>
    <row r="129" spans="1:16" hidden="1" outlineLevel="1" collapsed="1">
      <c r="A129" s="8">
        <v>44136</v>
      </c>
      <c r="B129" s="46">
        <v>5.0816999999999997</v>
      </c>
      <c r="C129" s="46">
        <v>3.8553999999999999</v>
      </c>
      <c r="D129" s="46">
        <v>5.1997</v>
      </c>
      <c r="E129" s="46">
        <v>5.2637999999999998</v>
      </c>
      <c r="F129" s="46">
        <v>6.2047999999999996</v>
      </c>
      <c r="G129" s="46">
        <v>7.1669</v>
      </c>
      <c r="H129" s="46">
        <v>4.1367000000000003</v>
      </c>
      <c r="I129" s="46">
        <v>7.5659000000000001</v>
      </c>
      <c r="J129" s="46">
        <v>8.641</v>
      </c>
      <c r="K129" s="46">
        <v>16.639500000000002</v>
      </c>
      <c r="L129" s="46">
        <v>1.2023999999999999</v>
      </c>
      <c r="M129" s="46">
        <v>7.1800000000000003E-2</v>
      </c>
      <c r="N129" s="46">
        <v>1.0866</v>
      </c>
      <c r="O129" s="46">
        <v>2.1797</v>
      </c>
      <c r="P129" s="46">
        <v>5.0189000000000004</v>
      </c>
    </row>
    <row r="130" spans="1:16" hidden="1" outlineLevel="1" collapsed="1">
      <c r="A130" s="8">
        <v>44166</v>
      </c>
      <c r="B130" s="46">
        <v>5.1971999999999996</v>
      </c>
      <c r="C130" s="46">
        <v>3.3725999999999998</v>
      </c>
      <c r="D130" s="46">
        <v>5.3323999999999998</v>
      </c>
      <c r="E130" s="46">
        <v>5.7251000000000003</v>
      </c>
      <c r="F130" s="46">
        <v>4.9945000000000004</v>
      </c>
      <c r="G130" s="46">
        <v>7.2834000000000003</v>
      </c>
      <c r="H130" s="46">
        <v>3.9064999999999999</v>
      </c>
      <c r="I130" s="46">
        <v>7.6193999999999997</v>
      </c>
      <c r="J130" s="46">
        <v>8.9498999999999995</v>
      </c>
      <c r="K130" s="46">
        <v>8.7683</v>
      </c>
      <c r="L130" s="46">
        <v>1.3940999999999999</v>
      </c>
      <c r="M130" s="46">
        <v>8.6699999999999999E-2</v>
      </c>
      <c r="N130" s="46">
        <v>1.3327</v>
      </c>
      <c r="O130" s="46">
        <v>2.3653</v>
      </c>
      <c r="P130" s="46">
        <v>4.5441000000000003</v>
      </c>
    </row>
    <row r="131" spans="1:16" hidden="1" outlineLevel="1" collapsed="1">
      <c r="A131" s="8">
        <v>44197</v>
      </c>
      <c r="B131" s="46">
        <v>5.12</v>
      </c>
      <c r="C131" s="46">
        <v>3.6257999999999999</v>
      </c>
      <c r="D131" s="46">
        <v>5.2336999999999998</v>
      </c>
      <c r="E131" s="46">
        <v>6.0993000000000004</v>
      </c>
      <c r="F131" s="46">
        <v>5.4945000000000004</v>
      </c>
      <c r="G131" s="46">
        <v>7.2133000000000003</v>
      </c>
      <c r="H131" s="46">
        <v>3.9087999999999998</v>
      </c>
      <c r="I131" s="46">
        <v>7.7122999999999999</v>
      </c>
      <c r="J131" s="46">
        <v>9.5719999999999992</v>
      </c>
      <c r="K131" s="46">
        <v>10.586399999999999</v>
      </c>
      <c r="L131" s="46">
        <v>1.395</v>
      </c>
      <c r="M131" s="46">
        <v>8.3199999999999996E-2</v>
      </c>
      <c r="N131" s="46">
        <v>1.2594000000000001</v>
      </c>
      <c r="O131" s="46">
        <v>2.1661999999999999</v>
      </c>
      <c r="P131" s="46">
        <v>4.8330000000000002</v>
      </c>
    </row>
    <row r="132" spans="1:16" hidden="1" outlineLevel="1" collapsed="1">
      <c r="A132" s="8">
        <v>44228</v>
      </c>
      <c r="B132" s="46">
        <v>4.0613999999999999</v>
      </c>
      <c r="C132" s="46">
        <v>3.5457999999999998</v>
      </c>
      <c r="D132" s="46">
        <v>4.0556999999999999</v>
      </c>
      <c r="E132" s="46">
        <v>4.5989000000000004</v>
      </c>
      <c r="F132" s="46">
        <v>8.5215999999999994</v>
      </c>
      <c r="G132" s="46">
        <v>6.6372</v>
      </c>
      <c r="H132" s="46">
        <v>3.9885000000000002</v>
      </c>
      <c r="I132" s="46">
        <v>6.9969000000000001</v>
      </c>
      <c r="J132" s="46">
        <v>9.3145000000000007</v>
      </c>
      <c r="K132" s="46">
        <v>8.8605</v>
      </c>
      <c r="L132" s="46">
        <v>1.1745000000000001</v>
      </c>
      <c r="M132" s="46">
        <v>9.5200000000000007E-2</v>
      </c>
      <c r="N132" s="46">
        <v>1.1077999999999999</v>
      </c>
      <c r="O132" s="46">
        <v>2.0213000000000001</v>
      </c>
      <c r="P132" s="46">
        <v>5.4778000000000002</v>
      </c>
    </row>
    <row r="133" spans="1:16" hidden="1" outlineLevel="1" collapsed="1">
      <c r="A133" s="8">
        <v>44256</v>
      </c>
      <c r="B133" s="46">
        <v>3.9578000000000002</v>
      </c>
      <c r="C133" s="46">
        <v>2.9428999999999998</v>
      </c>
      <c r="D133" s="46">
        <v>3.9636999999999998</v>
      </c>
      <c r="E133" s="46">
        <v>5.6593</v>
      </c>
      <c r="F133" s="46">
        <v>11.139799999999999</v>
      </c>
      <c r="G133" s="46">
        <v>6.5060000000000002</v>
      </c>
      <c r="H133" s="46">
        <v>3.5512999999999999</v>
      </c>
      <c r="I133" s="46">
        <v>6.8669000000000002</v>
      </c>
      <c r="J133" s="46">
        <v>7.7721999999999998</v>
      </c>
      <c r="K133" s="46">
        <v>11.1892</v>
      </c>
      <c r="L133" s="46">
        <v>0.54020000000000001</v>
      </c>
      <c r="M133" s="46">
        <v>0.16850000000000001</v>
      </c>
      <c r="N133" s="46">
        <v>0.5071</v>
      </c>
      <c r="O133" s="46">
        <v>1.7290000000000001</v>
      </c>
      <c r="P133" s="46">
        <v>2.5428999999999999</v>
      </c>
    </row>
    <row r="134" spans="1:16" hidden="1" outlineLevel="1" collapsed="1">
      <c r="A134" s="8">
        <v>44287</v>
      </c>
      <c r="B134" s="46">
        <v>4.1900000000000004</v>
      </c>
      <c r="C134" s="46">
        <v>3.2473999999999998</v>
      </c>
      <c r="D134" s="46">
        <v>4.4236000000000004</v>
      </c>
      <c r="E134" s="46">
        <v>2.6724999999999999</v>
      </c>
      <c r="F134" s="46">
        <v>10.143599999999999</v>
      </c>
      <c r="G134" s="46">
        <v>6.3490000000000002</v>
      </c>
      <c r="H134" s="46">
        <v>3.6882000000000001</v>
      </c>
      <c r="I134" s="46">
        <v>6.7146999999999997</v>
      </c>
      <c r="J134" s="46">
        <v>7.7927999999999997</v>
      </c>
      <c r="K134" s="46">
        <v>10.5809</v>
      </c>
      <c r="L134" s="46">
        <v>0.5595</v>
      </c>
      <c r="M134" s="46">
        <v>0.1636</v>
      </c>
      <c r="N134" s="46">
        <v>0.46160000000000001</v>
      </c>
      <c r="O134" s="46">
        <v>1.1436999999999999</v>
      </c>
      <c r="P134" s="46">
        <v>3.9952000000000001</v>
      </c>
    </row>
    <row r="135" spans="1:16" hidden="1" outlineLevel="1" collapsed="1">
      <c r="A135" s="8">
        <v>44317</v>
      </c>
      <c r="B135" s="46">
        <v>4.1387</v>
      </c>
      <c r="C135" s="46">
        <v>3.5038999999999998</v>
      </c>
      <c r="D135" s="46">
        <v>4.1723999999999997</v>
      </c>
      <c r="E135" s="46">
        <v>4.3951000000000002</v>
      </c>
      <c r="F135" s="46">
        <v>10.9916</v>
      </c>
      <c r="G135" s="46">
        <v>6.2759</v>
      </c>
      <c r="H135" s="46">
        <v>3.7440000000000002</v>
      </c>
      <c r="I135" s="46">
        <v>6.5031999999999996</v>
      </c>
      <c r="J135" s="46">
        <v>8.1948000000000008</v>
      </c>
      <c r="K135" s="46">
        <v>10.9916</v>
      </c>
      <c r="L135" s="46">
        <v>0.46579999999999999</v>
      </c>
      <c r="M135" s="46">
        <v>0.1313</v>
      </c>
      <c r="N135" s="46">
        <v>0.40870000000000001</v>
      </c>
      <c r="O135" s="46">
        <v>1.2424999999999999</v>
      </c>
      <c r="P135" s="46" t="s">
        <v>127</v>
      </c>
    </row>
    <row r="136" spans="1:16" hidden="1" outlineLevel="1" collapsed="1">
      <c r="A136" s="8">
        <v>44348</v>
      </c>
      <c r="B136" s="46">
        <v>4.3552</v>
      </c>
      <c r="C136" s="46">
        <v>3.2000999999999999</v>
      </c>
      <c r="D136" s="46">
        <v>4.3989000000000003</v>
      </c>
      <c r="E136" s="46">
        <v>5.2256999999999998</v>
      </c>
      <c r="F136" s="46">
        <v>8.3142999999999994</v>
      </c>
      <c r="G136" s="46">
        <v>6.4763999999999999</v>
      </c>
      <c r="H136" s="46">
        <v>3.5266999999999999</v>
      </c>
      <c r="I136" s="46">
        <v>6.7118000000000002</v>
      </c>
      <c r="J136" s="46">
        <v>8.3396000000000008</v>
      </c>
      <c r="K136" s="46">
        <v>8.3142999999999994</v>
      </c>
      <c r="L136" s="46">
        <v>0.55189999999999995</v>
      </c>
      <c r="M136" s="46">
        <v>8.0299999999999996E-2</v>
      </c>
      <c r="N136" s="46">
        <v>0.54300000000000004</v>
      </c>
      <c r="O136" s="46">
        <v>0.88570000000000004</v>
      </c>
      <c r="P136" s="46" t="s">
        <v>127</v>
      </c>
    </row>
    <row r="137" spans="1:16" hidden="1" outlineLevel="1" collapsed="1">
      <c r="A137" s="8">
        <v>44378</v>
      </c>
      <c r="B137" s="46">
        <v>4.5236999999999998</v>
      </c>
      <c r="C137" s="46">
        <v>3.6240999999999999</v>
      </c>
      <c r="D137" s="46">
        <v>4.6254</v>
      </c>
      <c r="E137" s="46">
        <v>4.8808999999999996</v>
      </c>
      <c r="F137" s="46">
        <v>3.8742000000000001</v>
      </c>
      <c r="G137" s="46">
        <v>6.1313000000000004</v>
      </c>
      <c r="H137" s="46">
        <v>3.8658000000000001</v>
      </c>
      <c r="I137" s="46">
        <v>6.4029999999999996</v>
      </c>
      <c r="J137" s="46">
        <v>8.8489000000000004</v>
      </c>
      <c r="K137" s="46">
        <v>4.3578999999999999</v>
      </c>
      <c r="L137" s="46">
        <v>0.6764</v>
      </c>
      <c r="M137" s="46">
        <v>8.4400000000000003E-2</v>
      </c>
      <c r="N137" s="46">
        <v>0.64790000000000003</v>
      </c>
      <c r="O137" s="46">
        <v>0.95369999999999999</v>
      </c>
      <c r="P137" s="46">
        <v>3.5</v>
      </c>
    </row>
    <row r="138" spans="1:16" hidden="1" outlineLevel="1" collapsed="1">
      <c r="A138" s="8">
        <v>44409</v>
      </c>
      <c r="B138" s="46">
        <v>4.4683000000000002</v>
      </c>
      <c r="C138" s="46">
        <v>3.1913999999999998</v>
      </c>
      <c r="D138" s="46">
        <v>4.5370999999999997</v>
      </c>
      <c r="E138" s="46">
        <v>5.5285000000000002</v>
      </c>
      <c r="F138" s="46">
        <v>5.7704000000000004</v>
      </c>
      <c r="G138" s="46">
        <v>5.9888000000000003</v>
      </c>
      <c r="H138" s="46">
        <v>3.6427999999999998</v>
      </c>
      <c r="I138" s="46">
        <v>6.1714000000000002</v>
      </c>
      <c r="J138" s="46">
        <v>8.2324999999999999</v>
      </c>
      <c r="K138" s="46">
        <v>6.1505999999999998</v>
      </c>
      <c r="L138" s="46">
        <v>0.38279999999999997</v>
      </c>
      <c r="M138" s="46">
        <v>0.16539999999999999</v>
      </c>
      <c r="N138" s="46">
        <v>0.34360000000000002</v>
      </c>
      <c r="O138" s="46">
        <v>0.92349999999999999</v>
      </c>
      <c r="P138" s="46">
        <v>2.4834999999999998</v>
      </c>
    </row>
    <row r="139" spans="1:16" hidden="1" outlineLevel="1" collapsed="1">
      <c r="A139" s="8">
        <v>44440</v>
      </c>
      <c r="B139" s="46">
        <v>4.5511999999999997</v>
      </c>
      <c r="C139" s="46">
        <v>3.4779</v>
      </c>
      <c r="D139" s="46">
        <v>4.5846999999999998</v>
      </c>
      <c r="E139" s="46">
        <v>6.1003999999999996</v>
      </c>
      <c r="F139" s="46">
        <v>3.7883</v>
      </c>
      <c r="G139" s="46">
        <v>5.9046000000000003</v>
      </c>
      <c r="H139" s="46">
        <v>3.6236999999999999</v>
      </c>
      <c r="I139" s="46">
        <v>6.1456999999999997</v>
      </c>
      <c r="J139" s="46">
        <v>8.9265000000000008</v>
      </c>
      <c r="K139" s="46">
        <v>5.4485000000000001</v>
      </c>
      <c r="L139" s="46">
        <v>0.39400000000000002</v>
      </c>
      <c r="M139" s="46">
        <v>6.3500000000000001E-2</v>
      </c>
      <c r="N139" s="46">
        <v>0.38529999999999998</v>
      </c>
      <c r="O139" s="46">
        <v>0.5363</v>
      </c>
      <c r="P139" s="46">
        <v>2</v>
      </c>
    </row>
    <row r="140" spans="1:16" hidden="1" outlineLevel="1" collapsed="1">
      <c r="A140" s="8">
        <v>44470</v>
      </c>
      <c r="B140" s="46">
        <v>4.6163999999999996</v>
      </c>
      <c r="C140" s="46">
        <v>3.4104000000000001</v>
      </c>
      <c r="D140" s="46">
        <v>4.7092000000000001</v>
      </c>
      <c r="E140" s="46">
        <v>4.9989999999999997</v>
      </c>
      <c r="F140" s="46">
        <v>16.1843</v>
      </c>
      <c r="G140" s="46">
        <v>5.8826999999999998</v>
      </c>
      <c r="H140" s="46">
        <v>3.5436000000000001</v>
      </c>
      <c r="I140" s="46">
        <v>6.0198</v>
      </c>
      <c r="J140" s="46">
        <v>9.0859000000000005</v>
      </c>
      <c r="K140" s="46">
        <v>16.1843</v>
      </c>
      <c r="L140" s="46">
        <v>0.47820000000000001</v>
      </c>
      <c r="M140" s="46">
        <v>7.3999999999999996E-2</v>
      </c>
      <c r="N140" s="46">
        <v>0.39950000000000002</v>
      </c>
      <c r="O140" s="46">
        <v>0.95689999999999997</v>
      </c>
      <c r="P140" s="46" t="s">
        <v>127</v>
      </c>
    </row>
    <row r="141" spans="1:16" hidden="1" outlineLevel="1" collapsed="1">
      <c r="A141" s="8">
        <v>44501</v>
      </c>
      <c r="B141" s="46">
        <v>4.8003999999999998</v>
      </c>
      <c r="C141" s="46">
        <v>3.734</v>
      </c>
      <c r="D141" s="46">
        <v>4.8064</v>
      </c>
      <c r="E141" s="46">
        <v>6.1073000000000004</v>
      </c>
      <c r="F141" s="46">
        <v>4.2533000000000003</v>
      </c>
      <c r="G141" s="46">
        <v>5.8693</v>
      </c>
      <c r="H141" s="46">
        <v>3.9335</v>
      </c>
      <c r="I141" s="46">
        <v>5.9172000000000002</v>
      </c>
      <c r="J141" s="46">
        <v>8.8247</v>
      </c>
      <c r="K141" s="46">
        <v>7.9901999999999997</v>
      </c>
      <c r="L141" s="46">
        <v>0.54049999999999998</v>
      </c>
      <c r="M141" s="46">
        <v>9.9699999999999997E-2</v>
      </c>
      <c r="N141" s="46">
        <v>0.39250000000000002</v>
      </c>
      <c r="O141" s="46">
        <v>1.5596000000000001</v>
      </c>
      <c r="P141" s="46">
        <v>3.9996999999999998</v>
      </c>
    </row>
    <row r="142" spans="1:16" hidden="1" outlineLevel="1" collapsed="1">
      <c r="A142" s="8">
        <v>44531</v>
      </c>
      <c r="B142" s="46">
        <v>4.7962999999999996</v>
      </c>
      <c r="C142" s="46">
        <v>3.8538000000000001</v>
      </c>
      <c r="D142" s="46">
        <v>4.8066000000000004</v>
      </c>
      <c r="E142" s="46">
        <v>5.7461000000000002</v>
      </c>
      <c r="F142" s="46">
        <v>5.6607000000000003</v>
      </c>
      <c r="G142" s="46">
        <v>6.3127000000000004</v>
      </c>
      <c r="H142" s="46">
        <v>4.0023</v>
      </c>
      <c r="I142" s="46">
        <v>6.4847999999999999</v>
      </c>
      <c r="J142" s="46">
        <v>9.0906000000000002</v>
      </c>
      <c r="K142" s="46">
        <v>8.9453999999999994</v>
      </c>
      <c r="L142" s="46">
        <v>0.56169999999999998</v>
      </c>
      <c r="M142" s="46">
        <v>0.1104</v>
      </c>
      <c r="N142" s="46">
        <v>0.39889999999999998</v>
      </c>
      <c r="O142" s="46">
        <v>1.2609999999999999</v>
      </c>
      <c r="P142" s="46">
        <v>3.7440000000000002</v>
      </c>
    </row>
    <row r="143" spans="1:16" hidden="1" outlineLevel="1" collapsed="1">
      <c r="A143" s="8">
        <v>44562</v>
      </c>
      <c r="B143" s="46">
        <v>4.8151999999999999</v>
      </c>
      <c r="C143" s="46">
        <v>3.5811000000000002</v>
      </c>
      <c r="D143" s="46">
        <v>4.7915000000000001</v>
      </c>
      <c r="E143" s="46">
        <v>6.8893000000000004</v>
      </c>
      <c r="F143" s="46">
        <v>8.9183000000000003</v>
      </c>
      <c r="G143" s="46">
        <v>6.3422999999999998</v>
      </c>
      <c r="H143" s="46">
        <v>3.8016999999999999</v>
      </c>
      <c r="I143" s="46">
        <v>6.5731999999999999</v>
      </c>
      <c r="J143" s="46">
        <v>9.8265999999999991</v>
      </c>
      <c r="K143" s="46">
        <v>10.350899999999999</v>
      </c>
      <c r="L143" s="46">
        <v>0.42859999999999998</v>
      </c>
      <c r="M143" s="46">
        <v>4.6300000000000001E-2</v>
      </c>
      <c r="N143" s="46">
        <v>0.33929999999999999</v>
      </c>
      <c r="O143" s="46">
        <v>1.1406000000000001</v>
      </c>
      <c r="P143" s="46">
        <v>3.9689000000000001</v>
      </c>
    </row>
    <row r="144" spans="1:16" hidden="1" outlineLevel="1" collapsed="1">
      <c r="A144" s="8">
        <v>44593</v>
      </c>
      <c r="B144" s="46">
        <v>4.4614000000000003</v>
      </c>
      <c r="C144" s="46">
        <v>3.8673000000000002</v>
      </c>
      <c r="D144" s="46">
        <v>4.5778999999999996</v>
      </c>
      <c r="E144" s="46">
        <v>4.4124999999999996</v>
      </c>
      <c r="F144" s="46">
        <v>4.8947000000000003</v>
      </c>
      <c r="G144" s="46">
        <v>6.2538</v>
      </c>
      <c r="H144" s="46">
        <v>4.2020999999999997</v>
      </c>
      <c r="I144" s="46">
        <v>6.5175999999999998</v>
      </c>
      <c r="J144" s="46">
        <v>9.8803000000000001</v>
      </c>
      <c r="K144" s="46">
        <v>4.8947000000000003</v>
      </c>
      <c r="L144" s="46">
        <v>0.59450000000000003</v>
      </c>
      <c r="M144" s="46">
        <v>7.4999999999999997E-2</v>
      </c>
      <c r="N144" s="46">
        <v>0.38290000000000002</v>
      </c>
      <c r="O144" s="46">
        <v>1.4589000000000001</v>
      </c>
      <c r="P144" s="46" t="s">
        <v>127</v>
      </c>
    </row>
    <row r="145" spans="1:16" hidden="1" outlineLevel="1" collapsed="1">
      <c r="A145" s="8">
        <v>44621</v>
      </c>
      <c r="B145" s="46">
        <v>4.9149000000000003</v>
      </c>
      <c r="C145" s="46">
        <v>3.9165999999999999</v>
      </c>
      <c r="D145" s="46">
        <v>4.9302000000000001</v>
      </c>
      <c r="E145" s="46">
        <v>7.9184000000000001</v>
      </c>
      <c r="F145" s="46">
        <v>2.8414000000000001</v>
      </c>
      <c r="G145" s="46">
        <v>6.1025999999999998</v>
      </c>
      <c r="H145" s="46">
        <v>4.1322999999999999</v>
      </c>
      <c r="I145" s="46">
        <v>6.2676999999999996</v>
      </c>
      <c r="J145" s="46">
        <v>10.122199999999999</v>
      </c>
      <c r="K145" s="46">
        <v>5.0049999999999999</v>
      </c>
      <c r="L145" s="46">
        <v>0.58420000000000005</v>
      </c>
      <c r="M145" s="46">
        <v>0.11070000000000001</v>
      </c>
      <c r="N145" s="46">
        <v>0.57210000000000005</v>
      </c>
      <c r="O145" s="46">
        <v>1.1923999999999999</v>
      </c>
      <c r="P145" s="46">
        <v>2</v>
      </c>
    </row>
    <row r="146" spans="1:16" hidden="1" outlineLevel="1" collapsed="1">
      <c r="A146" s="8">
        <v>44652</v>
      </c>
      <c r="B146" s="46">
        <v>5.1596000000000002</v>
      </c>
      <c r="C146" s="46">
        <v>3.9188999999999998</v>
      </c>
      <c r="D146" s="46">
        <v>5.242</v>
      </c>
      <c r="E146" s="46">
        <v>7.6013999999999999</v>
      </c>
      <c r="F146" s="46">
        <v>2.3182</v>
      </c>
      <c r="G146" s="46">
        <v>5.9493999999999998</v>
      </c>
      <c r="H146" s="46">
        <v>3.9813000000000001</v>
      </c>
      <c r="I146" s="46">
        <v>6.1981000000000002</v>
      </c>
      <c r="J146" s="46">
        <v>9.2096</v>
      </c>
      <c r="K146" s="46">
        <v>2.3193999999999999</v>
      </c>
      <c r="L146" s="46">
        <v>0.42720000000000002</v>
      </c>
      <c r="M146" s="46">
        <v>1.38E-2</v>
      </c>
      <c r="N146" s="46">
        <v>0.39229999999999998</v>
      </c>
      <c r="O146" s="46">
        <v>0.96850000000000003</v>
      </c>
      <c r="P146" s="46">
        <v>2</v>
      </c>
    </row>
    <row r="147" spans="1:16" hidden="1" outlineLevel="1" collapsed="1">
      <c r="A147" s="8">
        <v>44682</v>
      </c>
      <c r="B147" s="46">
        <v>4.7854000000000001</v>
      </c>
      <c r="C147" s="46">
        <v>2.9338000000000002</v>
      </c>
      <c r="D147" s="46">
        <v>4.9198000000000004</v>
      </c>
      <c r="E147" s="46">
        <v>8.4047000000000001</v>
      </c>
      <c r="F147" s="46">
        <v>2.0775000000000001</v>
      </c>
      <c r="G147" s="46">
        <v>5.5747</v>
      </c>
      <c r="H147" s="46">
        <v>2.9777</v>
      </c>
      <c r="I147" s="46">
        <v>5.8962000000000003</v>
      </c>
      <c r="J147" s="46">
        <v>8.8437000000000001</v>
      </c>
      <c r="K147" s="46">
        <v>5.3734000000000002</v>
      </c>
      <c r="L147" s="46">
        <v>0.58720000000000006</v>
      </c>
      <c r="M147" s="46">
        <v>4.0800000000000003E-2</v>
      </c>
      <c r="N147" s="46">
        <v>0.58340000000000003</v>
      </c>
      <c r="O147" s="46">
        <v>1.4162999999999999</v>
      </c>
      <c r="P147" s="46">
        <v>1.6799999999999999E-2</v>
      </c>
    </row>
    <row r="148" spans="1:16" hidden="1" outlineLevel="1" collapsed="1">
      <c r="A148" s="8">
        <v>44713</v>
      </c>
      <c r="B148" s="46">
        <v>5.4375</v>
      </c>
      <c r="C148" s="46">
        <v>3.3654999999999999</v>
      </c>
      <c r="D148" s="46">
        <v>5.5209999999999999</v>
      </c>
      <c r="E148" s="46">
        <v>7.9462999999999999</v>
      </c>
      <c r="F148" s="46">
        <v>3.2875999999999999</v>
      </c>
      <c r="G148" s="46">
        <v>6.2286999999999999</v>
      </c>
      <c r="H148" s="46">
        <v>3.4668999999999999</v>
      </c>
      <c r="I148" s="46">
        <v>6.4558999999999997</v>
      </c>
      <c r="J148" s="46">
        <v>8.4010999999999996</v>
      </c>
      <c r="K148" s="46">
        <v>7.2919999999999998</v>
      </c>
      <c r="L148" s="46">
        <v>0.50970000000000004</v>
      </c>
      <c r="M148" s="46">
        <v>1.77E-2</v>
      </c>
      <c r="N148" s="46">
        <v>0.50290000000000001</v>
      </c>
      <c r="O148" s="46">
        <v>1.1483000000000001</v>
      </c>
      <c r="P148" s="46">
        <v>1.75</v>
      </c>
    </row>
    <row r="149" spans="1:16" hidden="1" outlineLevel="1" collapsed="1">
      <c r="A149" s="8">
        <v>44743</v>
      </c>
      <c r="B149" s="46">
        <v>6.1786000000000003</v>
      </c>
      <c r="C149" s="46">
        <v>4.2416</v>
      </c>
      <c r="D149" s="46">
        <v>6.2641</v>
      </c>
      <c r="E149" s="46">
        <v>7.2736999999999998</v>
      </c>
      <c r="F149" s="46">
        <v>1.8056000000000001</v>
      </c>
      <c r="G149" s="46">
        <v>7.5031999999999996</v>
      </c>
      <c r="H149" s="46">
        <v>4.3670999999999998</v>
      </c>
      <c r="I149" s="46">
        <v>7.6021999999999998</v>
      </c>
      <c r="J149" s="46">
        <v>11.865600000000001</v>
      </c>
      <c r="K149" s="46">
        <v>1.8333999999999999</v>
      </c>
      <c r="L149" s="46">
        <v>0.70140000000000002</v>
      </c>
      <c r="M149" s="46">
        <v>0.15459999999999999</v>
      </c>
      <c r="N149" s="46">
        <v>0.58899999999999997</v>
      </c>
      <c r="O149" s="46">
        <v>1.4041999999999999</v>
      </c>
      <c r="P149" s="46">
        <v>1.0547</v>
      </c>
    </row>
    <row r="150" spans="1:16" hidden="1" outlineLevel="1" collapsed="1">
      <c r="A150" s="8">
        <v>44774</v>
      </c>
      <c r="B150" s="46">
        <v>6.3151000000000002</v>
      </c>
      <c r="C150" s="46">
        <v>3.4834000000000001</v>
      </c>
      <c r="D150" s="46">
        <v>6.3975</v>
      </c>
      <c r="E150" s="46">
        <v>8.9629999999999992</v>
      </c>
      <c r="F150" s="46">
        <v>2.4420999999999999</v>
      </c>
      <c r="G150" s="46">
        <v>8.3800000000000008</v>
      </c>
      <c r="H150" s="46">
        <v>3.6196999999999999</v>
      </c>
      <c r="I150" s="46">
        <v>8.7190999999999992</v>
      </c>
      <c r="J150" s="46">
        <v>12.3726</v>
      </c>
      <c r="K150" s="46">
        <v>2.7433000000000001</v>
      </c>
      <c r="L150" s="46">
        <v>0.66620000000000001</v>
      </c>
      <c r="M150" s="46">
        <v>0.15859999999999999</v>
      </c>
      <c r="N150" s="46">
        <v>0.55649999999999999</v>
      </c>
      <c r="O150" s="46">
        <v>2.1080999999999999</v>
      </c>
      <c r="P150" s="46">
        <v>2.3321000000000001</v>
      </c>
    </row>
    <row r="151" spans="1:16" hidden="1" outlineLevel="1" collapsed="1">
      <c r="A151" s="8">
        <v>44805</v>
      </c>
      <c r="B151" s="46">
        <v>8.0366999999999997</v>
      </c>
      <c r="C151" s="46">
        <v>4.4063999999999997</v>
      </c>
      <c r="D151" s="46">
        <v>8.2832000000000008</v>
      </c>
      <c r="E151" s="46">
        <v>7.6497000000000002</v>
      </c>
      <c r="F151" s="46">
        <v>6.0284000000000004</v>
      </c>
      <c r="G151" s="46">
        <v>9.7780000000000005</v>
      </c>
      <c r="H151" s="46">
        <v>4.5945</v>
      </c>
      <c r="I151" s="46">
        <v>10.1364</v>
      </c>
      <c r="J151" s="46">
        <v>12.2371</v>
      </c>
      <c r="K151" s="46">
        <v>6.0284000000000004</v>
      </c>
      <c r="L151" s="46">
        <v>0.5544</v>
      </c>
      <c r="M151" s="46">
        <v>0.18679999999999999</v>
      </c>
      <c r="N151" s="46">
        <v>0.50390000000000001</v>
      </c>
      <c r="O151" s="46">
        <v>1.5685</v>
      </c>
      <c r="P151" s="46" t="s">
        <v>127</v>
      </c>
    </row>
    <row r="152" spans="1:16" hidden="1" outlineLevel="1" collapsed="1">
      <c r="A152" s="8">
        <v>44835</v>
      </c>
      <c r="B152" s="46">
        <v>7.8924000000000003</v>
      </c>
      <c r="C152" s="46">
        <v>3.3732000000000002</v>
      </c>
      <c r="D152" s="46">
        <v>8.0762999999999998</v>
      </c>
      <c r="E152" s="46">
        <v>9.6616999999999997</v>
      </c>
      <c r="F152" s="46">
        <v>4.2557999999999998</v>
      </c>
      <c r="G152" s="46">
        <v>9.9314</v>
      </c>
      <c r="H152" s="46">
        <v>3.5102000000000002</v>
      </c>
      <c r="I152" s="46">
        <v>10.2584</v>
      </c>
      <c r="J152" s="46">
        <v>13.1609</v>
      </c>
      <c r="K152" s="46">
        <v>4.2557999999999998</v>
      </c>
      <c r="L152" s="46">
        <v>0.36059999999999998</v>
      </c>
      <c r="M152" s="46">
        <v>5.6800000000000003E-2</v>
      </c>
      <c r="N152" s="46">
        <v>0.32269999999999999</v>
      </c>
      <c r="O152" s="46">
        <v>1.4015</v>
      </c>
      <c r="P152" s="46" t="s">
        <v>127</v>
      </c>
    </row>
    <row r="153" spans="1:16" hidden="1" outlineLevel="1" collapsed="1">
      <c r="A153" s="8">
        <v>44866</v>
      </c>
      <c r="B153" s="46">
        <v>7.6843000000000004</v>
      </c>
      <c r="C153" s="46">
        <v>4.048</v>
      </c>
      <c r="D153" s="46">
        <v>7.7648999999999999</v>
      </c>
      <c r="E153" s="46">
        <v>11.4335</v>
      </c>
      <c r="F153" s="46">
        <v>4.5747999999999998</v>
      </c>
      <c r="G153" s="46">
        <v>10.110799999999999</v>
      </c>
      <c r="H153" s="46">
        <v>4.2295999999999996</v>
      </c>
      <c r="I153" s="46">
        <v>10.371499999999999</v>
      </c>
      <c r="J153" s="46">
        <v>13.673299999999999</v>
      </c>
      <c r="K153" s="46">
        <v>4.5747999999999998</v>
      </c>
      <c r="L153" s="46">
        <v>0.32779999999999998</v>
      </c>
      <c r="M153" s="46">
        <v>0.1053</v>
      </c>
      <c r="N153" s="46">
        <v>0.31240000000000001</v>
      </c>
      <c r="O153" s="46">
        <v>1.3552999999999999</v>
      </c>
      <c r="P153" s="46" t="s">
        <v>127</v>
      </c>
    </row>
    <row r="154" spans="1:16" hidden="1" outlineLevel="1" collapsed="1">
      <c r="A154" s="8">
        <v>44896</v>
      </c>
      <c r="B154" s="46">
        <v>7.585</v>
      </c>
      <c r="C154" s="46">
        <v>4.2319000000000004</v>
      </c>
      <c r="D154" s="46">
        <v>7.5495999999999999</v>
      </c>
      <c r="E154" s="46">
        <v>12.062200000000001</v>
      </c>
      <c r="F154" s="46">
        <v>5.157</v>
      </c>
      <c r="G154" s="46">
        <v>10.1639</v>
      </c>
      <c r="H154" s="46">
        <v>4.3090000000000002</v>
      </c>
      <c r="I154" s="46">
        <v>10.383599999999999</v>
      </c>
      <c r="J154" s="46">
        <v>14.528</v>
      </c>
      <c r="K154" s="46">
        <v>5.157</v>
      </c>
      <c r="L154" s="46">
        <v>0.36570000000000003</v>
      </c>
      <c r="M154" s="46">
        <v>0.1714</v>
      </c>
      <c r="N154" s="46">
        <v>0.28649999999999998</v>
      </c>
      <c r="O154" s="46">
        <v>2.4738000000000002</v>
      </c>
      <c r="P154" s="46" t="s">
        <v>127</v>
      </c>
    </row>
    <row r="155" spans="1:16" hidden="1" outlineLevel="1" collapsed="1">
      <c r="A155" s="8">
        <v>44927</v>
      </c>
      <c r="B155" s="46">
        <v>7.8182</v>
      </c>
      <c r="C155" s="46">
        <v>6.3032000000000004</v>
      </c>
      <c r="D155" s="46">
        <v>7.5834999999999999</v>
      </c>
      <c r="E155" s="46">
        <v>13.273099999999999</v>
      </c>
      <c r="F155" s="46">
        <v>13.613300000000001</v>
      </c>
      <c r="G155" s="46">
        <v>10.5693</v>
      </c>
      <c r="H155" s="46">
        <v>6.4511000000000003</v>
      </c>
      <c r="I155" s="46">
        <v>10.6554</v>
      </c>
      <c r="J155" s="46">
        <v>14.0703</v>
      </c>
      <c r="K155" s="46">
        <v>13.630599999999999</v>
      </c>
      <c r="L155" s="46">
        <v>0.32619999999999999</v>
      </c>
      <c r="M155" s="46">
        <v>0.3145</v>
      </c>
      <c r="N155" s="46">
        <v>0.30570000000000003</v>
      </c>
      <c r="O155" s="46">
        <v>1.8956</v>
      </c>
      <c r="P155" s="46">
        <v>1.75</v>
      </c>
    </row>
    <row r="156" spans="1:16" hidden="1" outlineLevel="1" collapsed="1">
      <c r="A156" s="8">
        <v>44958</v>
      </c>
      <c r="B156" s="46">
        <v>8.7972000000000001</v>
      </c>
      <c r="C156" s="46">
        <v>4.3761999999999999</v>
      </c>
      <c r="D156" s="46">
        <v>8.9027999999999992</v>
      </c>
      <c r="E156" s="46">
        <v>10.7224</v>
      </c>
      <c r="F156" s="46">
        <v>13.0646</v>
      </c>
      <c r="G156" s="46">
        <v>11.7638</v>
      </c>
      <c r="H156" s="46">
        <v>4.5147000000000004</v>
      </c>
      <c r="I156" s="46">
        <v>12.067500000000001</v>
      </c>
      <c r="J156" s="46">
        <v>14.094799999999999</v>
      </c>
      <c r="K156" s="46">
        <v>13.0646</v>
      </c>
      <c r="L156" s="46">
        <v>0.26800000000000002</v>
      </c>
      <c r="M156" s="46">
        <v>5.28E-2</v>
      </c>
      <c r="N156" s="46">
        <v>0.18140000000000001</v>
      </c>
      <c r="O156" s="46">
        <v>2.3454999999999999</v>
      </c>
      <c r="P156" s="46" t="s">
        <v>127</v>
      </c>
    </row>
    <row r="157" spans="1:16" hidden="1" outlineLevel="1" collapsed="1">
      <c r="A157" s="8">
        <v>44986</v>
      </c>
      <c r="B157" s="46">
        <v>10.108700000000001</v>
      </c>
      <c r="C157" s="46">
        <v>5.3750999999999998</v>
      </c>
      <c r="D157" s="46">
        <v>10.1112</v>
      </c>
      <c r="E157" s="46">
        <v>14.1203</v>
      </c>
      <c r="F157" s="46">
        <v>12.7318</v>
      </c>
      <c r="G157" s="46">
        <v>12.633800000000001</v>
      </c>
      <c r="H157" s="46">
        <v>5.5769000000000002</v>
      </c>
      <c r="I157" s="46">
        <v>12.8436</v>
      </c>
      <c r="J157" s="46">
        <v>15.290699999999999</v>
      </c>
      <c r="K157" s="46">
        <v>15.2227</v>
      </c>
      <c r="L157" s="46">
        <v>0.29709999999999998</v>
      </c>
      <c r="M157" s="46">
        <v>4.7300000000000002E-2</v>
      </c>
      <c r="N157" s="46">
        <v>0.27589999999999998</v>
      </c>
      <c r="O157" s="46">
        <v>1.4389000000000001</v>
      </c>
      <c r="P157" s="46">
        <v>2.4838</v>
      </c>
    </row>
    <row r="158" spans="1:16" hidden="1" outlineLevel="1" collapsed="1">
      <c r="A158" s="8">
        <v>45017</v>
      </c>
      <c r="B158" s="46">
        <v>10.675599999999999</v>
      </c>
      <c r="C158" s="46">
        <v>5.6805000000000003</v>
      </c>
      <c r="D158" s="46">
        <v>10.7866</v>
      </c>
      <c r="E158" s="46">
        <v>13.4056</v>
      </c>
      <c r="F158" s="46">
        <v>12.5397</v>
      </c>
      <c r="G158" s="46">
        <v>12.399900000000001</v>
      </c>
      <c r="H158" s="46">
        <v>5.8098000000000001</v>
      </c>
      <c r="I158" s="46">
        <v>12.6378</v>
      </c>
      <c r="J158" s="46">
        <v>14.2501</v>
      </c>
      <c r="K158" s="46">
        <v>14.7248</v>
      </c>
      <c r="L158" s="46">
        <v>0.37519999999999998</v>
      </c>
      <c r="M158" s="46">
        <v>3.8600000000000002E-2</v>
      </c>
      <c r="N158" s="46">
        <v>0.36199999999999999</v>
      </c>
      <c r="O158" s="46">
        <v>1.4278</v>
      </c>
      <c r="P158" s="46">
        <v>0.6</v>
      </c>
    </row>
    <row r="159" spans="1:16" hidden="1" outlineLevel="1" collapsed="1">
      <c r="A159" s="8">
        <v>45047</v>
      </c>
      <c r="B159" s="46">
        <v>11.1776</v>
      </c>
      <c r="C159" s="46">
        <v>4.6189999999999998</v>
      </c>
      <c r="D159" s="46">
        <v>11.294499999999999</v>
      </c>
      <c r="E159" s="46">
        <v>14.4499</v>
      </c>
      <c r="F159" s="46">
        <v>9.2916000000000007</v>
      </c>
      <c r="G159" s="46">
        <v>12.73</v>
      </c>
      <c r="H159" s="46">
        <v>5.1098999999999997</v>
      </c>
      <c r="I159" s="46">
        <v>12.9146</v>
      </c>
      <c r="J159" s="46">
        <v>14.959</v>
      </c>
      <c r="K159" s="46">
        <v>15.4139</v>
      </c>
      <c r="L159" s="46">
        <v>0.4274</v>
      </c>
      <c r="M159" s="46">
        <v>8.2000000000000007E-3</v>
      </c>
      <c r="N159" s="46">
        <v>0.41299999999999998</v>
      </c>
      <c r="O159" s="46">
        <v>2.1097000000000001</v>
      </c>
      <c r="P159" s="46">
        <v>2.6959</v>
      </c>
    </row>
    <row r="160" spans="1:16" hidden="1" outlineLevel="1" collapsed="1">
      <c r="A160" s="8">
        <v>45078</v>
      </c>
      <c r="B160" s="46">
        <v>11.481199999999999</v>
      </c>
      <c r="C160" s="46">
        <v>7.6765999999999996</v>
      </c>
      <c r="D160" s="46">
        <v>11.622400000000001</v>
      </c>
      <c r="E160" s="46">
        <v>12.590999999999999</v>
      </c>
      <c r="F160" s="46">
        <v>7.5929000000000002</v>
      </c>
      <c r="G160" s="46">
        <v>12.7829</v>
      </c>
      <c r="H160" s="46">
        <v>8.0355000000000008</v>
      </c>
      <c r="I160" s="46">
        <v>12.962899999999999</v>
      </c>
      <c r="J160" s="46">
        <v>14.5501</v>
      </c>
      <c r="K160" s="46">
        <v>15.383599999999999</v>
      </c>
      <c r="L160" s="46">
        <v>0.64090000000000003</v>
      </c>
      <c r="M160" s="46">
        <v>1.11E-2</v>
      </c>
      <c r="N160" s="46">
        <v>0.62780000000000002</v>
      </c>
      <c r="O160" s="46">
        <v>1.5106999999999999</v>
      </c>
      <c r="P160" s="46">
        <v>0.74919999999999998</v>
      </c>
    </row>
    <row r="161" spans="1:16" hidden="1" outlineLevel="1" collapsed="1">
      <c r="A161" s="8">
        <v>45108</v>
      </c>
      <c r="B161" s="46">
        <v>11.766299999999999</v>
      </c>
      <c r="C161" s="46">
        <v>4.6521999999999997</v>
      </c>
      <c r="D161" s="46">
        <v>11.979100000000001</v>
      </c>
      <c r="E161" s="46">
        <v>12.028</v>
      </c>
      <c r="F161" s="46">
        <v>12.819800000000001</v>
      </c>
      <c r="G161" s="46">
        <v>12.908799999999999</v>
      </c>
      <c r="H161" s="46">
        <v>4.7991000000000001</v>
      </c>
      <c r="I161" s="46">
        <v>13.156700000000001</v>
      </c>
      <c r="J161" s="46">
        <v>14.069599999999999</v>
      </c>
      <c r="K161" s="46">
        <v>13.7277</v>
      </c>
      <c r="L161" s="46">
        <v>0.78990000000000005</v>
      </c>
      <c r="M161" s="46">
        <v>3.0300000000000001E-2</v>
      </c>
      <c r="N161" s="46">
        <v>0.75829999999999997</v>
      </c>
      <c r="O161" s="46">
        <v>1.9408000000000001</v>
      </c>
      <c r="P161" s="46">
        <v>1.4728000000000001</v>
      </c>
    </row>
    <row r="162" spans="1:16" hidden="1" outlineLevel="1" collapsed="1">
      <c r="A162" s="8">
        <v>45139</v>
      </c>
      <c r="B162" s="46">
        <v>11.0443</v>
      </c>
      <c r="C162" s="46">
        <v>4.3615000000000004</v>
      </c>
      <c r="D162" s="46">
        <v>11.148199999999999</v>
      </c>
      <c r="E162" s="46">
        <v>14.450900000000001</v>
      </c>
      <c r="F162" s="46">
        <v>8.3185000000000002</v>
      </c>
      <c r="G162" s="46">
        <v>11.917400000000001</v>
      </c>
      <c r="H162" s="46">
        <v>4.6332000000000004</v>
      </c>
      <c r="I162" s="46">
        <v>12.041600000000001</v>
      </c>
      <c r="J162" s="46">
        <v>15.4023</v>
      </c>
      <c r="K162" s="46">
        <v>14.92</v>
      </c>
      <c r="L162" s="46">
        <v>0.6764</v>
      </c>
      <c r="M162" s="46">
        <v>2.2800000000000001E-2</v>
      </c>
      <c r="N162" s="46">
        <v>0.6643</v>
      </c>
      <c r="O162" s="46">
        <v>1.4032</v>
      </c>
      <c r="P162" s="46">
        <v>3.4350999999999998</v>
      </c>
    </row>
    <row r="163" spans="1:16" hidden="1" outlineLevel="1" collapsed="1">
      <c r="A163" s="8">
        <v>45170</v>
      </c>
      <c r="B163" s="46">
        <v>10.5761</v>
      </c>
      <c r="C163" s="46">
        <v>4.5343999999999998</v>
      </c>
      <c r="D163" s="46">
        <v>10.6555</v>
      </c>
      <c r="E163" s="46">
        <v>13.4655</v>
      </c>
      <c r="F163" s="46">
        <v>8.3813999999999993</v>
      </c>
      <c r="G163" s="46">
        <v>11.5138</v>
      </c>
      <c r="H163" s="46">
        <v>5.3171999999999997</v>
      </c>
      <c r="I163" s="46">
        <v>11.563499999999999</v>
      </c>
      <c r="J163" s="46">
        <v>14.818099999999999</v>
      </c>
      <c r="K163" s="46">
        <v>15.3178</v>
      </c>
      <c r="L163" s="46">
        <v>0.65410000000000001</v>
      </c>
      <c r="M163" s="46">
        <v>8.0199999999999994E-2</v>
      </c>
      <c r="N163" s="46">
        <v>0.61629999999999996</v>
      </c>
      <c r="O163" s="46">
        <v>1.6976</v>
      </c>
      <c r="P163" s="46">
        <v>2.7968999999999999</v>
      </c>
    </row>
    <row r="164" spans="1:16" hidden="1" outlineLevel="1" collapsed="1">
      <c r="A164" s="8">
        <v>45200</v>
      </c>
      <c r="B164" s="46">
        <v>8.7268000000000008</v>
      </c>
      <c r="C164" s="46">
        <v>4.9679000000000002</v>
      </c>
      <c r="D164" s="46">
        <v>8.8613999999999997</v>
      </c>
      <c r="E164" s="46">
        <v>10.0844</v>
      </c>
      <c r="F164" s="46">
        <v>13.6768</v>
      </c>
      <c r="G164" s="46">
        <v>10.091100000000001</v>
      </c>
      <c r="H164" s="46">
        <v>5.6565000000000003</v>
      </c>
      <c r="I164" s="46">
        <v>10.201700000000001</v>
      </c>
      <c r="J164" s="46">
        <v>14.589</v>
      </c>
      <c r="K164" s="46">
        <v>15.136900000000001</v>
      </c>
      <c r="L164" s="46">
        <v>0.63</v>
      </c>
      <c r="M164" s="46">
        <v>6.5600000000000006E-2</v>
      </c>
      <c r="N164" s="46">
        <v>0.62180000000000002</v>
      </c>
      <c r="O164" s="46">
        <v>1.083</v>
      </c>
      <c r="P164" s="46">
        <v>3.0125000000000002</v>
      </c>
    </row>
    <row r="165" spans="1:16" collapsed="1">
      <c r="A165" s="8">
        <v>45231</v>
      </c>
      <c r="B165" s="46">
        <v>8.7417999999999996</v>
      </c>
      <c r="C165" s="46">
        <v>4.7682000000000002</v>
      </c>
      <c r="D165" s="46">
        <v>8.8239000000000001</v>
      </c>
      <c r="E165" s="46">
        <v>12.1942</v>
      </c>
      <c r="F165" s="46">
        <v>9.4865999999999993</v>
      </c>
      <c r="G165" s="46">
        <v>10.0464</v>
      </c>
      <c r="H165" s="46">
        <v>5.47</v>
      </c>
      <c r="I165" s="46">
        <v>10.131600000000001</v>
      </c>
      <c r="J165" s="46">
        <v>14.2088</v>
      </c>
      <c r="K165" s="46">
        <v>15.8149</v>
      </c>
      <c r="L165" s="46">
        <v>0.74929999999999997</v>
      </c>
      <c r="M165" s="46">
        <v>0.1734</v>
      </c>
      <c r="N165" s="46">
        <v>0.73929999999999996</v>
      </c>
      <c r="O165" s="46">
        <v>1.4784999999999999</v>
      </c>
      <c r="P165" s="46">
        <v>1.9634</v>
      </c>
    </row>
    <row r="166" spans="1:16">
      <c r="A166" s="8">
        <v>45261</v>
      </c>
      <c r="B166" s="46">
        <v>8.7193000000000005</v>
      </c>
      <c r="C166" s="46">
        <v>4.9000000000000004</v>
      </c>
      <c r="D166" s="46">
        <v>8.8228000000000009</v>
      </c>
      <c r="E166" s="46">
        <v>9.8829999999999991</v>
      </c>
      <c r="F166" s="46">
        <v>8.0413999999999994</v>
      </c>
      <c r="G166" s="46">
        <v>9.9951000000000008</v>
      </c>
      <c r="H166" s="46">
        <v>5.7061000000000002</v>
      </c>
      <c r="I166" s="46">
        <v>10.024100000000001</v>
      </c>
      <c r="J166" s="46">
        <v>14.826000000000001</v>
      </c>
      <c r="K166" s="46">
        <v>15.6357</v>
      </c>
      <c r="L166" s="46">
        <v>0.71040000000000003</v>
      </c>
      <c r="M166" s="46">
        <v>1.18E-2</v>
      </c>
      <c r="N166" s="46">
        <v>0.64059999999999995</v>
      </c>
      <c r="O166" s="46">
        <v>1.5956999999999999</v>
      </c>
      <c r="P166" s="46">
        <v>0.99550000000000005</v>
      </c>
    </row>
    <row r="167" spans="1:16">
      <c r="A167" s="8">
        <v>45292</v>
      </c>
      <c r="B167" s="46">
        <v>8.5838999999999999</v>
      </c>
      <c r="C167" s="46">
        <v>6.0110999999999999</v>
      </c>
      <c r="D167" s="46">
        <v>8.5855999999999995</v>
      </c>
      <c r="E167" s="46">
        <v>12.2325</v>
      </c>
      <c r="F167" s="46">
        <v>14.6096</v>
      </c>
      <c r="G167" s="46">
        <v>9.7396999999999991</v>
      </c>
      <c r="H167" s="46">
        <v>6.4210000000000003</v>
      </c>
      <c r="I167" s="46">
        <v>9.7628000000000004</v>
      </c>
      <c r="J167" s="46">
        <v>14.667199999999999</v>
      </c>
      <c r="K167" s="46">
        <v>14.6096</v>
      </c>
      <c r="L167" s="46">
        <v>0.68659999999999999</v>
      </c>
      <c r="M167" s="46">
        <v>2.3E-2</v>
      </c>
      <c r="N167" s="46">
        <v>0.64839999999999998</v>
      </c>
      <c r="O167" s="46">
        <v>1.6049</v>
      </c>
      <c r="P167" s="46" t="s">
        <v>127</v>
      </c>
    </row>
    <row r="168" spans="1:16">
      <c r="A168" s="8">
        <v>45323</v>
      </c>
      <c r="B168" s="46">
        <v>8.3579000000000008</v>
      </c>
      <c r="C168" s="46">
        <v>3.6070000000000002</v>
      </c>
      <c r="D168" s="46">
        <v>8.6232000000000006</v>
      </c>
      <c r="E168" s="46">
        <v>10.6196</v>
      </c>
      <c r="F168" s="46">
        <v>4.4077000000000002</v>
      </c>
      <c r="G168" s="46">
        <v>9.4815000000000005</v>
      </c>
      <c r="H168" s="46">
        <v>5.8040000000000003</v>
      </c>
      <c r="I168" s="46">
        <v>9.5266000000000002</v>
      </c>
      <c r="J168" s="46">
        <v>14.5403</v>
      </c>
      <c r="K168" s="46">
        <v>13.510300000000001</v>
      </c>
      <c r="L168" s="46">
        <v>0.80400000000000005</v>
      </c>
      <c r="M168" s="46">
        <v>2.3999999999999998E-3</v>
      </c>
      <c r="N168" s="46">
        <v>0.81399999999999995</v>
      </c>
      <c r="O168" s="46">
        <v>2.5470999999999999</v>
      </c>
      <c r="P168" s="46">
        <v>0.63339999999999996</v>
      </c>
    </row>
    <row r="169" spans="1:16">
      <c r="A169" s="8">
        <v>45352</v>
      </c>
      <c r="B169" s="46">
        <v>9.3714999999999993</v>
      </c>
      <c r="C169" s="46">
        <v>5.3141999999999996</v>
      </c>
      <c r="D169" s="46">
        <v>9.2332000000000001</v>
      </c>
      <c r="E169" s="46">
        <v>13.2395</v>
      </c>
      <c r="F169" s="46">
        <v>14.3612</v>
      </c>
      <c r="G169" s="46">
        <v>11.0044</v>
      </c>
      <c r="H169" s="46">
        <v>6.0618999999999996</v>
      </c>
      <c r="I169" s="46">
        <v>10.9429</v>
      </c>
      <c r="J169" s="46">
        <v>14.5534</v>
      </c>
      <c r="K169" s="46">
        <v>15.355700000000001</v>
      </c>
      <c r="L169" s="46">
        <v>0.77490000000000003</v>
      </c>
      <c r="M169" s="46">
        <v>1.7100000000000001E-2</v>
      </c>
      <c r="N169" s="46">
        <v>0.75249999999999995</v>
      </c>
      <c r="O169" s="46">
        <v>1.6998</v>
      </c>
      <c r="P169" s="46">
        <v>3.0899000000000001</v>
      </c>
    </row>
    <row r="170" spans="1:16">
      <c r="A170" s="8">
        <v>45383</v>
      </c>
      <c r="B170" s="46">
        <v>9.1013999999999999</v>
      </c>
      <c r="C170" s="46">
        <v>4.7431000000000001</v>
      </c>
      <c r="D170" s="46">
        <v>9.1771999999999991</v>
      </c>
      <c r="E170" s="46">
        <v>11.8208</v>
      </c>
      <c r="F170" s="46">
        <v>13.0281</v>
      </c>
      <c r="G170" s="46">
        <v>10.778600000000001</v>
      </c>
      <c r="H170" s="46">
        <v>5.1844999999999999</v>
      </c>
      <c r="I170" s="46">
        <v>11.007999999999999</v>
      </c>
      <c r="J170" s="46">
        <v>13.5748</v>
      </c>
      <c r="K170" s="46">
        <v>13.803800000000001</v>
      </c>
      <c r="L170" s="46">
        <v>0.8538</v>
      </c>
      <c r="M170" s="46">
        <v>2.2100000000000002E-2</v>
      </c>
      <c r="N170" s="46">
        <v>0.88119999999999998</v>
      </c>
      <c r="O170" s="46">
        <v>0.95879999999999999</v>
      </c>
      <c r="P170" s="46">
        <v>2.2568000000000001</v>
      </c>
    </row>
    <row r="171" spans="1:16">
      <c r="A171" s="8">
        <v>45413</v>
      </c>
      <c r="B171" s="46">
        <v>9.3521000000000001</v>
      </c>
      <c r="C171" s="46">
        <v>5.5205000000000002</v>
      </c>
      <c r="D171" s="46">
        <v>9.5549999999999997</v>
      </c>
      <c r="E171" s="46">
        <v>10.5929</v>
      </c>
      <c r="F171" s="46">
        <v>7.6383000000000001</v>
      </c>
      <c r="G171" s="46">
        <v>10.5359</v>
      </c>
      <c r="H171" s="46">
        <v>6.1464999999999996</v>
      </c>
      <c r="I171" s="46">
        <v>10.7705</v>
      </c>
      <c r="J171" s="46">
        <v>11.9918</v>
      </c>
      <c r="K171" s="46">
        <v>12.079499999999999</v>
      </c>
      <c r="L171" s="46">
        <v>0.98140000000000005</v>
      </c>
      <c r="M171" s="46">
        <v>1.35E-2</v>
      </c>
      <c r="N171" s="46">
        <v>1.1242000000000001</v>
      </c>
      <c r="O171" s="46">
        <v>0.5575</v>
      </c>
      <c r="P171" s="46">
        <v>0.66300000000000003</v>
      </c>
    </row>
    <row r="172" spans="1:16">
      <c r="A172" s="8">
        <v>45444</v>
      </c>
      <c r="B172" s="46">
        <v>8.7765000000000004</v>
      </c>
      <c r="C172" s="46">
        <v>5.8563000000000001</v>
      </c>
      <c r="D172" s="46">
        <v>8.8193999999999999</v>
      </c>
      <c r="E172" s="46">
        <v>10.021800000000001</v>
      </c>
      <c r="F172" s="46">
        <v>12.1159</v>
      </c>
      <c r="G172" s="46">
        <v>10.019299999999999</v>
      </c>
      <c r="H172" s="46">
        <v>6.3034999999999997</v>
      </c>
      <c r="I172" s="46">
        <v>10.111700000000001</v>
      </c>
      <c r="J172" s="46">
        <v>11.543200000000001</v>
      </c>
      <c r="K172" s="46">
        <v>12.223699999999999</v>
      </c>
      <c r="L172" s="46">
        <v>0.95960000000000001</v>
      </c>
      <c r="M172" s="46">
        <v>2.3199999999999998E-2</v>
      </c>
      <c r="N172" s="46">
        <v>1.0385</v>
      </c>
      <c r="O172" s="46">
        <v>0.67549999999999999</v>
      </c>
      <c r="P172" s="46">
        <v>0.7</v>
      </c>
    </row>
    <row r="173" spans="1:16">
      <c r="A173" s="8">
        <v>45474</v>
      </c>
      <c r="B173" s="46">
        <v>8.8124000000000002</v>
      </c>
      <c r="C173" s="46">
        <v>5.8074000000000003</v>
      </c>
      <c r="D173" s="46">
        <v>8.9380000000000006</v>
      </c>
      <c r="E173" s="46">
        <v>9.2887000000000004</v>
      </c>
      <c r="F173" s="46">
        <v>8.7171000000000003</v>
      </c>
      <c r="G173" s="46">
        <v>10.0328</v>
      </c>
      <c r="H173" s="46">
        <v>6.8335999999999997</v>
      </c>
      <c r="I173" s="46">
        <v>10.0741</v>
      </c>
      <c r="J173" s="46">
        <v>11.305199999999999</v>
      </c>
      <c r="K173" s="46">
        <v>13.015700000000001</v>
      </c>
      <c r="L173" s="46">
        <v>1.0911999999999999</v>
      </c>
      <c r="M173" s="46">
        <v>1.49E-2</v>
      </c>
      <c r="N173" s="46">
        <v>1.2598</v>
      </c>
      <c r="O173" s="46">
        <v>0.57679999999999998</v>
      </c>
      <c r="P173" s="46">
        <v>2.4236</v>
      </c>
    </row>
    <row r="174" spans="1:16">
      <c r="A174" s="8">
        <v>45505</v>
      </c>
      <c r="B174" s="46">
        <v>8.7204999999999995</v>
      </c>
      <c r="C174" s="46">
        <v>5.7008999999999999</v>
      </c>
      <c r="D174" s="46">
        <v>8.7095000000000002</v>
      </c>
      <c r="E174" s="46">
        <v>9.9571000000000005</v>
      </c>
      <c r="F174" s="46">
        <v>10.3651</v>
      </c>
      <c r="G174" s="46">
        <v>10.083600000000001</v>
      </c>
      <c r="H174" s="46">
        <v>6.1452999999999998</v>
      </c>
      <c r="I174" s="46">
        <v>10.0754</v>
      </c>
      <c r="J174" s="46">
        <v>11.863300000000001</v>
      </c>
      <c r="K174" s="46">
        <v>13.1068</v>
      </c>
      <c r="L174" s="46">
        <v>1.1451</v>
      </c>
      <c r="M174" s="46">
        <v>2.3099999999999999E-2</v>
      </c>
      <c r="N174" s="46">
        <v>1.2202</v>
      </c>
      <c r="O174" s="46">
        <v>1.0341</v>
      </c>
      <c r="P174" s="46">
        <v>1.4797</v>
      </c>
    </row>
    <row r="175" spans="1:16">
      <c r="A175" s="8">
        <v>45536</v>
      </c>
      <c r="B175" s="46">
        <v>8.9011999999999993</v>
      </c>
      <c r="C175" s="46">
        <v>5.0164999999999997</v>
      </c>
      <c r="D175" s="46">
        <v>8.8871000000000002</v>
      </c>
      <c r="E175" s="46">
        <v>10.5113</v>
      </c>
      <c r="F175" s="46">
        <v>11.998100000000001</v>
      </c>
      <c r="G175" s="46">
        <v>10.410399999999999</v>
      </c>
      <c r="H175" s="46">
        <v>5.4329000000000001</v>
      </c>
      <c r="I175" s="46">
        <v>10.5563</v>
      </c>
      <c r="J175" s="46">
        <v>11.882300000000001</v>
      </c>
      <c r="K175" s="46">
        <v>14.065099999999999</v>
      </c>
      <c r="L175" s="46">
        <v>1.1082000000000001</v>
      </c>
      <c r="M175" s="46">
        <v>9.3799999999999994E-2</v>
      </c>
      <c r="N175" s="46">
        <v>1.2109000000000001</v>
      </c>
      <c r="O175" s="46">
        <v>0.69310000000000005</v>
      </c>
      <c r="P175" s="46">
        <v>1.3978999999999999</v>
      </c>
    </row>
    <row r="176" spans="1:16">
      <c r="A176" s="8">
        <v>45566</v>
      </c>
      <c r="B176" s="46">
        <v>8.7456999999999994</v>
      </c>
      <c r="C176" s="46">
        <v>5.1520000000000001</v>
      </c>
      <c r="D176" s="46">
        <v>8.8658000000000001</v>
      </c>
      <c r="E176" s="46">
        <v>9.8010000000000002</v>
      </c>
      <c r="F176" s="46">
        <v>13.5116</v>
      </c>
      <c r="G176" s="46">
        <v>10.365</v>
      </c>
      <c r="H176" s="46">
        <v>5.6330999999999998</v>
      </c>
      <c r="I176" s="46">
        <v>10.629300000000001</v>
      </c>
      <c r="J176" s="46">
        <v>11.461600000000001</v>
      </c>
      <c r="K176" s="46">
        <v>13.5671</v>
      </c>
      <c r="L176" s="46">
        <v>1.1369</v>
      </c>
      <c r="M176" s="46">
        <v>3.3300000000000003E-2</v>
      </c>
      <c r="N176" s="46">
        <v>1.2410000000000001</v>
      </c>
      <c r="O176" s="46">
        <v>0.77749999999999997</v>
      </c>
      <c r="P176" s="46">
        <v>0.72499999999999998</v>
      </c>
    </row>
    <row r="177" spans="1:16">
      <c r="A177" s="8">
        <v>45597</v>
      </c>
      <c r="B177" s="46">
        <v>8.9634</v>
      </c>
      <c r="C177" s="46">
        <v>5.7788000000000004</v>
      </c>
      <c r="D177" s="46">
        <v>8.9656000000000002</v>
      </c>
      <c r="E177" s="46">
        <v>9.6754999999999995</v>
      </c>
      <c r="F177" s="46">
        <v>11.9666</v>
      </c>
      <c r="G177" s="46">
        <v>10.419600000000001</v>
      </c>
      <c r="H177" s="46">
        <v>6.2114000000000003</v>
      </c>
      <c r="I177" s="46">
        <v>10.4434</v>
      </c>
      <c r="J177" s="46">
        <v>11.4754</v>
      </c>
      <c r="K177" s="46">
        <v>13.7796</v>
      </c>
      <c r="L177" s="46">
        <v>1.1711</v>
      </c>
      <c r="M177" s="46">
        <v>1.9900000000000001E-2</v>
      </c>
      <c r="N177" s="46">
        <v>1.2113</v>
      </c>
      <c r="O177" s="46">
        <v>1.0622</v>
      </c>
      <c r="P177" s="46">
        <v>1.0475000000000001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5" customWidth="1"/>
    <col min="2" max="3" width="16.44140625" style="21" customWidth="1"/>
    <col min="4" max="4" width="30.44140625" style="21" customWidth="1"/>
    <col min="5" max="16384" width="9.109375" style="21"/>
  </cols>
  <sheetData>
    <row r="1" spans="1:6">
      <c r="A1" s="10" t="s">
        <v>148</v>
      </c>
    </row>
    <row r="2" spans="1:6" ht="5.25" customHeight="1"/>
    <row r="3" spans="1:6">
      <c r="A3" s="109" t="s">
        <v>128</v>
      </c>
    </row>
    <row r="4" spans="1:6" ht="12.75" customHeight="1">
      <c r="A4" s="13" t="s">
        <v>132</v>
      </c>
    </row>
    <row r="5" spans="1:6" ht="12.75" customHeight="1">
      <c r="A5" s="14" t="s">
        <v>129</v>
      </c>
    </row>
    <row r="6" spans="1:6" s="20" customFormat="1" ht="15" customHeight="1">
      <c r="A6" s="190" t="s">
        <v>0</v>
      </c>
      <c r="B6" s="249" t="s">
        <v>201</v>
      </c>
      <c r="C6" s="250" t="s">
        <v>130</v>
      </c>
      <c r="D6" s="250" t="s">
        <v>189</v>
      </c>
    </row>
    <row r="7" spans="1:6" s="20" customFormat="1" ht="15" customHeight="1">
      <c r="A7" s="191"/>
      <c r="B7" s="249"/>
      <c r="C7" s="251"/>
      <c r="D7" s="251"/>
    </row>
    <row r="8" spans="1:6" s="20" customFormat="1" ht="25.5" customHeight="1">
      <c r="A8" s="192"/>
      <c r="B8" s="249"/>
      <c r="C8" s="252"/>
      <c r="D8" s="252"/>
    </row>
    <row r="9" spans="1:6" s="20" customFormat="1" hidden="1">
      <c r="A9" s="115"/>
      <c r="B9" s="125"/>
      <c r="C9" s="126"/>
      <c r="D9" s="126"/>
    </row>
    <row r="10" spans="1:6" s="20" customFormat="1">
      <c r="A10" s="19">
        <v>1</v>
      </c>
      <c r="B10" s="144">
        <v>2</v>
      </c>
      <c r="C10" s="144">
        <v>3</v>
      </c>
      <c r="D10" s="49">
        <v>4</v>
      </c>
    </row>
    <row r="11" spans="1:6" hidden="1" outlineLevel="1">
      <c r="A11" s="8">
        <v>40544</v>
      </c>
      <c r="B11" s="145">
        <v>2</v>
      </c>
      <c r="C11" s="145">
        <v>11</v>
      </c>
      <c r="D11" s="140" t="s">
        <v>190</v>
      </c>
      <c r="E11" s="44"/>
      <c r="F11" s="44"/>
    </row>
    <row r="12" spans="1:6" hidden="1" outlineLevel="1">
      <c r="A12" s="8">
        <v>40575</v>
      </c>
      <c r="B12" s="145">
        <v>2</v>
      </c>
      <c r="C12" s="145">
        <v>11</v>
      </c>
      <c r="D12" s="140" t="s">
        <v>190</v>
      </c>
      <c r="E12" s="44"/>
      <c r="F12" s="44"/>
    </row>
    <row r="13" spans="1:6" hidden="1" outlineLevel="1">
      <c r="A13" s="8">
        <v>40603</v>
      </c>
      <c r="B13" s="145">
        <v>1</v>
      </c>
      <c r="C13" s="145">
        <v>11</v>
      </c>
      <c r="D13" s="140" t="s">
        <v>190</v>
      </c>
      <c r="E13" s="44"/>
      <c r="F13" s="44"/>
    </row>
    <row r="14" spans="1:6" hidden="1" outlineLevel="1">
      <c r="A14" s="8">
        <v>40634</v>
      </c>
      <c r="B14" s="145">
        <v>1</v>
      </c>
      <c r="C14" s="145">
        <v>10</v>
      </c>
      <c r="D14" s="140" t="s">
        <v>190</v>
      </c>
      <c r="E14" s="44"/>
      <c r="F14" s="44"/>
    </row>
    <row r="15" spans="1:6" hidden="1" outlineLevel="1">
      <c r="A15" s="8">
        <v>40664</v>
      </c>
      <c r="B15" s="145">
        <v>1</v>
      </c>
      <c r="C15" s="145">
        <v>9</v>
      </c>
      <c r="D15" s="140" t="s">
        <v>190</v>
      </c>
      <c r="E15" s="44"/>
      <c r="F15" s="44"/>
    </row>
    <row r="16" spans="1:6" hidden="1" outlineLevel="1">
      <c r="A16" s="8">
        <v>40695</v>
      </c>
      <c r="B16" s="145">
        <v>1</v>
      </c>
      <c r="C16" s="145">
        <v>8</v>
      </c>
      <c r="D16" s="140" t="s">
        <v>190</v>
      </c>
      <c r="E16" s="44"/>
      <c r="F16" s="44"/>
    </row>
    <row r="17" spans="1:6" hidden="1" outlineLevel="1">
      <c r="A17" s="8">
        <v>40725</v>
      </c>
      <c r="B17" s="145">
        <v>1</v>
      </c>
      <c r="C17" s="145">
        <v>8</v>
      </c>
      <c r="D17" s="140" t="s">
        <v>190</v>
      </c>
      <c r="E17" s="44"/>
      <c r="F17" s="44"/>
    </row>
    <row r="18" spans="1:6" hidden="1" outlineLevel="1">
      <c r="A18" s="8">
        <v>40756</v>
      </c>
      <c r="B18" s="145">
        <v>1</v>
      </c>
      <c r="C18" s="145">
        <v>7</v>
      </c>
      <c r="D18" s="140" t="s">
        <v>190</v>
      </c>
      <c r="E18" s="44"/>
      <c r="F18" s="44"/>
    </row>
    <row r="19" spans="1:6" hidden="1" outlineLevel="1">
      <c r="A19" s="8">
        <v>40787</v>
      </c>
      <c r="B19" s="145">
        <v>1</v>
      </c>
      <c r="C19" s="145">
        <v>7</v>
      </c>
      <c r="D19" s="140" t="s">
        <v>190</v>
      </c>
      <c r="E19" s="44"/>
      <c r="F19" s="44"/>
    </row>
    <row r="20" spans="1:6" hidden="1" outlineLevel="1">
      <c r="A20" s="8">
        <v>40817</v>
      </c>
      <c r="B20" s="145">
        <v>1</v>
      </c>
      <c r="C20" s="145">
        <v>7</v>
      </c>
      <c r="D20" s="140" t="s">
        <v>190</v>
      </c>
      <c r="E20" s="44"/>
      <c r="F20" s="44"/>
    </row>
    <row r="21" spans="1:6" hidden="1" outlineLevel="1">
      <c r="A21" s="8">
        <v>40848</v>
      </c>
      <c r="B21" s="145">
        <v>1</v>
      </c>
      <c r="C21" s="145">
        <v>7</v>
      </c>
      <c r="D21" s="140" t="s">
        <v>190</v>
      </c>
      <c r="E21" s="44"/>
      <c r="F21" s="44"/>
    </row>
    <row r="22" spans="1:6" hidden="1" outlineLevel="1">
      <c r="A22" s="8">
        <v>40878</v>
      </c>
      <c r="B22" s="145">
        <v>1</v>
      </c>
      <c r="C22" s="145">
        <v>7</v>
      </c>
      <c r="D22" s="140" t="s">
        <v>190</v>
      </c>
      <c r="E22" s="44"/>
      <c r="F22" s="44"/>
    </row>
    <row r="23" spans="1:6" hidden="1" outlineLevel="1">
      <c r="A23" s="8">
        <v>40909</v>
      </c>
      <c r="B23" s="145">
        <v>1</v>
      </c>
      <c r="C23" s="145">
        <v>6</v>
      </c>
      <c r="D23" s="140" t="s">
        <v>190</v>
      </c>
      <c r="E23" s="44"/>
      <c r="F23" s="44"/>
    </row>
    <row r="24" spans="1:6" hidden="1" outlineLevel="1">
      <c r="A24" s="8">
        <v>40940</v>
      </c>
      <c r="B24" s="145">
        <v>1</v>
      </c>
      <c r="C24" s="145">
        <v>6</v>
      </c>
      <c r="D24" s="140" t="s">
        <v>190</v>
      </c>
      <c r="E24" s="44"/>
      <c r="F24" s="44"/>
    </row>
    <row r="25" spans="1:6" hidden="1" outlineLevel="1">
      <c r="A25" s="8">
        <v>40969</v>
      </c>
      <c r="B25" s="145">
        <v>1</v>
      </c>
      <c r="C25" s="145">
        <v>6</v>
      </c>
      <c r="D25" s="140" t="s">
        <v>190</v>
      </c>
      <c r="E25" s="44"/>
      <c r="F25" s="44"/>
    </row>
    <row r="26" spans="1:6" hidden="1" outlineLevel="1">
      <c r="A26" s="8">
        <v>41000</v>
      </c>
      <c r="B26" s="145">
        <v>1</v>
      </c>
      <c r="C26" s="145">
        <v>6</v>
      </c>
      <c r="D26" s="140" t="s">
        <v>190</v>
      </c>
      <c r="E26" s="44"/>
      <c r="F26" s="44"/>
    </row>
    <row r="27" spans="1:6" hidden="1" outlineLevel="1">
      <c r="A27" s="8">
        <v>41030</v>
      </c>
      <c r="B27" s="145">
        <v>1</v>
      </c>
      <c r="C27" s="145">
        <v>6</v>
      </c>
      <c r="D27" s="140" t="s">
        <v>190</v>
      </c>
      <c r="E27" s="44"/>
      <c r="F27" s="44"/>
    </row>
    <row r="28" spans="1:6" hidden="1" outlineLevel="1">
      <c r="A28" s="8">
        <v>41061</v>
      </c>
      <c r="B28" s="145">
        <v>1</v>
      </c>
      <c r="C28" s="145">
        <v>6</v>
      </c>
      <c r="D28" s="140" t="s">
        <v>190</v>
      </c>
      <c r="E28" s="44"/>
      <c r="F28" s="44"/>
    </row>
    <row r="29" spans="1:6" hidden="1" outlineLevel="1">
      <c r="A29" s="8">
        <v>41091</v>
      </c>
      <c r="B29" s="145">
        <v>1</v>
      </c>
      <c r="C29" s="145">
        <v>6</v>
      </c>
      <c r="D29" s="140" t="s">
        <v>190</v>
      </c>
      <c r="E29" s="44"/>
      <c r="F29" s="44"/>
    </row>
    <row r="30" spans="1:6" hidden="1" outlineLevel="1">
      <c r="A30" s="8">
        <v>41122</v>
      </c>
      <c r="B30" s="145">
        <v>1</v>
      </c>
      <c r="C30" s="145">
        <v>5</v>
      </c>
      <c r="D30" s="140" t="s">
        <v>190</v>
      </c>
      <c r="E30" s="44"/>
      <c r="F30" s="44"/>
    </row>
    <row r="31" spans="1:6" hidden="1" outlineLevel="1">
      <c r="A31" s="8">
        <v>41153</v>
      </c>
      <c r="B31" s="145">
        <v>1</v>
      </c>
      <c r="C31" s="145">
        <v>5</v>
      </c>
      <c r="D31" s="140" t="s">
        <v>190</v>
      </c>
      <c r="E31" s="44"/>
      <c r="F31" s="44"/>
    </row>
    <row r="32" spans="1:6" hidden="1" outlineLevel="1">
      <c r="A32" s="8">
        <v>41183</v>
      </c>
      <c r="B32" s="145">
        <v>1</v>
      </c>
      <c r="C32" s="145">
        <v>5</v>
      </c>
      <c r="D32" s="140" t="s">
        <v>190</v>
      </c>
      <c r="E32" s="44"/>
      <c r="F32" s="44"/>
    </row>
    <row r="33" spans="1:6" hidden="1" outlineLevel="1">
      <c r="A33" s="8">
        <v>41214</v>
      </c>
      <c r="B33" s="145">
        <v>1</v>
      </c>
      <c r="C33" s="145">
        <v>5</v>
      </c>
      <c r="D33" s="140" t="s">
        <v>190</v>
      </c>
      <c r="E33" s="44"/>
      <c r="F33" s="44"/>
    </row>
    <row r="34" spans="1:6" hidden="1" outlineLevel="1">
      <c r="A34" s="8">
        <v>41244</v>
      </c>
      <c r="B34" s="145">
        <v>1</v>
      </c>
      <c r="C34" s="145">
        <v>5</v>
      </c>
      <c r="D34" s="140" t="s">
        <v>190</v>
      </c>
      <c r="E34" s="44"/>
      <c r="F34" s="44"/>
    </row>
    <row r="35" spans="1:6" hidden="1" outlineLevel="1">
      <c r="A35" s="8">
        <v>41275</v>
      </c>
      <c r="B35" s="145">
        <v>1</v>
      </c>
      <c r="C35" s="145">
        <v>5</v>
      </c>
      <c r="D35" s="140" t="s">
        <v>190</v>
      </c>
      <c r="E35" s="44"/>
      <c r="F35" s="44"/>
    </row>
    <row r="36" spans="1:6" hidden="1" outlineLevel="1">
      <c r="A36" s="8">
        <v>41306</v>
      </c>
      <c r="B36" s="145">
        <v>1</v>
      </c>
      <c r="C36" s="145">
        <v>5</v>
      </c>
      <c r="D36" s="140" t="s">
        <v>190</v>
      </c>
      <c r="E36" s="44"/>
      <c r="F36" s="44"/>
    </row>
    <row r="37" spans="1:6" hidden="1" outlineLevel="1">
      <c r="A37" s="8">
        <v>41334</v>
      </c>
      <c r="B37" s="145">
        <v>1</v>
      </c>
      <c r="C37" s="145">
        <v>5</v>
      </c>
      <c r="D37" s="140" t="s">
        <v>190</v>
      </c>
      <c r="E37" s="44"/>
      <c r="F37" s="44"/>
    </row>
    <row r="38" spans="1:6" hidden="1" outlineLevel="1">
      <c r="A38" s="8">
        <v>41365</v>
      </c>
      <c r="B38" s="145">
        <v>1</v>
      </c>
      <c r="C38" s="145">
        <v>5</v>
      </c>
      <c r="D38" s="140" t="s">
        <v>190</v>
      </c>
      <c r="E38" s="44"/>
      <c r="F38" s="44"/>
    </row>
    <row r="39" spans="1:6" hidden="1" outlineLevel="1">
      <c r="A39" s="8">
        <v>41395</v>
      </c>
      <c r="B39" s="145">
        <v>1</v>
      </c>
      <c r="C39" s="145">
        <v>5</v>
      </c>
      <c r="D39" s="140" t="s">
        <v>190</v>
      </c>
      <c r="E39" s="44"/>
      <c r="F39" s="44"/>
    </row>
    <row r="40" spans="1:6" hidden="1" outlineLevel="1">
      <c r="A40" s="8">
        <v>41426</v>
      </c>
      <c r="B40" s="145">
        <v>1</v>
      </c>
      <c r="C40" s="145">
        <v>5</v>
      </c>
      <c r="D40" s="140" t="s">
        <v>190</v>
      </c>
      <c r="E40" s="44"/>
      <c r="F40" s="44"/>
    </row>
    <row r="41" spans="1:6" hidden="1" outlineLevel="1">
      <c r="A41" s="8">
        <v>41456</v>
      </c>
      <c r="B41" s="145">
        <v>1</v>
      </c>
      <c r="C41" s="145">
        <v>5</v>
      </c>
      <c r="D41" s="140" t="s">
        <v>190</v>
      </c>
      <c r="E41" s="44"/>
      <c r="F41" s="44"/>
    </row>
    <row r="42" spans="1:6" hidden="1" outlineLevel="1">
      <c r="A42" s="8">
        <v>41487</v>
      </c>
      <c r="B42" s="145">
        <v>1</v>
      </c>
      <c r="C42" s="145">
        <v>5</v>
      </c>
      <c r="D42" s="140" t="s">
        <v>190</v>
      </c>
      <c r="E42" s="44"/>
      <c r="F42" s="44"/>
    </row>
    <row r="43" spans="1:6" hidden="1" outlineLevel="1">
      <c r="A43" s="8">
        <v>41518</v>
      </c>
      <c r="B43" s="145">
        <v>1</v>
      </c>
      <c r="C43" s="145">
        <v>4</v>
      </c>
      <c r="D43" s="140" t="s">
        <v>190</v>
      </c>
      <c r="E43" s="44"/>
      <c r="F43" s="44"/>
    </row>
    <row r="44" spans="1:6" hidden="1" outlineLevel="1">
      <c r="A44" s="8">
        <v>41548</v>
      </c>
      <c r="B44" s="145">
        <v>1</v>
      </c>
      <c r="C44" s="145">
        <v>4</v>
      </c>
      <c r="D44" s="140" t="s">
        <v>190</v>
      </c>
      <c r="E44" s="44"/>
      <c r="F44" s="44"/>
    </row>
    <row r="45" spans="1:6" hidden="1" outlineLevel="1">
      <c r="A45" s="8">
        <v>41579</v>
      </c>
      <c r="B45" s="145">
        <v>1</v>
      </c>
      <c r="C45" s="145">
        <v>4</v>
      </c>
      <c r="D45" s="140" t="s">
        <v>190</v>
      </c>
      <c r="E45" s="44"/>
      <c r="F45" s="44"/>
    </row>
    <row r="46" spans="1:6" hidden="1" outlineLevel="1">
      <c r="A46" s="8">
        <v>41609</v>
      </c>
      <c r="B46" s="145">
        <v>1</v>
      </c>
      <c r="C46" s="145">
        <v>4</v>
      </c>
      <c r="D46" s="140" t="s">
        <v>190</v>
      </c>
      <c r="E46" s="44"/>
      <c r="F46" s="44"/>
    </row>
    <row r="47" spans="1:6" hidden="1" outlineLevel="1">
      <c r="A47" s="8">
        <v>41640</v>
      </c>
      <c r="B47" s="145">
        <v>1</v>
      </c>
      <c r="C47" s="145">
        <v>4</v>
      </c>
      <c r="D47" s="140" t="s">
        <v>190</v>
      </c>
      <c r="E47" s="44"/>
      <c r="F47" s="44"/>
    </row>
    <row r="48" spans="1:6" hidden="1" outlineLevel="1">
      <c r="A48" s="8">
        <v>41671</v>
      </c>
      <c r="B48" s="145">
        <v>1</v>
      </c>
      <c r="C48" s="145">
        <v>4</v>
      </c>
      <c r="D48" s="140" t="s">
        <v>190</v>
      </c>
      <c r="E48" s="44"/>
      <c r="F48" s="44"/>
    </row>
    <row r="49" spans="1:6" hidden="1" outlineLevel="1">
      <c r="A49" s="8">
        <v>41699</v>
      </c>
      <c r="B49" s="145">
        <v>1</v>
      </c>
      <c r="C49" s="145">
        <v>4</v>
      </c>
      <c r="D49" s="140" t="s">
        <v>190</v>
      </c>
      <c r="E49" s="44"/>
      <c r="F49" s="44"/>
    </row>
    <row r="50" spans="1:6" hidden="1" outlineLevel="1">
      <c r="A50" s="8">
        <v>41730</v>
      </c>
      <c r="B50" s="145">
        <v>1</v>
      </c>
      <c r="C50" s="145">
        <v>4</v>
      </c>
      <c r="D50" s="140" t="s">
        <v>190</v>
      </c>
      <c r="E50" s="44"/>
      <c r="F50" s="44"/>
    </row>
    <row r="51" spans="1:6" hidden="1" outlineLevel="1">
      <c r="A51" s="8">
        <v>41760</v>
      </c>
      <c r="B51" s="145">
        <v>1</v>
      </c>
      <c r="C51" s="145">
        <v>4</v>
      </c>
      <c r="D51" s="140" t="s">
        <v>190</v>
      </c>
      <c r="E51" s="44"/>
      <c r="F51" s="44"/>
    </row>
    <row r="52" spans="1:6" hidden="1" outlineLevel="1">
      <c r="A52" s="8">
        <v>41791</v>
      </c>
      <c r="B52" s="145">
        <v>1</v>
      </c>
      <c r="C52" s="145">
        <v>4</v>
      </c>
      <c r="D52" s="140" t="s">
        <v>190</v>
      </c>
      <c r="E52" s="44"/>
      <c r="F52" s="44"/>
    </row>
    <row r="53" spans="1:6" hidden="1" outlineLevel="1">
      <c r="A53" s="8">
        <v>41821</v>
      </c>
      <c r="B53" s="145">
        <v>0</v>
      </c>
      <c r="C53" s="145">
        <v>4</v>
      </c>
      <c r="D53" s="140" t="s">
        <v>190</v>
      </c>
      <c r="E53" s="44"/>
      <c r="F53" s="44"/>
    </row>
    <row r="54" spans="1:6" hidden="1" outlineLevel="1" collapsed="1">
      <c r="A54" s="8">
        <v>41852</v>
      </c>
      <c r="B54" s="145">
        <v>0</v>
      </c>
      <c r="C54" s="145">
        <v>4</v>
      </c>
      <c r="D54" s="140" t="s">
        <v>190</v>
      </c>
      <c r="E54" s="44"/>
      <c r="F54" s="44"/>
    </row>
    <row r="55" spans="1:6" hidden="1" outlineLevel="1" collapsed="1">
      <c r="A55" s="8">
        <v>41883</v>
      </c>
      <c r="B55" s="145">
        <v>0</v>
      </c>
      <c r="C55" s="145">
        <v>4</v>
      </c>
      <c r="D55" s="140" t="s">
        <v>190</v>
      </c>
      <c r="E55" s="44"/>
      <c r="F55" s="44"/>
    </row>
    <row r="56" spans="1:6" hidden="1" outlineLevel="1" collapsed="1">
      <c r="A56" s="8">
        <v>41913</v>
      </c>
      <c r="B56" s="145">
        <v>0</v>
      </c>
      <c r="C56" s="145">
        <v>4</v>
      </c>
      <c r="D56" s="140" t="s">
        <v>190</v>
      </c>
      <c r="E56" s="44"/>
      <c r="F56" s="44"/>
    </row>
    <row r="57" spans="1:6" hidden="1" outlineLevel="1" collapsed="1">
      <c r="A57" s="8">
        <v>41944</v>
      </c>
      <c r="B57" s="145">
        <v>0</v>
      </c>
      <c r="C57" s="145">
        <v>4</v>
      </c>
      <c r="D57" s="140" t="s">
        <v>190</v>
      </c>
      <c r="E57" s="44"/>
      <c r="F57" s="44"/>
    </row>
    <row r="58" spans="1:6" hidden="1" outlineLevel="1">
      <c r="A58" s="8">
        <v>41974</v>
      </c>
      <c r="B58" s="145">
        <v>0</v>
      </c>
      <c r="C58" s="145">
        <v>4</v>
      </c>
      <c r="D58" s="140" t="s">
        <v>190</v>
      </c>
      <c r="E58" s="44"/>
      <c r="F58" s="44"/>
    </row>
    <row r="59" spans="1:6" hidden="1" outlineLevel="1">
      <c r="A59" s="8">
        <v>42005</v>
      </c>
      <c r="B59" s="145">
        <v>0</v>
      </c>
      <c r="C59" s="145">
        <v>4</v>
      </c>
      <c r="D59" s="140" t="s">
        <v>190</v>
      </c>
      <c r="E59" s="44"/>
      <c r="F59" s="44"/>
    </row>
    <row r="60" spans="1:6" hidden="1" outlineLevel="1" collapsed="1">
      <c r="A60" s="8">
        <v>42036</v>
      </c>
      <c r="B60" s="145">
        <v>0</v>
      </c>
      <c r="C60" s="145">
        <v>4</v>
      </c>
      <c r="D60" s="140" t="s">
        <v>190</v>
      </c>
      <c r="E60" s="44"/>
      <c r="F60" s="44"/>
    </row>
    <row r="61" spans="1:6" hidden="1" outlineLevel="1" collapsed="1">
      <c r="A61" s="8">
        <v>42064</v>
      </c>
      <c r="B61" s="145">
        <v>0</v>
      </c>
      <c r="C61" s="145">
        <v>4</v>
      </c>
      <c r="D61" s="140" t="s">
        <v>190</v>
      </c>
      <c r="E61" s="44"/>
      <c r="F61" s="44"/>
    </row>
    <row r="62" spans="1:6" hidden="1" outlineLevel="1" collapsed="1">
      <c r="A62" s="8">
        <v>42095</v>
      </c>
      <c r="B62" s="145">
        <v>0</v>
      </c>
      <c r="C62" s="145">
        <v>4</v>
      </c>
      <c r="D62" s="140" t="s">
        <v>190</v>
      </c>
      <c r="E62" s="44"/>
      <c r="F62" s="44"/>
    </row>
    <row r="63" spans="1:6" hidden="1" outlineLevel="1" collapsed="1">
      <c r="A63" s="8">
        <v>42125</v>
      </c>
      <c r="B63" s="145">
        <v>0</v>
      </c>
      <c r="C63" s="145">
        <v>4</v>
      </c>
      <c r="D63" s="140" t="s">
        <v>190</v>
      </c>
      <c r="E63" s="44"/>
      <c r="F63" s="44"/>
    </row>
    <row r="64" spans="1:6" hidden="1" outlineLevel="1">
      <c r="A64" s="8">
        <v>42156</v>
      </c>
      <c r="B64" s="145">
        <v>0</v>
      </c>
      <c r="C64" s="145">
        <v>3</v>
      </c>
      <c r="D64" s="140" t="s">
        <v>190</v>
      </c>
      <c r="E64" s="44"/>
      <c r="F64" s="44"/>
    </row>
    <row r="65" spans="1:6" hidden="1" outlineLevel="1">
      <c r="A65" s="8">
        <v>42186</v>
      </c>
      <c r="B65" s="145">
        <v>0</v>
      </c>
      <c r="C65" s="145">
        <v>3</v>
      </c>
      <c r="D65" s="140" t="s">
        <v>190</v>
      </c>
      <c r="E65" s="44"/>
      <c r="F65" s="44"/>
    </row>
    <row r="66" spans="1:6" hidden="1" outlineLevel="1">
      <c r="A66" s="8">
        <v>42217</v>
      </c>
      <c r="B66" s="145">
        <v>0</v>
      </c>
      <c r="C66" s="145">
        <v>3</v>
      </c>
      <c r="D66" s="140" t="s">
        <v>190</v>
      </c>
      <c r="E66" s="44"/>
      <c r="F66" s="44"/>
    </row>
    <row r="67" spans="1:6" hidden="1" outlineLevel="1">
      <c r="A67" s="8">
        <v>42248</v>
      </c>
      <c r="B67" s="145">
        <v>0</v>
      </c>
      <c r="C67" s="145">
        <v>3</v>
      </c>
      <c r="D67" s="140" t="s">
        <v>190</v>
      </c>
      <c r="E67" s="44"/>
      <c r="F67" s="44"/>
    </row>
    <row r="68" spans="1:6" hidden="1" outlineLevel="1" collapsed="1">
      <c r="A68" s="8">
        <v>42278</v>
      </c>
      <c r="B68" s="145">
        <v>0</v>
      </c>
      <c r="C68" s="145">
        <v>3</v>
      </c>
      <c r="D68" s="140" t="s">
        <v>190</v>
      </c>
      <c r="E68" s="44"/>
      <c r="F68" s="44"/>
    </row>
    <row r="69" spans="1:6" hidden="1" outlineLevel="1" collapsed="1">
      <c r="A69" s="8">
        <v>42309</v>
      </c>
      <c r="B69" s="145">
        <v>0</v>
      </c>
      <c r="C69" s="145">
        <v>3</v>
      </c>
      <c r="D69" s="140" t="s">
        <v>190</v>
      </c>
      <c r="E69" s="44"/>
      <c r="F69" s="44"/>
    </row>
    <row r="70" spans="1:6" hidden="1" outlineLevel="1" collapsed="1">
      <c r="A70" s="8">
        <v>42339</v>
      </c>
      <c r="B70" s="145">
        <v>0</v>
      </c>
      <c r="C70" s="145">
        <v>3</v>
      </c>
      <c r="D70" s="44">
        <v>236</v>
      </c>
      <c r="E70" s="44"/>
      <c r="F70" s="44"/>
    </row>
    <row r="71" spans="1:6" hidden="1" outlineLevel="1" collapsed="1">
      <c r="A71" s="8">
        <v>42370</v>
      </c>
      <c r="B71" s="145">
        <v>0</v>
      </c>
      <c r="C71" s="145">
        <v>3</v>
      </c>
      <c r="D71" s="44">
        <v>236</v>
      </c>
      <c r="E71" s="44"/>
      <c r="F71" s="44"/>
    </row>
    <row r="72" spans="1:6" hidden="1" outlineLevel="1" collapsed="1">
      <c r="A72" s="8">
        <v>42401</v>
      </c>
      <c r="B72" s="145">
        <v>0</v>
      </c>
      <c r="C72" s="145">
        <v>3</v>
      </c>
      <c r="D72" s="44">
        <v>236</v>
      </c>
      <c r="E72" s="44"/>
      <c r="F72" s="44"/>
    </row>
    <row r="73" spans="1:6" hidden="1" outlineLevel="1" collapsed="1">
      <c r="A73" s="8">
        <v>42430</v>
      </c>
      <c r="B73" s="145">
        <v>0</v>
      </c>
      <c r="C73" s="145">
        <v>3</v>
      </c>
      <c r="D73" s="44">
        <v>234</v>
      </c>
      <c r="E73" s="44"/>
      <c r="F73" s="44"/>
    </row>
    <row r="74" spans="1:6" hidden="1" outlineLevel="1" collapsed="1">
      <c r="A74" s="8">
        <v>42461</v>
      </c>
      <c r="B74" s="145">
        <v>0</v>
      </c>
      <c r="C74" s="145">
        <v>3</v>
      </c>
      <c r="D74" s="44">
        <v>234</v>
      </c>
      <c r="E74" s="44"/>
      <c r="F74" s="44"/>
    </row>
    <row r="75" spans="1:6" hidden="1" outlineLevel="2">
      <c r="A75" s="8">
        <v>42491</v>
      </c>
      <c r="B75" s="145">
        <v>0</v>
      </c>
      <c r="C75" s="145">
        <v>3</v>
      </c>
      <c r="D75" s="44">
        <v>234</v>
      </c>
      <c r="E75" s="44"/>
      <c r="F75" s="44"/>
    </row>
    <row r="76" spans="1:6" hidden="1" outlineLevel="1" collapsed="1">
      <c r="A76" s="8">
        <v>42522</v>
      </c>
      <c r="B76" s="145">
        <v>0</v>
      </c>
      <c r="C76" s="145">
        <v>3</v>
      </c>
      <c r="D76" s="44">
        <v>225</v>
      </c>
      <c r="E76" s="44"/>
      <c r="F76" s="44"/>
    </row>
    <row r="77" spans="1:6" hidden="1" outlineLevel="1" collapsed="1">
      <c r="A77" s="8">
        <v>42552</v>
      </c>
      <c r="B77" s="145">
        <v>0</v>
      </c>
      <c r="C77" s="145">
        <v>3</v>
      </c>
      <c r="D77" s="44">
        <v>225</v>
      </c>
    </row>
    <row r="78" spans="1:6" hidden="1" outlineLevel="1" collapsed="1">
      <c r="A78" s="8">
        <v>42583</v>
      </c>
      <c r="B78" s="145">
        <v>0</v>
      </c>
      <c r="C78" s="145">
        <v>3</v>
      </c>
      <c r="D78" s="44">
        <v>225</v>
      </c>
    </row>
    <row r="79" spans="1:6" ht="14.4" hidden="1" outlineLevel="1" collapsed="1">
      <c r="A79" s="8">
        <v>42614</v>
      </c>
      <c r="B79" s="145">
        <v>0</v>
      </c>
      <c r="C79" s="145">
        <v>3</v>
      </c>
      <c r="D79" s="158">
        <v>218</v>
      </c>
    </row>
    <row r="80" spans="1:6" ht="14.4" hidden="1" outlineLevel="1" collapsed="1">
      <c r="A80" s="8">
        <v>42644</v>
      </c>
      <c r="B80" s="145">
        <v>0</v>
      </c>
      <c r="C80" s="145">
        <v>3</v>
      </c>
      <c r="D80" s="158">
        <v>218</v>
      </c>
    </row>
    <row r="81" spans="1:4" ht="14.4" hidden="1" outlineLevel="1" collapsed="1">
      <c r="A81" s="8">
        <v>42675</v>
      </c>
      <c r="B81" s="145">
        <v>0</v>
      </c>
      <c r="C81" s="145">
        <v>3</v>
      </c>
      <c r="D81" s="158">
        <v>218</v>
      </c>
    </row>
    <row r="82" spans="1:4" ht="14.4" hidden="1" outlineLevel="1" collapsed="1">
      <c r="A82" s="8">
        <v>42705</v>
      </c>
      <c r="B82" s="145">
        <v>0</v>
      </c>
      <c r="C82" s="145">
        <v>3</v>
      </c>
      <c r="D82" s="158">
        <v>211</v>
      </c>
    </row>
    <row r="83" spans="1:4" ht="14.4" hidden="1" outlineLevel="1" collapsed="1">
      <c r="A83" s="8">
        <v>42736</v>
      </c>
      <c r="B83" s="145">
        <v>0</v>
      </c>
      <c r="C83" s="145">
        <v>3</v>
      </c>
      <c r="D83" s="158">
        <v>211</v>
      </c>
    </row>
    <row r="84" spans="1:4" ht="14.4" hidden="1" outlineLevel="1" collapsed="1">
      <c r="A84" s="8">
        <v>42767</v>
      </c>
      <c r="B84" s="145">
        <v>0</v>
      </c>
      <c r="C84" s="145">
        <v>3</v>
      </c>
      <c r="D84" s="158">
        <v>211</v>
      </c>
    </row>
    <row r="85" spans="1:4" ht="14.4" hidden="1" outlineLevel="1" collapsed="1">
      <c r="A85" s="8">
        <v>42795</v>
      </c>
      <c r="B85" s="145">
        <v>0</v>
      </c>
      <c r="C85" s="145">
        <v>3</v>
      </c>
      <c r="D85" s="158">
        <v>207</v>
      </c>
    </row>
    <row r="86" spans="1:4" ht="14.4" hidden="1" outlineLevel="1" collapsed="1">
      <c r="A86" s="8">
        <v>42826</v>
      </c>
      <c r="B86" s="145">
        <v>0</v>
      </c>
      <c r="C86" s="145">
        <v>3</v>
      </c>
      <c r="D86" s="158">
        <v>207</v>
      </c>
    </row>
    <row r="87" spans="1:4" ht="14.4" hidden="1" outlineLevel="1" collapsed="1">
      <c r="A87" s="8">
        <v>42856</v>
      </c>
      <c r="B87" s="145">
        <v>0</v>
      </c>
      <c r="C87" s="145">
        <v>3</v>
      </c>
      <c r="D87" s="158">
        <v>207</v>
      </c>
    </row>
    <row r="88" spans="1:4" ht="14.4" hidden="1" outlineLevel="1" collapsed="1">
      <c r="A88" s="8">
        <v>42887</v>
      </c>
      <c r="B88" s="145">
        <v>0</v>
      </c>
      <c r="C88" s="145">
        <v>3</v>
      </c>
      <c r="D88" s="158">
        <v>200</v>
      </c>
    </row>
    <row r="89" spans="1:4" ht="14.4" hidden="1" outlineLevel="1" collapsed="1">
      <c r="A89" s="8">
        <v>42917</v>
      </c>
      <c r="B89" s="145">
        <v>0</v>
      </c>
      <c r="C89" s="145">
        <v>3</v>
      </c>
      <c r="D89" s="158">
        <v>200</v>
      </c>
    </row>
    <row r="90" spans="1:4" ht="14.4" hidden="1" outlineLevel="1" collapsed="1">
      <c r="A90" s="8">
        <v>42948</v>
      </c>
      <c r="B90" s="145">
        <v>0</v>
      </c>
      <c r="C90" s="145">
        <v>3</v>
      </c>
      <c r="D90" s="158">
        <v>200</v>
      </c>
    </row>
    <row r="91" spans="1:4" ht="14.4" hidden="1" outlineLevel="1" collapsed="1">
      <c r="A91" s="8">
        <v>42979</v>
      </c>
      <c r="B91" s="145">
        <v>0</v>
      </c>
      <c r="C91" s="145">
        <v>3</v>
      </c>
      <c r="D91" s="158">
        <v>195</v>
      </c>
    </row>
    <row r="92" spans="1:4" ht="14.4" hidden="1" outlineLevel="1" collapsed="1">
      <c r="A92" s="8">
        <v>43009</v>
      </c>
      <c r="B92" s="145">
        <v>0</v>
      </c>
      <c r="C92" s="145">
        <v>3</v>
      </c>
      <c r="D92" s="158">
        <v>195</v>
      </c>
    </row>
    <row r="93" spans="1:4" ht="14.4" hidden="1" outlineLevel="1" collapsed="1">
      <c r="A93" s="8">
        <v>43040</v>
      </c>
      <c r="B93" s="145">
        <v>0</v>
      </c>
      <c r="C93" s="145">
        <v>3</v>
      </c>
      <c r="D93" s="158">
        <v>195</v>
      </c>
    </row>
    <row r="94" spans="1:4" ht="14.4" hidden="1" outlineLevel="1" collapsed="1">
      <c r="A94" s="8">
        <v>43070</v>
      </c>
      <c r="B94" s="145">
        <v>0</v>
      </c>
      <c r="C94" s="145">
        <v>3</v>
      </c>
      <c r="D94" s="158">
        <v>193</v>
      </c>
    </row>
    <row r="95" spans="1:4" ht="14.4" hidden="1" outlineLevel="1" collapsed="1">
      <c r="A95" s="8">
        <v>43101</v>
      </c>
      <c r="B95" s="145">
        <v>0</v>
      </c>
      <c r="C95" s="145">
        <v>3</v>
      </c>
      <c r="D95" s="158">
        <v>193</v>
      </c>
    </row>
    <row r="96" spans="1:4" ht="14.4" hidden="1" outlineLevel="1" collapsed="1">
      <c r="A96" s="8">
        <v>43132</v>
      </c>
      <c r="B96" s="145">
        <v>0</v>
      </c>
      <c r="C96" s="145">
        <v>3</v>
      </c>
      <c r="D96" s="158">
        <v>193</v>
      </c>
    </row>
    <row r="97" spans="1:4" ht="14.4" hidden="1" outlineLevel="1" collapsed="1">
      <c r="A97" s="8">
        <v>43160</v>
      </c>
      <c r="B97" s="145">
        <v>0</v>
      </c>
      <c r="C97" s="145">
        <v>3</v>
      </c>
      <c r="D97" s="158">
        <v>191</v>
      </c>
    </row>
    <row r="98" spans="1:4" ht="14.4" hidden="1" outlineLevel="1" collapsed="1">
      <c r="A98" s="8">
        <v>43191</v>
      </c>
      <c r="B98" s="145">
        <v>0</v>
      </c>
      <c r="C98" s="145">
        <v>3</v>
      </c>
      <c r="D98" s="158">
        <v>191</v>
      </c>
    </row>
    <row r="99" spans="1:4" ht="14.4" hidden="1" outlineLevel="1" collapsed="1">
      <c r="A99" s="8">
        <v>43221</v>
      </c>
      <c r="B99" s="145">
        <v>0</v>
      </c>
      <c r="C99" s="145">
        <v>3</v>
      </c>
      <c r="D99" s="158">
        <v>191</v>
      </c>
    </row>
    <row r="100" spans="1:4" ht="14.4" hidden="1" outlineLevel="1" collapsed="1">
      <c r="A100" s="8">
        <v>43252</v>
      </c>
      <c r="B100" s="145">
        <v>0</v>
      </c>
      <c r="C100" s="145">
        <v>3</v>
      </c>
      <c r="D100" s="158">
        <v>187</v>
      </c>
    </row>
    <row r="101" spans="1:4" ht="14.4" hidden="1" outlineLevel="1" collapsed="1">
      <c r="A101" s="8">
        <v>43282</v>
      </c>
      <c r="B101" s="145">
        <v>0</v>
      </c>
      <c r="C101" s="145">
        <v>3</v>
      </c>
      <c r="D101" s="158">
        <v>187</v>
      </c>
    </row>
    <row r="102" spans="1:4" ht="14.4" hidden="1" outlineLevel="1" collapsed="1">
      <c r="A102" s="8">
        <v>43313</v>
      </c>
      <c r="B102" s="145">
        <v>0</v>
      </c>
      <c r="C102" s="145">
        <v>3</v>
      </c>
      <c r="D102" s="158">
        <v>187</v>
      </c>
    </row>
    <row r="103" spans="1:4" ht="14.4" hidden="1" outlineLevel="1" collapsed="1">
      <c r="A103" s="8">
        <v>43344</v>
      </c>
      <c r="B103" s="145">
        <v>0</v>
      </c>
      <c r="C103" s="145">
        <v>3</v>
      </c>
      <c r="D103" s="158">
        <v>172</v>
      </c>
    </row>
    <row r="104" spans="1:4" ht="14.4" hidden="1" outlineLevel="1" collapsed="1">
      <c r="A104" s="8">
        <v>43374</v>
      </c>
      <c r="B104" s="145">
        <v>0</v>
      </c>
      <c r="C104" s="145">
        <v>3</v>
      </c>
      <c r="D104" s="158">
        <v>172</v>
      </c>
    </row>
    <row r="105" spans="1:4" ht="14.4" hidden="1" outlineLevel="1" collapsed="1">
      <c r="A105" s="8">
        <v>43405</v>
      </c>
      <c r="B105" s="145">
        <v>0</v>
      </c>
      <c r="C105" s="145">
        <v>3</v>
      </c>
      <c r="D105" s="158">
        <v>172</v>
      </c>
    </row>
    <row r="106" spans="1:4" ht="14.4" hidden="1" outlineLevel="1" collapsed="1">
      <c r="A106" s="8">
        <v>43435</v>
      </c>
      <c r="B106" s="145">
        <v>0</v>
      </c>
      <c r="C106" s="145">
        <v>3</v>
      </c>
      <c r="D106" s="158">
        <v>164</v>
      </c>
    </row>
    <row r="107" spans="1:4" ht="14.4" hidden="1" outlineLevel="1" collapsed="1">
      <c r="A107" s="8">
        <v>43466</v>
      </c>
      <c r="B107" s="145">
        <v>0</v>
      </c>
      <c r="C107" s="145">
        <v>3</v>
      </c>
      <c r="D107" s="158">
        <v>164</v>
      </c>
    </row>
    <row r="108" spans="1:4" ht="14.4" hidden="1" outlineLevel="1" collapsed="1">
      <c r="A108" s="8">
        <v>43497</v>
      </c>
      <c r="B108" s="145">
        <v>0</v>
      </c>
      <c r="C108" s="145">
        <v>3</v>
      </c>
      <c r="D108" s="158">
        <v>164</v>
      </c>
    </row>
    <row r="109" spans="1:4" ht="14.4" hidden="1" outlineLevel="1" collapsed="1">
      <c r="A109" s="8">
        <v>43525</v>
      </c>
      <c r="B109" s="145">
        <v>0</v>
      </c>
      <c r="C109" s="145">
        <v>3</v>
      </c>
      <c r="D109" s="158">
        <v>165</v>
      </c>
    </row>
    <row r="110" spans="1:4" ht="14.4" hidden="1" outlineLevel="1" collapsed="1">
      <c r="A110" s="8">
        <v>43556</v>
      </c>
      <c r="B110" s="145">
        <v>0</v>
      </c>
      <c r="C110" s="145">
        <v>3</v>
      </c>
      <c r="D110" s="158">
        <v>165</v>
      </c>
    </row>
    <row r="111" spans="1:4" ht="14.4" hidden="1" outlineLevel="1" collapsed="1">
      <c r="A111" s="8">
        <v>43586</v>
      </c>
      <c r="B111" s="145">
        <v>0</v>
      </c>
      <c r="C111" s="145">
        <v>3</v>
      </c>
      <c r="D111" s="158">
        <v>165</v>
      </c>
    </row>
    <row r="112" spans="1:4" ht="14.4" hidden="1" outlineLevel="1" collapsed="1">
      <c r="A112" s="8">
        <v>43617</v>
      </c>
      <c r="B112" s="145">
        <v>0</v>
      </c>
      <c r="C112" s="145">
        <v>3</v>
      </c>
      <c r="D112" s="158">
        <v>161</v>
      </c>
    </row>
    <row r="113" spans="1:4" ht="14.4" hidden="1" outlineLevel="1" collapsed="1">
      <c r="A113" s="8">
        <v>43647</v>
      </c>
      <c r="B113" s="145">
        <v>0</v>
      </c>
      <c r="C113" s="145">
        <v>3</v>
      </c>
      <c r="D113" s="158">
        <v>161</v>
      </c>
    </row>
    <row r="114" spans="1:4" ht="14.4" hidden="1" outlineLevel="1" collapsed="1">
      <c r="A114" s="8">
        <v>43678</v>
      </c>
      <c r="B114" s="145">
        <v>0</v>
      </c>
      <c r="C114" s="145">
        <v>3</v>
      </c>
      <c r="D114" s="158">
        <v>161</v>
      </c>
    </row>
    <row r="115" spans="1:4" ht="14.4" hidden="1" outlineLevel="1" collapsed="1">
      <c r="A115" s="8">
        <v>43709</v>
      </c>
      <c r="B115" s="145">
        <v>0</v>
      </c>
      <c r="C115" s="145">
        <v>3</v>
      </c>
      <c r="D115" s="158">
        <v>162</v>
      </c>
    </row>
    <row r="116" spans="1:4" ht="14.4" hidden="1" outlineLevel="1" collapsed="1">
      <c r="A116" s="8">
        <v>43739</v>
      </c>
      <c r="B116" s="145">
        <v>0</v>
      </c>
      <c r="C116" s="145">
        <v>3</v>
      </c>
      <c r="D116" s="158">
        <v>162</v>
      </c>
    </row>
    <row r="117" spans="1:4" ht="14.4" hidden="1" outlineLevel="1" collapsed="1">
      <c r="A117" s="8">
        <v>43770</v>
      </c>
      <c r="B117" s="145">
        <v>0</v>
      </c>
      <c r="C117" s="145">
        <v>3</v>
      </c>
      <c r="D117" s="158">
        <v>162</v>
      </c>
    </row>
    <row r="118" spans="1:4" ht="14.4" hidden="1" outlineLevel="1" collapsed="1">
      <c r="A118" s="8">
        <v>43800</v>
      </c>
      <c r="B118" s="145">
        <v>0</v>
      </c>
      <c r="C118" s="145">
        <v>3</v>
      </c>
      <c r="D118" s="158">
        <v>159</v>
      </c>
    </row>
    <row r="119" spans="1:4" ht="14.4" hidden="1" outlineLevel="1" collapsed="1">
      <c r="A119" s="8">
        <v>43831</v>
      </c>
      <c r="B119" s="145">
        <v>0</v>
      </c>
      <c r="C119" s="145">
        <v>3</v>
      </c>
      <c r="D119" s="158">
        <v>159</v>
      </c>
    </row>
    <row r="120" spans="1:4" ht="14.4" hidden="1" outlineLevel="1" collapsed="1">
      <c r="A120" s="8">
        <v>43862</v>
      </c>
      <c r="B120" s="145">
        <v>0</v>
      </c>
      <c r="C120" s="145">
        <v>3</v>
      </c>
      <c r="D120" s="158">
        <v>159</v>
      </c>
    </row>
    <row r="121" spans="1:4" ht="14.4" hidden="1" outlineLevel="1" collapsed="1">
      <c r="A121" s="8">
        <v>43891</v>
      </c>
      <c r="B121" s="145">
        <v>0</v>
      </c>
      <c r="C121" s="145">
        <v>3</v>
      </c>
      <c r="D121" s="158">
        <v>154</v>
      </c>
    </row>
    <row r="122" spans="1:4" ht="14.4" hidden="1" outlineLevel="1" collapsed="1">
      <c r="A122" s="8">
        <v>43922</v>
      </c>
      <c r="B122" s="145">
        <v>0</v>
      </c>
      <c r="C122" s="145">
        <v>3</v>
      </c>
      <c r="D122" s="158">
        <v>154</v>
      </c>
    </row>
    <row r="123" spans="1:4" ht="14.4" hidden="1" outlineLevel="1" collapsed="1">
      <c r="A123" s="8">
        <v>43952</v>
      </c>
      <c r="B123" s="145">
        <v>0</v>
      </c>
      <c r="C123" s="145">
        <v>3</v>
      </c>
      <c r="D123" s="158">
        <v>154</v>
      </c>
    </row>
    <row r="124" spans="1:4" ht="14.4" hidden="1" outlineLevel="1" collapsed="1">
      <c r="A124" s="8">
        <v>43983</v>
      </c>
      <c r="B124" s="145">
        <v>0</v>
      </c>
      <c r="C124" s="145">
        <v>3</v>
      </c>
      <c r="D124" s="158">
        <v>143</v>
      </c>
    </row>
    <row r="125" spans="1:4" ht="14.4" hidden="1" outlineLevel="1" collapsed="1">
      <c r="A125" s="8">
        <v>44013</v>
      </c>
      <c r="B125" s="145">
        <v>0</v>
      </c>
      <c r="C125" s="145">
        <v>3</v>
      </c>
      <c r="D125" s="158">
        <v>143</v>
      </c>
    </row>
    <row r="126" spans="1:4" ht="14.4" hidden="1" outlineLevel="1" collapsed="1">
      <c r="A126" s="8">
        <v>44044</v>
      </c>
      <c r="B126" s="145">
        <v>0</v>
      </c>
      <c r="C126" s="145">
        <v>3</v>
      </c>
      <c r="D126" s="158">
        <v>143</v>
      </c>
    </row>
    <row r="127" spans="1:4" ht="14.4" hidden="1" outlineLevel="1" collapsed="1">
      <c r="A127" s="8">
        <v>44075</v>
      </c>
      <c r="B127" s="145">
        <v>0</v>
      </c>
      <c r="C127" s="145">
        <v>3</v>
      </c>
      <c r="D127" s="158">
        <v>142</v>
      </c>
    </row>
    <row r="128" spans="1:4" ht="14.4" hidden="1" outlineLevel="1" collapsed="1">
      <c r="A128" s="8">
        <v>44105</v>
      </c>
      <c r="B128" s="145">
        <v>0</v>
      </c>
      <c r="C128" s="145">
        <v>3</v>
      </c>
      <c r="D128" s="158">
        <v>142</v>
      </c>
    </row>
    <row r="129" spans="1:4" ht="14.4" hidden="1" outlineLevel="1" collapsed="1">
      <c r="A129" s="8">
        <v>44136</v>
      </c>
      <c r="B129" s="145">
        <v>0</v>
      </c>
      <c r="C129" s="145">
        <v>3</v>
      </c>
      <c r="D129" s="158">
        <v>142</v>
      </c>
    </row>
    <row r="130" spans="1:4" ht="14.4" hidden="1" outlineLevel="1" collapsed="1">
      <c r="A130" s="8">
        <v>44166</v>
      </c>
      <c r="B130" s="145">
        <v>0</v>
      </c>
      <c r="C130" s="145">
        <v>3</v>
      </c>
      <c r="D130" s="158">
        <v>137</v>
      </c>
    </row>
    <row r="131" spans="1:4" ht="14.4" hidden="1" outlineLevel="1" collapsed="1">
      <c r="A131" s="8">
        <v>44197</v>
      </c>
      <c r="B131" s="145">
        <v>0</v>
      </c>
      <c r="C131" s="145">
        <v>3</v>
      </c>
      <c r="D131" s="158">
        <v>137</v>
      </c>
    </row>
    <row r="132" spans="1:4" ht="14.4" hidden="1" outlineLevel="1" collapsed="1">
      <c r="A132" s="8">
        <v>44228</v>
      </c>
      <c r="B132" s="145">
        <v>0</v>
      </c>
      <c r="C132" s="145">
        <v>3</v>
      </c>
      <c r="D132" s="158">
        <v>137</v>
      </c>
    </row>
    <row r="133" spans="1:4" ht="14.4" hidden="1" outlineLevel="1" collapsed="1">
      <c r="A133" s="8">
        <v>44256</v>
      </c>
      <c r="B133" s="145">
        <v>0</v>
      </c>
      <c r="C133" s="145">
        <v>3</v>
      </c>
      <c r="D133" s="158">
        <v>138</v>
      </c>
    </row>
    <row r="134" spans="1:4" ht="14.4" hidden="1" outlineLevel="1" collapsed="1">
      <c r="A134" s="8">
        <v>44287</v>
      </c>
      <c r="B134" s="145">
        <v>0</v>
      </c>
      <c r="C134" s="145">
        <v>3</v>
      </c>
      <c r="D134" s="158">
        <v>138</v>
      </c>
    </row>
    <row r="135" spans="1:4" ht="14.4" hidden="1" outlineLevel="1" collapsed="1">
      <c r="A135" s="8">
        <v>44317</v>
      </c>
      <c r="B135" s="145">
        <v>0</v>
      </c>
      <c r="C135" s="145">
        <v>3</v>
      </c>
      <c r="D135" s="158">
        <v>138</v>
      </c>
    </row>
    <row r="136" spans="1:4" ht="14.4" hidden="1" outlineLevel="1" collapsed="1">
      <c r="A136" s="8">
        <v>44348</v>
      </c>
      <c r="B136" s="145">
        <v>0</v>
      </c>
      <c r="C136" s="145">
        <v>3</v>
      </c>
      <c r="D136" s="158">
        <v>135</v>
      </c>
    </row>
    <row r="137" spans="1:4" ht="14.4" hidden="1" outlineLevel="1" collapsed="1">
      <c r="A137" s="8">
        <v>44378</v>
      </c>
      <c r="B137" s="145">
        <v>0</v>
      </c>
      <c r="C137" s="145">
        <v>3</v>
      </c>
      <c r="D137" s="158">
        <v>135</v>
      </c>
    </row>
    <row r="138" spans="1:4" ht="14.4" hidden="1" outlineLevel="1" collapsed="1">
      <c r="A138" s="8">
        <v>44409</v>
      </c>
      <c r="B138" s="145">
        <v>0</v>
      </c>
      <c r="C138" s="145">
        <v>3</v>
      </c>
      <c r="D138" s="158">
        <v>135</v>
      </c>
    </row>
    <row r="139" spans="1:4" ht="14.4" hidden="1" outlineLevel="1" collapsed="1">
      <c r="A139" s="8">
        <v>44440</v>
      </c>
      <c r="B139" s="145">
        <v>0</v>
      </c>
      <c r="C139" s="145">
        <v>3</v>
      </c>
      <c r="D139" s="158">
        <v>131</v>
      </c>
    </row>
    <row r="140" spans="1:4" ht="14.4" hidden="1" outlineLevel="1" collapsed="1">
      <c r="A140" s="8">
        <v>44470</v>
      </c>
      <c r="B140" s="145">
        <v>0</v>
      </c>
      <c r="C140" s="145">
        <v>3</v>
      </c>
      <c r="D140" s="158">
        <v>131</v>
      </c>
    </row>
    <row r="141" spans="1:4" ht="14.4" hidden="1" outlineLevel="1" collapsed="1">
      <c r="A141" s="8">
        <v>44501</v>
      </c>
      <c r="B141" s="145">
        <v>0</v>
      </c>
      <c r="C141" s="145">
        <v>3</v>
      </c>
      <c r="D141" s="158">
        <v>131</v>
      </c>
    </row>
    <row r="142" spans="1:4" ht="14.4" hidden="1" outlineLevel="1" collapsed="1">
      <c r="A142" s="8">
        <v>44531</v>
      </c>
      <c r="B142" s="145">
        <v>0</v>
      </c>
      <c r="C142" s="145">
        <v>3</v>
      </c>
      <c r="D142" s="158">
        <v>126</v>
      </c>
    </row>
    <row r="143" spans="1:4" ht="14.4" hidden="1" outlineLevel="1" collapsed="1">
      <c r="A143" s="8">
        <v>44562</v>
      </c>
      <c r="B143" s="145">
        <v>0</v>
      </c>
      <c r="C143" s="145">
        <v>3</v>
      </c>
      <c r="D143" s="158">
        <v>126</v>
      </c>
    </row>
    <row r="144" spans="1:4" ht="14.4" hidden="1" outlineLevel="1" collapsed="1">
      <c r="A144" s="8">
        <v>44593</v>
      </c>
      <c r="B144" s="145">
        <v>0</v>
      </c>
      <c r="C144" s="145">
        <v>3</v>
      </c>
      <c r="D144" s="158">
        <v>126</v>
      </c>
    </row>
    <row r="145" spans="1:4" ht="14.4" hidden="1" outlineLevel="1" collapsed="1">
      <c r="A145" s="8">
        <v>44621</v>
      </c>
      <c r="B145" s="145">
        <v>0</v>
      </c>
      <c r="C145" s="145">
        <v>3</v>
      </c>
      <c r="D145" s="158">
        <v>128</v>
      </c>
    </row>
    <row r="146" spans="1:4" ht="14.4" hidden="1" outlineLevel="1" collapsed="1">
      <c r="A146" s="8">
        <v>44652</v>
      </c>
      <c r="B146" s="145">
        <v>0</v>
      </c>
      <c r="C146" s="145">
        <v>3</v>
      </c>
      <c r="D146" s="158">
        <v>128</v>
      </c>
    </row>
    <row r="147" spans="1:4" ht="14.4" hidden="1" outlineLevel="1" collapsed="1">
      <c r="A147" s="8">
        <v>44682</v>
      </c>
      <c r="B147" s="145">
        <v>0</v>
      </c>
      <c r="C147" s="145">
        <v>2</v>
      </c>
      <c r="D147" s="158">
        <v>128</v>
      </c>
    </row>
    <row r="148" spans="1:4" ht="14.4" hidden="1" outlineLevel="1" collapsed="1">
      <c r="A148" s="8">
        <v>44713</v>
      </c>
      <c r="B148" s="145">
        <v>0</v>
      </c>
      <c r="C148" s="145">
        <v>2</v>
      </c>
      <c r="D148" s="158">
        <v>126</v>
      </c>
    </row>
    <row r="149" spans="1:4" ht="14.4" hidden="1" outlineLevel="1" collapsed="1">
      <c r="A149" s="8">
        <v>44743</v>
      </c>
      <c r="B149" s="145">
        <v>0</v>
      </c>
      <c r="C149" s="145">
        <v>2</v>
      </c>
      <c r="D149" s="158">
        <v>126</v>
      </c>
    </row>
    <row r="150" spans="1:4" ht="14.4" hidden="1" outlineLevel="1" collapsed="1">
      <c r="A150" s="8">
        <v>44774</v>
      </c>
      <c r="B150" s="145">
        <v>0</v>
      </c>
      <c r="C150" s="145">
        <v>2</v>
      </c>
      <c r="D150" s="158">
        <v>126</v>
      </c>
    </row>
    <row r="151" spans="1:4" ht="14.4" hidden="1" outlineLevel="1" collapsed="1">
      <c r="A151" s="8">
        <v>44805</v>
      </c>
      <c r="B151" s="145">
        <v>0</v>
      </c>
      <c r="C151" s="145">
        <v>2</v>
      </c>
      <c r="D151" s="158">
        <v>117</v>
      </c>
    </row>
    <row r="152" spans="1:4" ht="14.4" hidden="1" outlineLevel="1" collapsed="1">
      <c r="A152" s="8">
        <v>44835</v>
      </c>
      <c r="B152" s="145">
        <v>0</v>
      </c>
      <c r="C152" s="145">
        <v>2</v>
      </c>
      <c r="D152" s="158">
        <v>117</v>
      </c>
    </row>
    <row r="153" spans="1:4" ht="14.4" hidden="1" outlineLevel="1" collapsed="1">
      <c r="A153" s="8">
        <v>44866</v>
      </c>
      <c r="B153" s="145">
        <v>0</v>
      </c>
      <c r="C153" s="145">
        <v>2</v>
      </c>
      <c r="D153" s="158">
        <v>117</v>
      </c>
    </row>
    <row r="154" spans="1:4" ht="14.4" hidden="1" outlineLevel="1" collapsed="1">
      <c r="A154" s="8">
        <v>44896</v>
      </c>
      <c r="B154" s="145">
        <v>0</v>
      </c>
      <c r="C154" s="145">
        <v>2</v>
      </c>
      <c r="D154" s="158">
        <v>115</v>
      </c>
    </row>
    <row r="155" spans="1:4" ht="14.4" hidden="1" outlineLevel="1" collapsed="1">
      <c r="A155" s="8">
        <v>44927</v>
      </c>
      <c r="B155" s="145">
        <v>0</v>
      </c>
      <c r="C155" s="145">
        <v>2</v>
      </c>
      <c r="D155" s="158">
        <v>115</v>
      </c>
    </row>
    <row r="156" spans="1:4" ht="14.4" hidden="1" outlineLevel="1" collapsed="1">
      <c r="A156" s="8">
        <v>44958</v>
      </c>
      <c r="B156" s="145">
        <v>0</v>
      </c>
      <c r="C156" s="145">
        <v>2</v>
      </c>
      <c r="D156" s="158">
        <v>115</v>
      </c>
    </row>
    <row r="157" spans="1:4" ht="14.4" hidden="1" outlineLevel="1" collapsed="1">
      <c r="A157" s="8">
        <v>44986</v>
      </c>
      <c r="B157" s="145">
        <v>0</v>
      </c>
      <c r="C157" s="145">
        <v>2</v>
      </c>
      <c r="D157" s="158">
        <v>114</v>
      </c>
    </row>
    <row r="158" spans="1:4" ht="14.4" hidden="1" outlineLevel="1" collapsed="1">
      <c r="A158" s="8">
        <v>45017</v>
      </c>
      <c r="B158" s="145">
        <v>0</v>
      </c>
      <c r="C158" s="145">
        <v>2</v>
      </c>
      <c r="D158" s="158">
        <v>114</v>
      </c>
    </row>
    <row r="159" spans="1:4" ht="14.4" hidden="1" outlineLevel="1" collapsed="1">
      <c r="A159" s="8">
        <v>45047</v>
      </c>
      <c r="B159" s="145">
        <v>0</v>
      </c>
      <c r="C159" s="145">
        <v>2</v>
      </c>
      <c r="D159" s="158">
        <v>114</v>
      </c>
    </row>
    <row r="160" spans="1:4" ht="14.4" hidden="1" outlineLevel="1" collapsed="1">
      <c r="A160" s="8">
        <v>45078</v>
      </c>
      <c r="B160" s="145">
        <v>0</v>
      </c>
      <c r="C160" s="145">
        <v>2</v>
      </c>
      <c r="D160" s="158">
        <v>115</v>
      </c>
    </row>
    <row r="161" spans="1:4" ht="14.4" hidden="1" outlineLevel="1" collapsed="1">
      <c r="A161" s="8">
        <v>45108</v>
      </c>
      <c r="B161" s="145">
        <v>0</v>
      </c>
      <c r="C161" s="145">
        <v>2</v>
      </c>
      <c r="D161" s="158">
        <v>115</v>
      </c>
    </row>
    <row r="162" spans="1:4" ht="14.4" hidden="1" outlineLevel="1" collapsed="1">
      <c r="A162" s="8">
        <v>45139</v>
      </c>
      <c r="B162" s="145">
        <v>0</v>
      </c>
      <c r="C162" s="145">
        <v>2</v>
      </c>
      <c r="D162" s="158">
        <v>115</v>
      </c>
    </row>
    <row r="163" spans="1:4" ht="14.4" hidden="1" outlineLevel="1" collapsed="1">
      <c r="A163" s="8">
        <v>45170</v>
      </c>
      <c r="B163" s="145">
        <v>0</v>
      </c>
      <c r="C163" s="145">
        <v>2</v>
      </c>
      <c r="D163" s="158">
        <v>113</v>
      </c>
    </row>
    <row r="164" spans="1:4" ht="14.4" hidden="1" outlineLevel="1" collapsed="1">
      <c r="A164" s="8">
        <v>45200</v>
      </c>
      <c r="B164" s="145">
        <v>0</v>
      </c>
      <c r="C164" s="145">
        <v>2</v>
      </c>
      <c r="D164" s="158">
        <v>113</v>
      </c>
    </row>
    <row r="165" spans="1:4" ht="14.4" collapsed="1">
      <c r="A165" s="8">
        <v>45231</v>
      </c>
      <c r="B165" s="145">
        <v>0</v>
      </c>
      <c r="C165" s="145">
        <v>2</v>
      </c>
      <c r="D165" s="158">
        <v>113</v>
      </c>
    </row>
    <row r="166" spans="1:4" ht="14.4">
      <c r="A166" s="8">
        <v>45261</v>
      </c>
      <c r="B166" s="145">
        <v>0</v>
      </c>
      <c r="C166" s="145">
        <v>2</v>
      </c>
      <c r="D166" s="158">
        <v>115</v>
      </c>
    </row>
    <row r="167" spans="1:4" ht="14.4">
      <c r="A167" s="8">
        <v>45292</v>
      </c>
      <c r="B167" s="145">
        <v>0</v>
      </c>
      <c r="C167" s="145">
        <v>2</v>
      </c>
      <c r="D167" s="158">
        <v>115</v>
      </c>
    </row>
    <row r="168" spans="1:4" ht="14.4">
      <c r="A168" s="8">
        <v>45323</v>
      </c>
      <c r="B168" s="145">
        <v>0</v>
      </c>
      <c r="C168" s="145">
        <v>2</v>
      </c>
      <c r="D168" s="158">
        <v>115</v>
      </c>
    </row>
    <row r="169" spans="1:4" ht="14.4">
      <c r="A169" s="8">
        <v>45352</v>
      </c>
      <c r="B169" s="145">
        <v>0</v>
      </c>
      <c r="C169" s="145">
        <v>2</v>
      </c>
      <c r="D169" s="158">
        <v>114</v>
      </c>
    </row>
    <row r="170" spans="1:4" ht="14.4">
      <c r="A170" s="8">
        <v>45383</v>
      </c>
      <c r="B170" s="145">
        <v>0</v>
      </c>
      <c r="C170" s="145">
        <v>2</v>
      </c>
      <c r="D170" s="158">
        <v>114</v>
      </c>
    </row>
    <row r="171" spans="1:4" ht="14.4">
      <c r="A171" s="8">
        <v>45413</v>
      </c>
      <c r="B171" s="145">
        <v>0</v>
      </c>
      <c r="C171" s="145">
        <v>2</v>
      </c>
      <c r="D171" s="158">
        <v>114</v>
      </c>
    </row>
    <row r="172" spans="1:4" ht="14.4">
      <c r="A172" s="8">
        <v>45444</v>
      </c>
      <c r="B172" s="145">
        <v>0</v>
      </c>
      <c r="C172" s="145">
        <v>2</v>
      </c>
      <c r="D172" s="158">
        <v>115</v>
      </c>
    </row>
    <row r="173" spans="1:4" ht="14.4">
      <c r="A173" s="8">
        <v>45474</v>
      </c>
      <c r="B173" s="145">
        <v>0</v>
      </c>
      <c r="C173" s="145">
        <v>2</v>
      </c>
      <c r="D173" s="158">
        <v>115</v>
      </c>
    </row>
    <row r="174" spans="1:4" ht="14.4">
      <c r="A174" s="8">
        <v>45505</v>
      </c>
      <c r="B174" s="145">
        <v>0</v>
      </c>
      <c r="C174" s="145">
        <v>2</v>
      </c>
      <c r="D174" s="158">
        <v>115</v>
      </c>
    </row>
    <row r="175" spans="1:4" ht="14.4">
      <c r="A175" s="8">
        <v>45536</v>
      </c>
      <c r="B175" s="145">
        <v>0</v>
      </c>
      <c r="C175" s="145">
        <v>2</v>
      </c>
      <c r="D175" s="158">
        <v>114</v>
      </c>
    </row>
    <row r="176" spans="1:4" ht="14.4">
      <c r="A176" s="8">
        <v>45566</v>
      </c>
      <c r="B176" s="145">
        <v>0</v>
      </c>
      <c r="C176" s="145">
        <v>2</v>
      </c>
      <c r="D176" s="158">
        <v>114</v>
      </c>
    </row>
    <row r="177" spans="1:4" ht="14.4">
      <c r="A177" s="8">
        <v>45597</v>
      </c>
      <c r="B177" s="145">
        <v>0</v>
      </c>
      <c r="C177" s="145">
        <v>2</v>
      </c>
      <c r="D177" s="158">
        <v>114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170</v>
      </c>
      <c r="B1" s="57">
        <v>2024</v>
      </c>
      <c r="G1" s="58" t="s">
        <v>148</v>
      </c>
      <c r="J1" s="59" t="s">
        <v>154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155</v>
      </c>
      <c r="K2" s="59">
        <v>2</v>
      </c>
      <c r="M2" s="59">
        <v>2012</v>
      </c>
    </row>
    <row r="3" spans="1:16380">
      <c r="A3" s="167" t="s">
        <v>123</v>
      </c>
      <c r="B3" s="167"/>
      <c r="C3" s="167"/>
      <c r="D3" s="167"/>
      <c r="E3" s="167"/>
      <c r="F3" s="167"/>
      <c r="G3" s="167"/>
      <c r="J3" s="59" t="s">
        <v>156</v>
      </c>
      <c r="K3" s="59">
        <v>3</v>
      </c>
      <c r="M3" s="59">
        <v>2013</v>
      </c>
    </row>
    <row r="4" spans="1:16380">
      <c r="A4" s="168" t="s">
        <v>120</v>
      </c>
      <c r="B4" s="168"/>
      <c r="C4" s="168"/>
      <c r="D4" s="168"/>
      <c r="E4" s="168"/>
      <c r="F4" s="168"/>
      <c r="G4" s="168"/>
      <c r="H4" s="63"/>
      <c r="I4" s="63"/>
      <c r="J4" s="59" t="s">
        <v>157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7" t="s">
        <v>131</v>
      </c>
      <c r="B5" s="167"/>
      <c r="C5" s="167"/>
      <c r="D5" s="167"/>
      <c r="E5" s="167"/>
      <c r="F5" s="167"/>
      <c r="G5" s="167"/>
      <c r="H5" s="63"/>
      <c r="I5" s="63"/>
      <c r="J5" s="59" t="s">
        <v>158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7">
        <f>DATE(B1,VLOOKUP(A1,$J$1:$K$12,2,0),1)</f>
        <v>45597</v>
      </c>
      <c r="B6" s="167"/>
      <c r="C6" s="167"/>
      <c r="D6" s="167"/>
      <c r="E6" s="167"/>
      <c r="F6" s="167"/>
      <c r="G6" s="167"/>
      <c r="H6" s="63"/>
      <c r="J6" s="59" t="s">
        <v>159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69" t="s">
        <v>115</v>
      </c>
      <c r="B8" s="171" t="s">
        <v>230</v>
      </c>
      <c r="C8" s="171"/>
      <c r="D8" s="171"/>
      <c r="E8" s="171" t="s">
        <v>161</v>
      </c>
      <c r="F8" s="171"/>
      <c r="G8" s="172"/>
      <c r="H8" s="68"/>
      <c r="I8" s="69"/>
      <c r="J8" s="59" t="s">
        <v>162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0"/>
      <c r="B9" s="71" t="s">
        <v>163</v>
      </c>
      <c r="C9" s="110" t="s">
        <v>164</v>
      </c>
      <c r="D9" s="72" t="s">
        <v>165</v>
      </c>
      <c r="E9" s="110" t="s">
        <v>166</v>
      </c>
      <c r="F9" s="110" t="s">
        <v>167</v>
      </c>
      <c r="G9" s="112" t="s">
        <v>168</v>
      </c>
      <c r="I9" s="73"/>
      <c r="J9" s="59" t="s">
        <v>153</v>
      </c>
      <c r="K9" s="59">
        <v>9</v>
      </c>
      <c r="L9" s="70"/>
      <c r="M9" s="59">
        <v>2024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169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790365.05647554004</v>
      </c>
      <c r="C11" s="81">
        <f>IF(ISERROR(VLOOKUP($A$6,'Кредити НФК'!$A$10:$M$200,2,0)),"–",VLOOKUP($A$6,'Кредити НФК'!$A$10:$M$200,2,0))</f>
        <v>10563.048082949999</v>
      </c>
      <c r="D11" s="82">
        <f t="shared" ref="D11:D16" si="0">IF(ISERROR(C11/B11*100),"–",C11/B11*100)</f>
        <v>1.3364771122414747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28.865394419178216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21.944698558520699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0.46861506307578793</v>
      </c>
      <c r="H11" s="84"/>
      <c r="I11" s="78"/>
      <c r="J11" s="59" t="s">
        <v>170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IF(ISERROR(VLOOKUP($A$6,Україна!$A$10:$AC$200,3,0)),"–",VLOOKUP($A$6,Україна!$A$10:$AC$200,3,0))</f>
        <v>541765.38331952004</v>
      </c>
      <c r="C12" s="81">
        <f>IF(ISERROR(VLOOKUP($A$6,'Кредити НФК'!$A$10:$M$200,6,0)),"–",VLOOKUP($A$6,'Кредити НФК'!$A$10:$M$200,6,0))</f>
        <v>8070.8174322300001</v>
      </c>
      <c r="D12" s="82">
        <f t="shared" si="0"/>
        <v>1.4897255676946839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24.110369319921674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17.147422504263972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0.78453872355235887</v>
      </c>
      <c r="H12" s="78"/>
      <c r="I12" s="78"/>
      <c r="J12" s="59" t="s">
        <v>171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IF(ISERROR(VLOOKUP($A$6,Україна!$A$10:$AC$200,4,0)),"–",VLOOKUP($A$6,Україна!$A$10:$AC$200,4,0))</f>
        <v>248599.67315602</v>
      </c>
      <c r="C13" s="81">
        <f>IF(ISERROR(VLOOKUP($A$6,'Кредити НФК'!$A$10:$M$200,10,0)),"–",VLOOKUP($A$6,'Кредити НФК'!$A$10:$M$200,10,0))</f>
        <v>2492.2306507200001</v>
      </c>
      <c r="D13" s="82">
        <f t="shared" si="0"/>
        <v>1.0025076135783524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47.118718732983382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40.588826223052223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-0.54101334262207956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IF(ISERROR(VLOOKUP($A$6,Україна!$A$10:$AC$200,5,0)),"–",VLOOKUP($A$6,Україна!$A$10:$AC$200,5,0))</f>
        <v>294951.96018507</v>
      </c>
      <c r="C14" s="81">
        <f>IF(ISERROR(VLOOKUP($A$6,'Кредити ДГ'!$A$10:$M$200,2,0)),"–",VLOOKUP($A$6,'Кредити ДГ'!$A$10:$M$200,2,0))</f>
        <v>5180.1894985600002</v>
      </c>
      <c r="D14" s="82">
        <f t="shared" si="0"/>
        <v>1.7562824452190955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28.324264634427578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29.095961670418632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1.9993816722805775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IF(ISERROR(VLOOKUP($A$6,Україна!$A$10:$AC$200,6,0)),"–",VLOOKUP($A$6,Україна!$A$10:$AC$200,6,0))</f>
        <v>283020.02369826002</v>
      </c>
      <c r="C15" s="81">
        <f>IF(ISERROR(VLOOKUP($A$6,'Кредити ДГ'!$A$10:$M$200,6,0)),"–",VLOOKUP($A$6,'Кредити ДГ'!$A$10:$M$200,6,0))</f>
        <v>5040.5879010999997</v>
      </c>
      <c r="D15" s="82">
        <f t="shared" si="0"/>
        <v>1.7810004519234972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31.021318743041292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31.962122016996403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2.1001402116449697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IF(ISERROR(VLOOKUP($A$6,Україна!$A$10:$AC$200,7,0)),"–",VLOOKUP($A$6,Україна!$A$10:$AC$200,7,0))</f>
        <v>11931.93648681</v>
      </c>
      <c r="C16" s="88">
        <f>IF(ISERROR(VLOOKUP($A$6,'Кредити ДГ'!$A$10:$M$200,10,0)),"–",VLOOKUP($A$6,'Кредити ДГ'!$A$10:$M$200,10,0))</f>
        <v>139.60159745999999</v>
      </c>
      <c r="D16" s="89">
        <f t="shared" si="0"/>
        <v>1.1699827401387923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-26.388175167459949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-27.646014413595168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-1.5100613540179353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IF(ISERROR(VLOOKUP($A$6,Україна!$A$10:$AC$200,8,0)),"–",VLOOKUP($A$6,Україна!$A$10:$AC$200,8,0))</f>
        <v>1122636.2761193402</v>
      </c>
      <c r="C18" s="81">
        <f>IF(ISERROR(VLOOKUP($A$6,'Депозити НФК'!$A$10:$S$200,2,0)),"–",VLOOKUP($A$6,'Депозити НФК'!$A$10:$S$200,2,0))</f>
        <v>8850.9122172999996</v>
      </c>
      <c r="D18" s="82">
        <f>IF(ISERROR(C18/B18*100),"–",C18/B18*100)</f>
        <v>0.78840425929360558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15.002712729914265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7.6448380126697941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-0.33233422301691462</v>
      </c>
      <c r="K18" s="59"/>
      <c r="L18" s="79"/>
    </row>
    <row r="19" spans="1:13">
      <c r="A19" s="85" t="s">
        <v>17</v>
      </c>
      <c r="B19" s="81">
        <f>IF(ISERROR(VLOOKUP($A$6,Україна!$A$10:$AC$200,9,0)),"–",VLOOKUP($A$6,Україна!$A$10:$AC$200,9,0))</f>
        <v>796924.23882835999</v>
      </c>
      <c r="C19" s="81">
        <f>IF(ISERROR(VLOOKUP($A$6,'Депозити НФК'!$A$10:$S$200,8,0)),"–",VLOOKUP($A$6,'Депозити НФК'!$A$10:$S$200,8,0))</f>
        <v>5910.7462321799994</v>
      </c>
      <c r="D19" s="82">
        <f t="shared" ref="D19:D23" si="1">IF(ISERROR(C19/B19*100),"–",C19/B19*100)</f>
        <v>0.74169487439232529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7.5704372272174254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0.69206027338812248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0.82388826439201068</v>
      </c>
      <c r="K19" s="59"/>
      <c r="L19" s="79"/>
    </row>
    <row r="20" spans="1:13">
      <c r="A20" s="85" t="s">
        <v>9</v>
      </c>
      <c r="B20" s="81">
        <f>IF(ISERROR(VLOOKUP($A$6,Україна!$A$10:$AC$200,10,0)),"–",VLOOKUP($A$6,Україна!$A$10:$AC$200,10,0))</f>
        <v>325712.03729097999</v>
      </c>
      <c r="C20" s="81">
        <f>IF(ISERROR(VLOOKUP($A$6,'Депозити НФК'!$A$10:$S$200,14,0)),"–",VLOOKUP($A$6,'Депозити НФК'!$A$10:$S$200,14,0))</f>
        <v>2940.1659851200002</v>
      </c>
      <c r="D20" s="82">
        <f t="shared" si="1"/>
        <v>0.90268877060056474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33.553116058367493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24.996052680425692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-2.5783050763759974</v>
      </c>
      <c r="K20" s="59"/>
      <c r="L20" s="79"/>
    </row>
    <row r="21" spans="1:13">
      <c r="A21" s="80" t="s">
        <v>33</v>
      </c>
      <c r="B21" s="81">
        <f>IF(ISERROR(VLOOKUP($A$6,Україна!$A$10:$AC$200,11,0)),"–",VLOOKUP($A$6,Україна!$A$10:$AC$200,11,0))</f>
        <v>1335915.8534340903</v>
      </c>
      <c r="C21" s="81">
        <f>IF(ISERROR(VLOOKUP($A$6,'Депозити ДГ'!$A$10:$S$200,2,0)),"–",VLOOKUP($A$6,'Депозити ДГ'!$A$10:$S$200,2,0))</f>
        <v>19804.345703430001</v>
      </c>
      <c r="D21" s="82">
        <f t="shared" si="1"/>
        <v>1.4824545762011261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14.304665995235581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8.078158676595649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0.54814675536991331</v>
      </c>
      <c r="J21" s="79"/>
      <c r="K21" s="79"/>
      <c r="L21" s="79"/>
    </row>
    <row r="22" spans="1:13">
      <c r="A22" s="85" t="s">
        <v>17</v>
      </c>
      <c r="B22" s="81">
        <f>IF(ISERROR(VLOOKUP($A$6,Україна!$A$10:$AC$200,12,0)),"–",VLOOKUP($A$6,Україна!$A$10:$AC$200,12,0))</f>
        <v>862312.94666867994</v>
      </c>
      <c r="C22" s="81">
        <f>IF(ISERROR(VLOOKUP($A$6,'Депозити ДГ'!$A$10:$S$200,8,0)),"–",VLOOKUP($A$6,'Депозити ДГ'!$A$10:$S$200,8,0))</f>
        <v>15548.72158085</v>
      </c>
      <c r="D22" s="82">
        <f t="shared" si="1"/>
        <v>1.8031413816664135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15.405863191177275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8.7322298624067116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0.645954152679451</v>
      </c>
      <c r="J22" s="79"/>
      <c r="K22" s="79"/>
      <c r="L22" s="79"/>
    </row>
    <row r="23" spans="1:13">
      <c r="A23" s="87" t="s">
        <v>9</v>
      </c>
      <c r="B23" s="88">
        <f>IF(ISERROR(VLOOKUP($A$6,Україна!$A$10:$AC$200,13,0)),"–",VLOOKUP($A$6,Україна!$A$10:$AC$200,13,0))</f>
        <v>473602.90676540998</v>
      </c>
      <c r="C23" s="88">
        <f>IF(ISERROR(VLOOKUP($A$6,'Депозити ДГ'!$A$10:$S$200,14,0)),"–",VLOOKUP($A$6,'Депозити ДГ'!$A$10:$S$200,14,0))</f>
        <v>4255.6241225800004</v>
      </c>
      <c r="D23" s="89">
        <f t="shared" si="1"/>
        <v>0.89856376761807788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10.453877936670054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5.7538472174042852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0.19239947925603929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3" t="s">
        <v>115</v>
      </c>
      <c r="B25" s="174"/>
      <c r="C25" s="174"/>
      <c r="D25" s="174"/>
      <c r="E25" s="175" t="s">
        <v>124</v>
      </c>
      <c r="F25" s="175"/>
      <c r="G25" s="176"/>
      <c r="J25" s="99"/>
      <c r="K25" s="99"/>
      <c r="L25" s="99"/>
      <c r="M25" s="59"/>
    </row>
    <row r="26" spans="1:13" s="1" customFormat="1" ht="27.75" customHeight="1">
      <c r="A26" s="173"/>
      <c r="B26" s="174"/>
      <c r="C26" s="174"/>
      <c r="D26" s="174"/>
      <c r="E26" s="110" t="s">
        <v>163</v>
      </c>
      <c r="F26" s="110" t="s">
        <v>164</v>
      </c>
      <c r="G26" s="113" t="s">
        <v>172</v>
      </c>
      <c r="J26" s="100"/>
      <c r="K26" s="100"/>
      <c r="L26" s="100"/>
      <c r="M26" s="59"/>
    </row>
    <row r="27" spans="1:13" ht="33" customHeight="1">
      <c r="A27" s="177" t="s">
        <v>125</v>
      </c>
      <c r="B27" s="177"/>
      <c r="C27" s="177"/>
      <c r="D27" s="177"/>
      <c r="E27" s="177"/>
      <c r="F27" s="177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IF(ISERROR(VLOOKUP($A$6,Україна!$A$10:$AC$200,14,0)),"–",VLOOKUP($A$6,Україна!$A$10:$AC$200,14,0))</f>
        <v>13.357699999999999</v>
      </c>
      <c r="F28" s="83">
        <f>IF(ISERROR(VLOOKUP($A$6,'% ставки за кредитами НФК'!$A$10:$S$200,2,0)),"–",VLOOKUP($A$6,'% ставки за кредитами НФК'!$A$10:$S$200,2,0))</f>
        <v>15.8208</v>
      </c>
      <c r="G28" s="83">
        <f>IF(ISERROR(IF(F28=0,"–",F28-E28)),"–",IF(F28=0,"–",F28-E28))</f>
        <v>2.4631000000000007</v>
      </c>
    </row>
    <row r="29" spans="1:13">
      <c r="A29" s="85" t="s">
        <v>17</v>
      </c>
      <c r="B29" s="62"/>
      <c r="C29" s="62"/>
      <c r="D29" s="62"/>
      <c r="E29" s="83">
        <f>IF(ISERROR(VLOOKUP($A$6,Україна!$A$10:$AC$200,15,0)),"–",VLOOKUP($A$6,Україна!$A$10:$AC$200,15,0))</f>
        <v>14.8018</v>
      </c>
      <c r="F29" s="83">
        <f>IF(ISERROR(VLOOKUP($A$6,'% ставки за кредитами НФК'!$A$10:$S$200,8,0)),"–",VLOOKUP($A$6,'% ставки за кредитами НФК'!$A$10:$S$200,8,0))</f>
        <v>17.292899999999999</v>
      </c>
      <c r="G29" s="83">
        <f t="shared" ref="G29:G44" si="2">IF(ISERROR(IF(F29=0,"–",F29-E29)),"–",IF(F29=0,"–",F29-E29))</f>
        <v>2.4910999999999994</v>
      </c>
    </row>
    <row r="30" spans="1:13">
      <c r="A30" s="101" t="s">
        <v>118</v>
      </c>
      <c r="B30" s="62"/>
      <c r="C30" s="62"/>
      <c r="D30" s="62"/>
      <c r="E30" s="83">
        <f>IF(ISERROR(VLOOKUP($A$6,Україна!$A$10:$AC$200,16,0)),"–",VLOOKUP($A$6,Україна!$A$10:$AC$200,16,0))</f>
        <v>14.244999999999999</v>
      </c>
      <c r="F30" s="83">
        <f>IF(ISERROR(VLOOKUP($A$6,'% ставки за кредитами НФК'!$A$10:$S$200,10,0)),"–",VLOOKUP($A$6,'% ставки за кредитами НФК'!$A$10:$S$200,10,0))</f>
        <v>16.065300000000001</v>
      </c>
      <c r="G30" s="83">
        <f t="shared" si="2"/>
        <v>1.8203000000000014</v>
      </c>
    </row>
    <row r="31" spans="1:13">
      <c r="A31" s="85" t="s">
        <v>9</v>
      </c>
      <c r="B31" s="62"/>
      <c r="C31" s="62"/>
      <c r="D31" s="62"/>
      <c r="E31" s="83">
        <f>IF(ISERROR(VLOOKUP($A$6,Україна!$A$10:$AC$200,17,0)),"–",VLOOKUP($A$6,Україна!$A$10:$AC$200,17,0))</f>
        <v>6.2431999999999999</v>
      </c>
      <c r="F31" s="83">
        <f>IF(ISERROR(VLOOKUP($A$6,'% ставки за кредитами НФК'!$A$10:$S$200,14,0)),"–",VLOOKUP($A$6,'% ставки за кредитами НФК'!$A$10:$S$200,14,0))</f>
        <v>5.2145999999999999</v>
      </c>
      <c r="G31" s="83">
        <f t="shared" si="2"/>
        <v>-1.0286</v>
      </c>
    </row>
    <row r="32" spans="1:13">
      <c r="A32" s="101" t="s">
        <v>118</v>
      </c>
      <c r="B32" s="62"/>
      <c r="C32" s="62"/>
      <c r="D32" s="62"/>
      <c r="E32" s="83">
        <f>IF(ISERROR(VLOOKUP($A$6,Україна!$A$10:$AC$200,18,0)),"–",VLOOKUP($A$6,Україна!$A$10:$AC$200,18,0))</f>
        <v>6.2439999999999998</v>
      </c>
      <c r="F32" s="83">
        <f>IF(ISERROR(VLOOKUP($A$6,'% ставки за кредитами НФК'!$A$10:$S$200,16,0)),"–",VLOOKUP($A$6,'% ставки за кредитами НФК'!$A$10:$S$200,16,0))</f>
        <v>5.2145999999999999</v>
      </c>
      <c r="G32" s="83">
        <f t="shared" si="2"/>
        <v>-1.0293999999999999</v>
      </c>
    </row>
    <row r="33" spans="1:13">
      <c r="A33" s="80" t="s">
        <v>199</v>
      </c>
      <c r="B33" s="62"/>
      <c r="C33" s="62"/>
      <c r="D33" s="62"/>
      <c r="E33" s="83">
        <f>IF(ISERROR(VLOOKUP($A$6,Україна!$A$10:$AC$200,19,0)),"–",VLOOKUP($A$6,Україна!$A$10:$AC$200,19,0))</f>
        <v>27.1934</v>
      </c>
      <c r="F33" s="83">
        <f>IF(ISERROR(VLOOKUP($A$6,'% ставки за кредитами ДГ'!$A$10:$S$200,2,0)),"–",VLOOKUP($A$6,'% ставки за кредитами ДГ'!$A$10:$S$200,2,0))</f>
        <v>35.496200000000002</v>
      </c>
      <c r="G33" s="83">
        <f t="shared" si="2"/>
        <v>8.3028000000000013</v>
      </c>
    </row>
    <row r="34" spans="1:13">
      <c r="A34" s="85" t="s">
        <v>17</v>
      </c>
      <c r="B34" s="62"/>
      <c r="C34" s="62"/>
      <c r="D34" s="62"/>
      <c r="E34" s="83">
        <f>IF(ISERROR(VLOOKUP($A$6,Україна!$A$10:$AC$200,20,0)),"–",VLOOKUP($A$6,Україна!$A$10:$AC$200,20,0))</f>
        <v>27.206199999999999</v>
      </c>
      <c r="F34" s="83">
        <f>IF(ISERROR(VLOOKUP($A$6,'% ставки за кредитами ДГ'!$A$10:$S$200,8,0)),"–",VLOOKUP($A$6,'% ставки за кредитами ДГ'!$A$10:$S$200,8,0))</f>
        <v>35.518599999999999</v>
      </c>
      <c r="G34" s="83">
        <f t="shared" si="2"/>
        <v>8.3124000000000002</v>
      </c>
    </row>
    <row r="35" spans="1:13">
      <c r="A35" s="101" t="s">
        <v>118</v>
      </c>
      <c r="B35" s="62"/>
      <c r="C35" s="62"/>
      <c r="D35" s="62"/>
      <c r="E35" s="83">
        <f>IF(ISERROR(VLOOKUP($A$6,Україна!$A$10:$AC$200,21,0)),"–",VLOOKUP($A$6,Україна!$A$10:$AC$200,21,0))</f>
        <v>32.665700000000001</v>
      </c>
      <c r="F35" s="83">
        <f>IF(ISERROR(VLOOKUP($A$6,'% ставки за кредитами ДГ'!$A$10:$S$200,10,0)),"–",VLOOKUP($A$6,'% ставки за кредитами ДГ'!$A$10:$S$200,10,0))</f>
        <v>35.416200000000003</v>
      </c>
      <c r="G35" s="83">
        <f t="shared" si="2"/>
        <v>2.7505000000000024</v>
      </c>
    </row>
    <row r="36" spans="1:13">
      <c r="A36" s="85" t="s">
        <v>9</v>
      </c>
      <c r="B36" s="62"/>
      <c r="C36" s="62"/>
      <c r="D36" s="62"/>
      <c r="E36" s="83">
        <f>IF(ISERROR(VLOOKUP($A$6,Україна!$A$10:$AC$200,22,0)),"–",VLOOKUP($A$6,Україна!$A$10:$AC$200,22,0))</f>
        <v>13.254200000000001</v>
      </c>
      <c r="F36" s="83">
        <f>IF(ISERROR(VLOOKUP($A$6,'% ставки за кредитами ДГ'!$A$10:$S$200,14,0)),"–",VLOOKUP($A$6,'% ставки за кредитами ДГ'!$A$10:$S$200,14,0))</f>
        <v>9.4532000000000007</v>
      </c>
      <c r="G36" s="83">
        <f t="shared" si="2"/>
        <v>-3.8010000000000002</v>
      </c>
    </row>
    <row r="37" spans="1:13">
      <c r="A37" s="101" t="s">
        <v>118</v>
      </c>
      <c r="B37" s="62"/>
      <c r="C37" s="62"/>
      <c r="D37" s="62"/>
      <c r="E37" s="90">
        <f>IF(ISERROR(VLOOKUP($A$6,Україна!$A$10:$AC$200,23,0)),"–",VLOOKUP($A$6,Україна!$A$10:$AC$200,23,0))</f>
        <v>7.1087999999999996</v>
      </c>
      <c r="F37" s="90">
        <f>IF(ISERROR(VLOOKUP($A$6,'% ставки за кредитами ДГ'!$A$10:$S$200,16,0)),"–",VLOOKUP($A$6,'% ставки за кредитами ДГ'!$A$10:$S$200,16,0))</f>
        <v>8.8743999999999996</v>
      </c>
      <c r="G37" s="90">
        <f t="shared" si="2"/>
        <v>1.7656000000000001</v>
      </c>
    </row>
    <row r="38" spans="1:13" ht="30.75" customHeight="1">
      <c r="A38" s="178" t="s">
        <v>126</v>
      </c>
      <c r="B38" s="178"/>
      <c r="C38" s="178"/>
      <c r="D38" s="178"/>
      <c r="E38" s="177"/>
      <c r="F38" s="177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IF(ISERROR(VLOOKUP($A$6,Україна!$A$10:$AC$200,24,0)),"–",VLOOKUP($A$6,Україна!$A$10:$AC$200,24,0))</f>
        <v>7.4573</v>
      </c>
      <c r="F39" s="83">
        <f>IF(ISERROR(VLOOKUP($A$6,'% ставки за депозитами НФК'!$A$10:$P$200,2,0)),"–",VLOOKUP($A$6,'% ставки за депозитами НФК'!$A$10:$P$200,2,0))</f>
        <v>9.2167999999999992</v>
      </c>
      <c r="G39" s="83">
        <f t="shared" si="2"/>
        <v>1.7594999999999992</v>
      </c>
    </row>
    <row r="40" spans="1:13">
      <c r="A40" s="85" t="s">
        <v>17</v>
      </c>
      <c r="B40" s="62"/>
      <c r="C40" s="62"/>
      <c r="D40" s="62"/>
      <c r="E40" s="83">
        <f>IF(ISERROR(VLOOKUP($A$6,Україна!$A$10:$AC$200,25,0)),"–",VLOOKUP($A$6,Україна!$A$10:$AC$200,25,0))</f>
        <v>8.4356000000000009</v>
      </c>
      <c r="F40" s="83">
        <f>IF(ISERROR(VLOOKUP($A$6,'% ставки за депозитами НФК'!$A$10:$P$200,7,0)),"–",VLOOKUP($A$6,'% ставки за депозитами НФК'!$A$10:$P$200,7,0))</f>
        <v>9.4959000000000007</v>
      </c>
      <c r="G40" s="83">
        <f t="shared" si="2"/>
        <v>1.0602999999999998</v>
      </c>
    </row>
    <row r="41" spans="1:13">
      <c r="A41" s="85" t="s">
        <v>9</v>
      </c>
      <c r="B41" s="62"/>
      <c r="C41" s="62"/>
      <c r="D41" s="62"/>
      <c r="E41" s="83">
        <f>IF(ISERROR(VLOOKUP($A$6,Україна!$A$10:$AC$200,26,0)),"–",VLOOKUP($A$6,Україна!$A$10:$AC$200,26,0))</f>
        <v>0.83550000000000002</v>
      </c>
      <c r="F41" s="83">
        <f>IF(ISERROR(VLOOKUP($A$6,'% ставки за депозитами НФК'!$A$10:$P$200,12,0)),"–",VLOOKUP($A$6,'% ставки за депозитами НФК'!$A$10:$P$200,12,0))</f>
        <v>1.3139000000000001</v>
      </c>
      <c r="G41" s="83">
        <f t="shared" si="2"/>
        <v>0.47840000000000005</v>
      </c>
    </row>
    <row r="42" spans="1:13">
      <c r="A42" s="80" t="s">
        <v>199</v>
      </c>
      <c r="B42" s="62"/>
      <c r="C42" s="62"/>
      <c r="D42" s="62"/>
      <c r="E42" s="83">
        <f>IF(ISERROR(VLOOKUP($A$6,Україна!$A$10:$AC$200,27,0)),"–",VLOOKUP($A$6,Україна!$A$10:$AC$200,27,0))</f>
        <v>7.6212</v>
      </c>
      <c r="F42" s="83">
        <f>IF(ISERROR(VLOOKUP($A$6,'% ставки за депозитами ДГ'!$A$10:$P$200,2,0)),"–",VLOOKUP($A$6,'% ставки за депозитами ДГ'!$A$10:$P$200,2,0))</f>
        <v>8.9634</v>
      </c>
      <c r="G42" s="83">
        <f t="shared" si="2"/>
        <v>1.3422000000000001</v>
      </c>
    </row>
    <row r="43" spans="1:13">
      <c r="A43" s="86" t="s">
        <v>17</v>
      </c>
      <c r="B43" s="62"/>
      <c r="C43" s="62"/>
      <c r="D43" s="62"/>
      <c r="E43" s="83">
        <f>IF(ISERROR(VLOOKUP($A$6,Україна!$A$10:$AC$200,28,0)),"–",VLOOKUP($A$6,Україна!$A$10:$AC$200,28,0))</f>
        <v>10.256500000000001</v>
      </c>
      <c r="F43" s="83">
        <f>IF(ISERROR(VLOOKUP($A$6,'% ставки за депозитами ДГ'!$A$10:$P$200,7,0)),"–",VLOOKUP($A$6,'% ставки за депозитами ДГ'!$A$10:$P$200,7,0))</f>
        <v>10.419600000000001</v>
      </c>
      <c r="G43" s="83">
        <f t="shared" si="2"/>
        <v>0.16310000000000002</v>
      </c>
    </row>
    <row r="44" spans="1:13">
      <c r="A44" s="87" t="s">
        <v>9</v>
      </c>
      <c r="B44" s="102"/>
      <c r="C44" s="102"/>
      <c r="D44" s="102"/>
      <c r="E44" s="90">
        <f>IF(ISERROR(VLOOKUP($A$6,Україна!$A$10:$AC$200,29,0)),"–",VLOOKUP($A$6,Україна!$A$10:$AC$200,29,0))</f>
        <v>1.0646</v>
      </c>
      <c r="F44" s="90">
        <f>IF(ISERROR(VLOOKUP($A$6,'% ставки за депозитами ДГ'!$A$10:$P$200,12,0)),"–",VLOOKUP($A$6,'% ставки за депозитами ДГ'!$A$10:$P$200,12,0))</f>
        <v>1.1711</v>
      </c>
      <c r="G44" s="90">
        <f t="shared" si="2"/>
        <v>0.10650000000000004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3" t="s">
        <v>115</v>
      </c>
      <c r="B46" s="174"/>
      <c r="C46" s="174"/>
      <c r="D46" s="174"/>
      <c r="E46" s="174"/>
      <c r="F46" s="174"/>
      <c r="G46" s="113" t="s">
        <v>164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11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14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6" t="s">
        <v>191</v>
      </c>
      <c r="B51" s="166"/>
      <c r="C51" s="166"/>
      <c r="D51" s="166"/>
      <c r="E51" s="166"/>
      <c r="F51" s="166"/>
      <c r="G51" s="141">
        <f>IF(ISERROR(VLOOKUP($A$6,'Банки та філії'!$A$11:$D$200,4,0)),,VLOOKUP($A$6,'Банки та філії'!$A$11:$D$200,4,0))</f>
        <v>114</v>
      </c>
    </row>
    <row r="107" spans="20:31"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</row>
    <row r="108" spans="20:31"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</row>
    <row r="109" spans="20:31"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</row>
    <row r="110" spans="20:31"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</row>
    <row r="111" spans="20:31"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</row>
    <row r="112" spans="20:31"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</row>
    <row r="113" spans="20:31"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</row>
    <row r="114" spans="20:31"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</row>
    <row r="115" spans="20:31"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</row>
    <row r="116" spans="20:31"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</row>
    <row r="117" spans="20:31"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</row>
    <row r="118" spans="20:31"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</row>
    <row r="119" spans="20:31"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</row>
    <row r="120" spans="20:31"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</row>
    <row r="121" spans="20:31"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</row>
    <row r="122" spans="20:31"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</row>
    <row r="123" spans="20:31"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</row>
    <row r="124" spans="20:31"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</row>
    <row r="125" spans="20:31"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</row>
    <row r="126" spans="20:31"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</row>
    <row r="127" spans="20:31"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</row>
    <row r="128" spans="20:31"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</row>
    <row r="129" spans="20:31"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</row>
    <row r="130" spans="20:31"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</row>
    <row r="131" spans="20:31"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</row>
    <row r="132" spans="20:31"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</row>
    <row r="133" spans="20:31"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</row>
    <row r="134" spans="20:31"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</row>
    <row r="135" spans="20:31"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</row>
    <row r="136" spans="20:31"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</row>
    <row r="137" spans="20:31"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</row>
    <row r="138" spans="20:31"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</row>
    <row r="139" spans="20:31"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</row>
    <row r="140" spans="20:31"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</row>
    <row r="141" spans="20:31"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</row>
    <row r="142" spans="20:31"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</row>
    <row r="143" spans="20:31"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</row>
    <row r="144" spans="20:31"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</row>
    <row r="145" spans="20:31"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</row>
    <row r="146" spans="20:31"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</row>
    <row r="147" spans="20:31"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</row>
    <row r="148" spans="20:31"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</row>
    <row r="149" spans="20:31"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</row>
    <row r="150" spans="20:31"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</row>
    <row r="151" spans="20:31"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</row>
    <row r="152" spans="20:31"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</row>
    <row r="153" spans="20:31"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</row>
    <row r="154" spans="20:31"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</row>
    <row r="155" spans="20:31"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</row>
    <row r="156" spans="20:31"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</row>
    <row r="157" spans="20:31"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</row>
    <row r="158" spans="20:31"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</row>
    <row r="159" spans="20:31"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</row>
    <row r="160" spans="20:31"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</row>
    <row r="161" spans="20:31"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</row>
    <row r="162" spans="20:31"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</row>
    <row r="163" spans="20:31"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</row>
    <row r="164" spans="20:31"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</row>
    <row r="165" spans="20:31"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</row>
    <row r="166" spans="20:31"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</row>
    <row r="167" spans="20:31"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</row>
    <row r="168" spans="20:31"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</row>
    <row r="169" spans="20:31"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</row>
    <row r="170" spans="20:31"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</row>
    <row r="171" spans="20:31"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</row>
    <row r="172" spans="20:31"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</row>
    <row r="173" spans="20:31"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</row>
    <row r="174" spans="20:31"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</row>
    <row r="175" spans="20:31"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</row>
    <row r="176" spans="20:31"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</row>
    <row r="177" spans="20:31"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8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9" t="s">
        <v>148</v>
      </c>
    </row>
    <row r="2" spans="1:16" ht="6" customHeight="1"/>
    <row r="3" spans="1:16">
      <c r="A3" s="109" t="s">
        <v>192</v>
      </c>
      <c r="B3" s="148"/>
      <c r="C3" s="148"/>
      <c r="D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</row>
    <row r="4" spans="1:16">
      <c r="A4" s="147" t="s">
        <v>132</v>
      </c>
    </row>
    <row r="5" spans="1:16">
      <c r="A5" s="14" t="s">
        <v>129</v>
      </c>
    </row>
    <row r="6" spans="1:16">
      <c r="A6" s="253" t="s">
        <v>193</v>
      </c>
      <c r="B6" s="253" t="s">
        <v>194</v>
      </c>
      <c r="C6" s="253" t="s">
        <v>195</v>
      </c>
      <c r="D6" s="254" t="s">
        <v>270</v>
      </c>
      <c r="E6" s="254"/>
    </row>
    <row r="7" spans="1:16" ht="18.75" customHeight="1">
      <c r="A7" s="253"/>
      <c r="B7" s="253"/>
      <c r="C7" s="253"/>
      <c r="D7" s="253" t="s">
        <v>196</v>
      </c>
      <c r="E7" s="255" t="s">
        <v>164</v>
      </c>
    </row>
    <row r="8" spans="1:16">
      <c r="A8" s="253"/>
      <c r="B8" s="253"/>
      <c r="C8" s="253"/>
      <c r="D8" s="253"/>
      <c r="E8" s="253"/>
    </row>
    <row r="9" spans="1:16" s="1" customFormat="1" ht="13.8">
      <c r="A9" s="19">
        <v>1</v>
      </c>
      <c r="B9" s="146">
        <v>2</v>
      </c>
      <c r="C9" s="19">
        <v>3</v>
      </c>
      <c r="D9" s="146">
        <v>4</v>
      </c>
      <c r="E9" s="146">
        <v>5</v>
      </c>
    </row>
    <row r="10" spans="1:16" s="1" customFormat="1">
      <c r="A10" s="157">
        <v>2</v>
      </c>
      <c r="B10" s="159" t="s">
        <v>202</v>
      </c>
      <c r="C10" s="158">
        <v>322313</v>
      </c>
      <c r="D10" s="158">
        <v>47</v>
      </c>
      <c r="E10" s="158">
        <v>1</v>
      </c>
    </row>
    <row r="11" spans="1:16" s="1" customFormat="1">
      <c r="A11" s="157">
        <v>6</v>
      </c>
      <c r="B11" s="159" t="s">
        <v>203</v>
      </c>
      <c r="C11" s="158">
        <v>300465</v>
      </c>
      <c r="D11" s="158">
        <v>1163</v>
      </c>
      <c r="E11" s="158">
        <v>34</v>
      </c>
    </row>
    <row r="12" spans="1:16" s="1" customFormat="1">
      <c r="A12" s="157">
        <v>29</v>
      </c>
      <c r="B12" s="159" t="s">
        <v>219</v>
      </c>
      <c r="C12" s="158">
        <v>300119</v>
      </c>
      <c r="D12" s="158">
        <v>33</v>
      </c>
      <c r="E12" s="158">
        <v>1</v>
      </c>
    </row>
    <row r="13" spans="1:16" s="1" customFormat="1">
      <c r="A13" s="157">
        <v>36</v>
      </c>
      <c r="B13" s="159" t="s">
        <v>267</v>
      </c>
      <c r="C13" s="158">
        <v>300335</v>
      </c>
      <c r="D13" s="158">
        <v>330</v>
      </c>
      <c r="E13" s="158">
        <v>4</v>
      </c>
    </row>
    <row r="14" spans="1:16" s="1" customFormat="1">
      <c r="A14" s="157">
        <v>43</v>
      </c>
      <c r="B14" s="159" t="s">
        <v>204</v>
      </c>
      <c r="C14" s="158">
        <v>320940</v>
      </c>
      <c r="D14" s="158">
        <v>3</v>
      </c>
      <c r="E14" s="158">
        <v>0</v>
      </c>
    </row>
    <row r="15" spans="1:16" s="1" customFormat="1">
      <c r="A15" s="157">
        <v>46</v>
      </c>
      <c r="B15" s="159" t="s">
        <v>259</v>
      </c>
      <c r="C15" s="158">
        <v>305299</v>
      </c>
      <c r="D15" s="158">
        <v>1113</v>
      </c>
      <c r="E15" s="158">
        <v>27</v>
      </c>
    </row>
    <row r="16" spans="1:16" s="1" customFormat="1">
      <c r="A16" s="157">
        <v>49</v>
      </c>
      <c r="B16" s="159" t="s">
        <v>205</v>
      </c>
      <c r="C16" s="158">
        <v>353100</v>
      </c>
      <c r="D16" s="158">
        <v>16</v>
      </c>
      <c r="E16" s="158">
        <v>0</v>
      </c>
    </row>
    <row r="17" spans="1:5" s="1" customFormat="1">
      <c r="A17" s="157">
        <v>62</v>
      </c>
      <c r="B17" s="159" t="s">
        <v>206</v>
      </c>
      <c r="C17" s="158">
        <v>339500</v>
      </c>
      <c r="D17" s="158">
        <v>96</v>
      </c>
      <c r="E17" s="158">
        <v>2</v>
      </c>
    </row>
    <row r="18" spans="1:5" s="1" customFormat="1">
      <c r="A18" s="157">
        <v>72</v>
      </c>
      <c r="B18" s="159" t="s">
        <v>232</v>
      </c>
      <c r="C18" s="158">
        <v>334840</v>
      </c>
      <c r="D18" s="158">
        <v>1</v>
      </c>
      <c r="E18" s="158">
        <v>0</v>
      </c>
    </row>
    <row r="19" spans="1:5" s="1" customFormat="1">
      <c r="A19" s="157">
        <v>88</v>
      </c>
      <c r="B19" s="159" t="s">
        <v>252</v>
      </c>
      <c r="C19" s="158">
        <v>325365</v>
      </c>
      <c r="D19" s="158">
        <v>65</v>
      </c>
      <c r="E19" s="158">
        <v>4</v>
      </c>
    </row>
    <row r="20" spans="1:5" s="1" customFormat="1">
      <c r="A20" s="157">
        <v>91</v>
      </c>
      <c r="B20" s="159" t="s">
        <v>258</v>
      </c>
      <c r="C20" s="158">
        <v>325268</v>
      </c>
      <c r="D20" s="158">
        <v>19</v>
      </c>
      <c r="E20" s="158">
        <v>1</v>
      </c>
    </row>
    <row r="21" spans="1:5" s="1" customFormat="1">
      <c r="A21" s="157">
        <v>95</v>
      </c>
      <c r="B21" s="159" t="s">
        <v>253</v>
      </c>
      <c r="C21" s="158">
        <v>325990</v>
      </c>
      <c r="D21" s="158">
        <v>10</v>
      </c>
      <c r="E21" s="158">
        <v>2</v>
      </c>
    </row>
    <row r="22" spans="1:5" s="1" customFormat="1">
      <c r="A22" s="157">
        <v>96</v>
      </c>
      <c r="B22" s="159" t="s">
        <v>233</v>
      </c>
      <c r="C22" s="158">
        <v>307770</v>
      </c>
      <c r="D22" s="158">
        <v>197</v>
      </c>
      <c r="E22" s="158">
        <v>6</v>
      </c>
    </row>
    <row r="23" spans="1:5" s="1" customFormat="1">
      <c r="A23" s="157">
        <v>101</v>
      </c>
      <c r="B23" s="159" t="s">
        <v>207</v>
      </c>
      <c r="C23" s="158">
        <v>313849</v>
      </c>
      <c r="D23" s="158">
        <v>26</v>
      </c>
      <c r="E23" s="158">
        <v>0</v>
      </c>
    </row>
    <row r="24" spans="1:5" s="1" customFormat="1">
      <c r="A24" s="157">
        <v>105</v>
      </c>
      <c r="B24" s="159" t="s">
        <v>217</v>
      </c>
      <c r="C24" s="158">
        <v>328168</v>
      </c>
      <c r="D24" s="158">
        <v>47</v>
      </c>
      <c r="E24" s="158">
        <v>0</v>
      </c>
    </row>
    <row r="25" spans="1:5" s="1" customFormat="1">
      <c r="A25" s="157">
        <v>106</v>
      </c>
      <c r="B25" s="159" t="s">
        <v>208</v>
      </c>
      <c r="C25" s="158">
        <v>328209</v>
      </c>
      <c r="D25" s="158">
        <v>47</v>
      </c>
      <c r="E25" s="158">
        <v>1</v>
      </c>
    </row>
    <row r="26" spans="1:5" s="1" customFormat="1" ht="15" customHeight="1">
      <c r="A26" s="157">
        <v>113</v>
      </c>
      <c r="B26" s="159" t="s">
        <v>220</v>
      </c>
      <c r="C26" s="158">
        <v>331489</v>
      </c>
      <c r="D26" s="158">
        <v>73</v>
      </c>
      <c r="E26" s="158">
        <v>0</v>
      </c>
    </row>
    <row r="27" spans="1:5" s="1" customFormat="1">
      <c r="A27" s="157">
        <v>115</v>
      </c>
      <c r="B27" s="159" t="s">
        <v>239</v>
      </c>
      <c r="C27" s="158">
        <v>334851</v>
      </c>
      <c r="D27" s="158">
        <v>223</v>
      </c>
      <c r="E27" s="158">
        <v>4</v>
      </c>
    </row>
    <row r="28" spans="1:5" s="1" customFormat="1">
      <c r="A28" s="157">
        <v>123</v>
      </c>
      <c r="B28" s="159" t="s">
        <v>234</v>
      </c>
      <c r="C28" s="158">
        <v>351607</v>
      </c>
      <c r="D28" s="158">
        <v>16</v>
      </c>
      <c r="E28" s="158">
        <v>0</v>
      </c>
    </row>
    <row r="29" spans="1:5" s="1" customFormat="1">
      <c r="A29" s="157">
        <v>128</v>
      </c>
      <c r="B29" s="159" t="s">
        <v>221</v>
      </c>
      <c r="C29" s="158">
        <v>351254</v>
      </c>
      <c r="D29" s="158">
        <v>3</v>
      </c>
      <c r="E29" s="158">
        <v>0</v>
      </c>
    </row>
    <row r="30" spans="1:5" s="1" customFormat="1">
      <c r="A30" s="157">
        <v>129</v>
      </c>
      <c r="B30" s="159" t="s">
        <v>235</v>
      </c>
      <c r="C30" s="158">
        <v>321723</v>
      </c>
      <c r="D30" s="158">
        <v>1</v>
      </c>
      <c r="E30" s="158">
        <v>0</v>
      </c>
    </row>
    <row r="31" spans="1:5" s="1" customFormat="1">
      <c r="A31" s="157">
        <v>133</v>
      </c>
      <c r="B31" s="159" t="s">
        <v>222</v>
      </c>
      <c r="C31" s="158">
        <v>353489</v>
      </c>
      <c r="D31" s="158">
        <v>47</v>
      </c>
      <c r="E31" s="158">
        <v>0</v>
      </c>
    </row>
    <row r="32" spans="1:5" s="1" customFormat="1">
      <c r="A32" s="157">
        <v>136</v>
      </c>
      <c r="B32" s="159" t="s">
        <v>240</v>
      </c>
      <c r="C32" s="158">
        <v>351005</v>
      </c>
      <c r="D32" s="158">
        <v>220</v>
      </c>
      <c r="E32" s="158">
        <v>4</v>
      </c>
    </row>
    <row r="33" spans="1:5" s="1" customFormat="1">
      <c r="A33" s="157">
        <v>142</v>
      </c>
      <c r="B33" s="159" t="s">
        <v>241</v>
      </c>
      <c r="C33" s="158">
        <v>336310</v>
      </c>
      <c r="D33" s="158">
        <v>72</v>
      </c>
      <c r="E33" s="158">
        <v>1</v>
      </c>
    </row>
    <row r="34" spans="1:5" s="1" customFormat="1">
      <c r="A34" s="157">
        <v>143</v>
      </c>
      <c r="B34" s="159" t="s">
        <v>223</v>
      </c>
      <c r="C34" s="158">
        <v>312248</v>
      </c>
      <c r="D34" s="158">
        <v>38</v>
      </c>
      <c r="E34" s="158">
        <v>0</v>
      </c>
    </row>
    <row r="35" spans="1:5" s="1" customFormat="1">
      <c r="A35" s="157">
        <v>146</v>
      </c>
      <c r="B35" s="159" t="s">
        <v>264</v>
      </c>
      <c r="C35" s="158">
        <v>320371</v>
      </c>
      <c r="D35" s="158">
        <v>13</v>
      </c>
      <c r="E35" s="158">
        <v>0</v>
      </c>
    </row>
    <row r="36" spans="1:5" s="1" customFormat="1">
      <c r="A36" s="157">
        <v>153</v>
      </c>
      <c r="B36" s="159" t="s">
        <v>224</v>
      </c>
      <c r="C36" s="158">
        <v>380838</v>
      </c>
      <c r="D36" s="158">
        <v>39</v>
      </c>
      <c r="E36" s="158">
        <v>1</v>
      </c>
    </row>
    <row r="37" spans="1:5" s="1" customFormat="1">
      <c r="A37" s="157">
        <v>171</v>
      </c>
      <c r="B37" s="159" t="s">
        <v>254</v>
      </c>
      <c r="C37" s="158">
        <v>300614</v>
      </c>
      <c r="D37" s="158">
        <v>126</v>
      </c>
      <c r="E37" s="158">
        <v>2</v>
      </c>
    </row>
    <row r="38" spans="1:5" s="1" customFormat="1">
      <c r="A38" s="157">
        <v>205</v>
      </c>
      <c r="B38" s="159" t="s">
        <v>209</v>
      </c>
      <c r="C38" s="158">
        <v>313582</v>
      </c>
      <c r="D38" s="158">
        <v>24</v>
      </c>
      <c r="E38" s="158">
        <v>0</v>
      </c>
    </row>
    <row r="39" spans="1:5" s="1" customFormat="1">
      <c r="A39" s="157">
        <v>231</v>
      </c>
      <c r="B39" s="159" t="s">
        <v>236</v>
      </c>
      <c r="C39" s="158">
        <v>322539</v>
      </c>
      <c r="D39" s="158">
        <v>19</v>
      </c>
      <c r="E39" s="158">
        <v>1</v>
      </c>
    </row>
    <row r="40" spans="1:5" s="1" customFormat="1">
      <c r="A40" s="157">
        <v>240</v>
      </c>
      <c r="B40" s="159" t="s">
        <v>265</v>
      </c>
      <c r="C40" s="158">
        <v>322540</v>
      </c>
      <c r="D40" s="158">
        <v>56</v>
      </c>
      <c r="E40" s="158">
        <v>2</v>
      </c>
    </row>
    <row r="41" spans="1:5" s="1" customFormat="1">
      <c r="A41" s="157">
        <v>242</v>
      </c>
      <c r="B41" s="159" t="s">
        <v>255</v>
      </c>
      <c r="C41" s="158">
        <v>322001</v>
      </c>
      <c r="D41" s="158">
        <v>13</v>
      </c>
      <c r="E41" s="158">
        <v>0</v>
      </c>
    </row>
    <row r="42" spans="1:5" s="1" customFormat="1">
      <c r="A42" s="157">
        <v>251</v>
      </c>
      <c r="B42" s="159" t="s">
        <v>210</v>
      </c>
      <c r="C42" s="158">
        <v>300658</v>
      </c>
      <c r="D42" s="158">
        <v>15</v>
      </c>
      <c r="E42" s="158">
        <v>0</v>
      </c>
    </row>
    <row r="43" spans="1:5" s="1" customFormat="1">
      <c r="A43" s="157">
        <v>270</v>
      </c>
      <c r="B43" s="159" t="s">
        <v>237</v>
      </c>
      <c r="C43" s="158">
        <v>305749</v>
      </c>
      <c r="D43" s="158">
        <v>33</v>
      </c>
      <c r="E43" s="158">
        <v>1</v>
      </c>
    </row>
    <row r="44" spans="1:5" s="1" customFormat="1">
      <c r="A44" s="157">
        <v>272</v>
      </c>
      <c r="B44" s="159" t="s">
        <v>266</v>
      </c>
      <c r="C44" s="158">
        <v>300346</v>
      </c>
      <c r="D44" s="158">
        <v>138</v>
      </c>
      <c r="E44" s="158">
        <v>2</v>
      </c>
    </row>
    <row r="45" spans="1:5" s="1" customFormat="1">
      <c r="A45" s="157">
        <v>274</v>
      </c>
      <c r="B45" s="159" t="s">
        <v>211</v>
      </c>
      <c r="C45" s="158">
        <v>320478</v>
      </c>
      <c r="D45" s="158">
        <v>215</v>
      </c>
      <c r="E45" s="158">
        <v>5</v>
      </c>
    </row>
    <row r="46" spans="1:5" s="1" customFormat="1">
      <c r="A46" s="157">
        <v>286</v>
      </c>
      <c r="B46" s="159" t="s">
        <v>242</v>
      </c>
      <c r="C46" s="158">
        <v>306500</v>
      </c>
      <c r="D46" s="158">
        <v>30</v>
      </c>
      <c r="E46" s="158">
        <v>0</v>
      </c>
    </row>
    <row r="47" spans="1:5" s="1" customFormat="1">
      <c r="A47" s="157">
        <v>288</v>
      </c>
      <c r="B47" s="159" t="s">
        <v>212</v>
      </c>
      <c r="C47" s="158">
        <v>300647</v>
      </c>
      <c r="D47" s="158">
        <v>3</v>
      </c>
      <c r="E47" s="158">
        <v>0</v>
      </c>
    </row>
    <row r="48" spans="1:5" s="1" customFormat="1">
      <c r="A48" s="157">
        <v>290</v>
      </c>
      <c r="B48" s="159" t="s">
        <v>225</v>
      </c>
      <c r="C48" s="158">
        <v>300506</v>
      </c>
      <c r="D48" s="158">
        <v>11</v>
      </c>
      <c r="E48" s="158">
        <v>0</v>
      </c>
    </row>
    <row r="49" spans="1:5" s="1" customFormat="1">
      <c r="A49" s="157">
        <v>295</v>
      </c>
      <c r="B49" s="159" t="s">
        <v>243</v>
      </c>
      <c r="C49" s="158">
        <v>300539</v>
      </c>
      <c r="D49" s="158">
        <v>0</v>
      </c>
      <c r="E49" s="158">
        <v>0</v>
      </c>
    </row>
    <row r="50" spans="1:5" s="1" customFormat="1">
      <c r="A50" s="157">
        <v>296</v>
      </c>
      <c r="B50" s="159" t="s">
        <v>213</v>
      </c>
      <c r="C50" s="158">
        <v>300528</v>
      </c>
      <c r="D50" s="158">
        <v>69</v>
      </c>
      <c r="E50" s="158">
        <v>1</v>
      </c>
    </row>
    <row r="51" spans="1:5" s="1" customFormat="1">
      <c r="A51" s="157">
        <v>297</v>
      </c>
      <c r="B51" s="159" t="s">
        <v>226</v>
      </c>
      <c r="C51" s="158">
        <v>300584</v>
      </c>
      <c r="D51" s="158">
        <v>0</v>
      </c>
      <c r="E51" s="158">
        <v>0</v>
      </c>
    </row>
    <row r="52" spans="1:5" s="1" customFormat="1">
      <c r="A52" s="157">
        <v>298</v>
      </c>
      <c r="B52" s="159" t="s">
        <v>214</v>
      </c>
      <c r="C52" s="158">
        <v>320984</v>
      </c>
      <c r="D52" s="158">
        <v>4</v>
      </c>
      <c r="E52" s="158">
        <v>0</v>
      </c>
    </row>
    <row r="53" spans="1:5" s="1" customFormat="1">
      <c r="A53" s="157">
        <v>305</v>
      </c>
      <c r="B53" s="159" t="s">
        <v>215</v>
      </c>
      <c r="C53" s="158">
        <v>307123</v>
      </c>
      <c r="D53" s="158">
        <v>34</v>
      </c>
      <c r="E53" s="158">
        <v>0</v>
      </c>
    </row>
    <row r="54" spans="1:5" s="1" customFormat="1">
      <c r="A54" s="157">
        <v>311</v>
      </c>
      <c r="B54" s="159" t="s">
        <v>244</v>
      </c>
      <c r="C54" s="158">
        <v>380106</v>
      </c>
      <c r="D54" s="158">
        <v>0</v>
      </c>
      <c r="E54" s="158">
        <v>0</v>
      </c>
    </row>
    <row r="55" spans="1:5" s="1" customFormat="1" ht="28.8">
      <c r="A55" s="157">
        <v>313</v>
      </c>
      <c r="B55" s="159" t="s">
        <v>245</v>
      </c>
      <c r="C55" s="158">
        <v>380883</v>
      </c>
      <c r="D55" s="158">
        <v>0</v>
      </c>
      <c r="E55" s="158">
        <v>0</v>
      </c>
    </row>
    <row r="56" spans="1:5" s="1" customFormat="1" ht="28.8">
      <c r="A56" s="157">
        <v>320</v>
      </c>
      <c r="B56" s="159" t="s">
        <v>260</v>
      </c>
      <c r="C56" s="158">
        <v>380281</v>
      </c>
      <c r="D56" s="158">
        <v>29</v>
      </c>
      <c r="E56" s="158">
        <v>3</v>
      </c>
    </row>
    <row r="57" spans="1:5" s="1" customFormat="1">
      <c r="A57" s="157">
        <v>329</v>
      </c>
      <c r="B57" s="159" t="s">
        <v>246</v>
      </c>
      <c r="C57" s="158">
        <v>380366</v>
      </c>
      <c r="D57" s="158">
        <v>1</v>
      </c>
      <c r="E57" s="158">
        <v>0</v>
      </c>
    </row>
    <row r="58" spans="1:5" s="1" customFormat="1">
      <c r="A58" s="157">
        <v>331</v>
      </c>
      <c r="B58" s="159" t="s">
        <v>247</v>
      </c>
      <c r="C58" s="158">
        <v>380441</v>
      </c>
      <c r="D58" s="158">
        <v>0</v>
      </c>
      <c r="E58" s="158">
        <v>0</v>
      </c>
    </row>
    <row r="59" spans="1:5" s="1" customFormat="1">
      <c r="A59" s="157">
        <v>381</v>
      </c>
      <c r="B59" s="159" t="s">
        <v>227</v>
      </c>
      <c r="C59" s="158">
        <v>313009</v>
      </c>
      <c r="D59" s="158">
        <v>8</v>
      </c>
      <c r="E59" s="158">
        <v>0</v>
      </c>
    </row>
    <row r="60" spans="1:5" s="1" customFormat="1">
      <c r="A60" s="157">
        <v>386</v>
      </c>
      <c r="B60" s="159" t="s">
        <v>256</v>
      </c>
      <c r="C60" s="158">
        <v>380526</v>
      </c>
      <c r="D60" s="158">
        <v>31</v>
      </c>
      <c r="E60" s="158">
        <v>1</v>
      </c>
    </row>
    <row r="61" spans="1:5" s="1" customFormat="1">
      <c r="A61" s="157">
        <v>387</v>
      </c>
      <c r="B61" s="159" t="s">
        <v>268</v>
      </c>
      <c r="C61" s="158">
        <v>380548</v>
      </c>
      <c r="D61" s="158">
        <v>6</v>
      </c>
      <c r="E61" s="158">
        <v>0</v>
      </c>
    </row>
    <row r="62" spans="1:5" s="1" customFormat="1">
      <c r="A62" s="157">
        <v>389</v>
      </c>
      <c r="B62" s="159" t="s">
        <v>228</v>
      </c>
      <c r="C62" s="158">
        <v>380582</v>
      </c>
      <c r="D62" s="158">
        <v>14</v>
      </c>
      <c r="E62" s="158">
        <v>0</v>
      </c>
    </row>
    <row r="63" spans="1:5" s="1" customFormat="1">
      <c r="A63" s="157">
        <v>392</v>
      </c>
      <c r="B63" s="159" t="s">
        <v>216</v>
      </c>
      <c r="C63" s="158">
        <v>380634</v>
      </c>
      <c r="D63" s="158">
        <v>150</v>
      </c>
      <c r="E63" s="158">
        <v>3</v>
      </c>
    </row>
    <row r="64" spans="1:5" s="1" customFormat="1">
      <c r="A64" s="157">
        <v>394</v>
      </c>
      <c r="B64" s="159" t="s">
        <v>248</v>
      </c>
      <c r="C64" s="158">
        <v>380645</v>
      </c>
      <c r="D64" s="158">
        <v>5</v>
      </c>
      <c r="E64" s="158">
        <v>0</v>
      </c>
    </row>
    <row r="65" spans="1:5" s="1" customFormat="1">
      <c r="A65" s="157">
        <v>395</v>
      </c>
      <c r="B65" s="159" t="s">
        <v>238</v>
      </c>
      <c r="C65" s="158">
        <v>377090</v>
      </c>
      <c r="D65" s="158">
        <v>4</v>
      </c>
      <c r="E65" s="158">
        <v>0</v>
      </c>
    </row>
    <row r="66" spans="1:5" s="1" customFormat="1">
      <c r="A66" s="157">
        <v>407</v>
      </c>
      <c r="B66" s="159" t="s">
        <v>249</v>
      </c>
      <c r="C66" s="158">
        <v>380731</v>
      </c>
      <c r="D66" s="158">
        <v>0</v>
      </c>
      <c r="E66" s="158">
        <v>0</v>
      </c>
    </row>
    <row r="67" spans="1:5" s="1" customFormat="1">
      <c r="A67" s="157">
        <v>455</v>
      </c>
      <c r="B67" s="159" t="s">
        <v>250</v>
      </c>
      <c r="C67" s="158">
        <v>380797</v>
      </c>
      <c r="D67" s="158">
        <v>0</v>
      </c>
      <c r="E67" s="158">
        <v>0</v>
      </c>
    </row>
    <row r="68" spans="1:5" s="1" customFormat="1">
      <c r="A68" s="157">
        <v>553</v>
      </c>
      <c r="B68" s="159" t="s">
        <v>218</v>
      </c>
      <c r="C68" s="158">
        <v>380946</v>
      </c>
      <c r="D68" s="158">
        <v>0</v>
      </c>
      <c r="E68" s="158">
        <v>0</v>
      </c>
    </row>
    <row r="69" spans="1:5" s="1" customFormat="1">
      <c r="A69" s="157">
        <v>634</v>
      </c>
      <c r="B69" s="159" t="s">
        <v>257</v>
      </c>
      <c r="C69" s="158">
        <v>339016</v>
      </c>
      <c r="D69" s="158">
        <v>0</v>
      </c>
      <c r="E69" s="158">
        <v>0</v>
      </c>
    </row>
    <row r="70" spans="1:5" s="1" customFormat="1">
      <c r="A70" s="157">
        <v>694</v>
      </c>
      <c r="B70" s="159" t="s">
        <v>229</v>
      </c>
      <c r="C70" s="158">
        <v>339050</v>
      </c>
      <c r="D70" s="158">
        <v>42</v>
      </c>
      <c r="E70" s="158">
        <v>0</v>
      </c>
    </row>
    <row r="71" spans="1:5" s="1" customFormat="1">
      <c r="A71" s="157">
        <v>774</v>
      </c>
      <c r="B71" s="159" t="s">
        <v>251</v>
      </c>
      <c r="C71" s="158">
        <v>339072</v>
      </c>
      <c r="D71" s="158">
        <v>15</v>
      </c>
      <c r="E71" s="158">
        <v>0</v>
      </c>
    </row>
    <row r="72" spans="1:5" s="1" customFormat="1">
      <c r="A72" s="157"/>
      <c r="B72" s="149" t="s">
        <v>269</v>
      </c>
      <c r="C72" s="158"/>
      <c r="D72" s="161">
        <v>5053</v>
      </c>
      <c r="E72" s="161">
        <v>114</v>
      </c>
    </row>
    <row r="73" spans="1:5" s="1" customFormat="1">
      <c r="A73" s="157"/>
      <c r="B73" s="149"/>
      <c r="C73" s="158"/>
      <c r="D73" s="161"/>
      <c r="E73" s="161"/>
    </row>
    <row r="74" spans="1:5" s="1" customFormat="1">
      <c r="A74" s="157"/>
      <c r="B74" s="159"/>
      <c r="C74" s="158"/>
      <c r="D74" s="158"/>
      <c r="E74" s="158"/>
    </row>
    <row r="75" spans="1:5" s="1" customFormat="1">
      <c r="A75" s="157"/>
      <c r="B75" s="159"/>
      <c r="C75" s="158"/>
      <c r="D75" s="158"/>
      <c r="E75" s="158"/>
    </row>
    <row r="76" spans="1:5" s="1" customFormat="1">
      <c r="A76" s="157"/>
      <c r="B76" s="159"/>
      <c r="C76" s="158"/>
      <c r="D76" s="158"/>
      <c r="E76" s="158"/>
    </row>
    <row r="77" spans="1:5" s="1" customFormat="1">
      <c r="A77" s="157"/>
      <c r="B77" s="159"/>
      <c r="C77" s="158"/>
      <c r="D77" s="158"/>
      <c r="E77" s="158"/>
    </row>
    <row r="78" spans="1:5" s="1" customFormat="1">
      <c r="A78" s="157"/>
      <c r="B78" s="159"/>
      <c r="C78" s="158"/>
      <c r="D78" s="158"/>
      <c r="E78" s="158"/>
    </row>
    <row r="79" spans="1:5" s="1" customFormat="1">
      <c r="A79" s="157"/>
      <c r="B79" s="149"/>
      <c r="C79" s="158"/>
      <c r="D79" s="158"/>
      <c r="E79" s="158"/>
    </row>
    <row r="80" spans="1:5" s="1" customFormat="1">
      <c r="A80" s="157"/>
      <c r="B80" s="159"/>
      <c r="C80" s="158"/>
      <c r="D80" s="158"/>
      <c r="E80" s="158"/>
    </row>
    <row r="81" spans="1:5" s="1" customFormat="1">
      <c r="A81" s="157"/>
      <c r="B81" s="159"/>
      <c r="C81" s="158"/>
      <c r="D81" s="158"/>
      <c r="E81" s="158"/>
    </row>
    <row r="82" spans="1:5" s="1" customFormat="1">
      <c r="A82" s="157"/>
      <c r="B82" s="159"/>
      <c r="C82" s="158"/>
      <c r="D82" s="158"/>
      <c r="E82" s="158"/>
    </row>
    <row r="83" spans="1:5" s="1" customFormat="1">
      <c r="A83" s="157"/>
      <c r="B83" s="159"/>
      <c r="C83" s="158"/>
      <c r="D83" s="158"/>
      <c r="E83" s="158"/>
    </row>
    <row r="84" spans="1:5" s="1" customFormat="1">
      <c r="A84" s="157"/>
      <c r="B84" s="159"/>
      <c r="C84" s="158"/>
      <c r="D84" s="158"/>
      <c r="E84" s="158"/>
    </row>
    <row r="85" spans="1:5" s="1" customFormat="1">
      <c r="A85" s="157"/>
      <c r="B85" s="159"/>
      <c r="C85" s="158"/>
      <c r="D85" s="158"/>
      <c r="E85" s="158"/>
    </row>
    <row r="86" spans="1:5" s="1" customFormat="1">
      <c r="A86" s="157"/>
      <c r="B86" s="159"/>
      <c r="C86" s="158"/>
      <c r="D86" s="158"/>
      <c r="E86" s="158"/>
    </row>
    <row r="87" spans="1:5" s="1" customFormat="1">
      <c r="A87" s="157"/>
      <c r="B87" s="159"/>
      <c r="C87" s="158"/>
      <c r="D87" s="158"/>
      <c r="E87" s="158"/>
    </row>
    <row r="88" spans="1:5" s="1" customFormat="1">
      <c r="A88" s="149"/>
      <c r="C88" s="149"/>
      <c r="D88" s="158"/>
      <c r="E88" s="15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7"/>
  <sheetViews>
    <sheetView zoomScaleNormal="100" workbookViewId="0">
      <pane ySplit="10" topLeftCell="A11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9" t="s">
        <v>148</v>
      </c>
    </row>
    <row r="3" spans="1:32" ht="50.25" customHeight="1">
      <c r="A3" s="256" t="s">
        <v>0</v>
      </c>
      <c r="B3" s="256" t="s">
        <v>121</v>
      </c>
      <c r="C3" s="256"/>
      <c r="D3" s="256"/>
      <c r="E3" s="256"/>
      <c r="F3" s="256"/>
      <c r="G3" s="256"/>
      <c r="H3" s="256" t="s">
        <v>122</v>
      </c>
      <c r="I3" s="256"/>
      <c r="J3" s="256"/>
      <c r="K3" s="256"/>
      <c r="L3" s="256"/>
      <c r="M3" s="256"/>
      <c r="N3" s="257" t="s">
        <v>133</v>
      </c>
      <c r="O3" s="257"/>
      <c r="P3" s="257"/>
      <c r="Q3" s="257"/>
      <c r="R3" s="257"/>
      <c r="S3" s="257"/>
      <c r="T3" s="257"/>
      <c r="U3" s="257"/>
      <c r="V3" s="257"/>
      <c r="W3" s="257"/>
      <c r="X3" s="257" t="s">
        <v>134</v>
      </c>
      <c r="Y3" s="257"/>
      <c r="Z3" s="257"/>
      <c r="AA3" s="257"/>
      <c r="AB3" s="257"/>
      <c r="AC3" s="257"/>
    </row>
    <row r="4" spans="1:32" s="6" customFormat="1" ht="56.25" customHeight="1">
      <c r="A4" s="256"/>
      <c r="B4" s="5" t="s">
        <v>173</v>
      </c>
      <c r="C4" s="5" t="s">
        <v>174</v>
      </c>
      <c r="D4" s="5" t="s">
        <v>175</v>
      </c>
      <c r="E4" s="5" t="s">
        <v>135</v>
      </c>
      <c r="F4" s="5" t="s">
        <v>136</v>
      </c>
      <c r="G4" s="5" t="s">
        <v>137</v>
      </c>
      <c r="H4" s="5" t="s">
        <v>176</v>
      </c>
      <c r="I4" s="5" t="s">
        <v>177</v>
      </c>
      <c r="J4" s="5" t="s">
        <v>178</v>
      </c>
      <c r="K4" s="5" t="s">
        <v>138</v>
      </c>
      <c r="L4" s="5" t="s">
        <v>139</v>
      </c>
      <c r="M4" s="5" t="s">
        <v>140</v>
      </c>
      <c r="N4" s="5" t="s">
        <v>179</v>
      </c>
      <c r="O4" s="5" t="s">
        <v>180</v>
      </c>
      <c r="P4" s="5" t="s">
        <v>184</v>
      </c>
      <c r="Q4" s="5" t="s">
        <v>181</v>
      </c>
      <c r="R4" s="5" t="s">
        <v>185</v>
      </c>
      <c r="S4" s="5" t="s">
        <v>141</v>
      </c>
      <c r="T4" s="5" t="s">
        <v>142</v>
      </c>
      <c r="U4" s="5" t="s">
        <v>186</v>
      </c>
      <c r="V4" s="5" t="s">
        <v>143</v>
      </c>
      <c r="W4" s="5" t="s">
        <v>187</v>
      </c>
      <c r="X4" s="5" t="s">
        <v>182</v>
      </c>
      <c r="Y4" s="5" t="s">
        <v>183</v>
      </c>
      <c r="Z4" s="5" t="s">
        <v>144</v>
      </c>
      <c r="AA4" s="5" t="s">
        <v>145</v>
      </c>
      <c r="AB4" s="5" t="s">
        <v>146</v>
      </c>
      <c r="AC4" s="5" t="s">
        <v>147</v>
      </c>
    </row>
    <row r="5" spans="1:32" s="6" customFormat="1" ht="15.6" hidden="1">
      <c r="A5" s="127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7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7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7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7">
        <v>500537.89903288998</v>
      </c>
      <c r="C11" s="137">
        <v>309385.97394976998</v>
      </c>
      <c r="D11" s="137">
        <v>191151.92508312</v>
      </c>
      <c r="E11" s="137">
        <v>208667.29829604999</v>
      </c>
      <c r="F11" s="137">
        <v>65520.587202130002</v>
      </c>
      <c r="G11" s="137">
        <v>143146.71109391999</v>
      </c>
      <c r="H11" s="137">
        <v>121107.18508503</v>
      </c>
      <c r="I11" s="137">
        <v>83464.049259689986</v>
      </c>
      <c r="J11" s="137">
        <v>37643.135825339996</v>
      </c>
      <c r="K11" s="137">
        <v>279972.56217647996</v>
      </c>
      <c r="L11" s="137">
        <v>145287.37486241001</v>
      </c>
      <c r="M11" s="137">
        <v>134685.18731406998</v>
      </c>
      <c r="N11" s="137">
        <v>12.7963</v>
      </c>
      <c r="O11" s="137">
        <v>13.557399999999999</v>
      </c>
      <c r="P11" s="137">
        <v>12.9033</v>
      </c>
      <c r="Q11" s="137">
        <v>10.3772</v>
      </c>
      <c r="R11" s="137">
        <v>10.395899999999999</v>
      </c>
      <c r="S11" s="137">
        <v>24.181100000000001</v>
      </c>
      <c r="T11" s="137">
        <v>25.168299999999999</v>
      </c>
      <c r="U11" s="137">
        <v>20.6328</v>
      </c>
      <c r="V11" s="137">
        <v>10.770200000000001</v>
      </c>
      <c r="W11" s="137">
        <v>9.4855999999999998</v>
      </c>
      <c r="X11" s="137">
        <v>4.5614999999999997</v>
      </c>
      <c r="Y11" s="137">
        <v>4.806</v>
      </c>
      <c r="Z11" s="137">
        <v>2.8807</v>
      </c>
      <c r="AA11" s="137">
        <v>9.7477999999999998</v>
      </c>
      <c r="AB11" s="137">
        <v>12.718999999999999</v>
      </c>
      <c r="AC11" s="137">
        <v>6.8338999999999999</v>
      </c>
      <c r="AD11" s="138"/>
      <c r="AE11" s="138"/>
      <c r="AF11" s="138"/>
    </row>
    <row r="12" spans="1:32" hidden="1" outlineLevel="1">
      <c r="A12" s="8">
        <v>40575</v>
      </c>
      <c r="B12" s="137">
        <v>508086.05510087998</v>
      </c>
      <c r="C12" s="137">
        <v>313968.26801483001</v>
      </c>
      <c r="D12" s="137">
        <v>194117.78708605</v>
      </c>
      <c r="E12" s="137">
        <v>208593.76414993999</v>
      </c>
      <c r="F12" s="137">
        <v>66301.530904779996</v>
      </c>
      <c r="G12" s="137">
        <v>142292.23324515999</v>
      </c>
      <c r="H12" s="137">
        <v>117606.33963706999</v>
      </c>
      <c r="I12" s="137">
        <v>79562.503933240005</v>
      </c>
      <c r="J12" s="137">
        <v>38043.835703830002</v>
      </c>
      <c r="K12" s="137">
        <v>285397.97156030993</v>
      </c>
      <c r="L12" s="137">
        <v>149077.04788653</v>
      </c>
      <c r="M12" s="137">
        <v>136320.92367378002</v>
      </c>
      <c r="N12" s="137">
        <v>12.221500000000001</v>
      </c>
      <c r="O12" s="137">
        <v>12.9193</v>
      </c>
      <c r="P12" s="137">
        <v>12.156700000000001</v>
      </c>
      <c r="Q12" s="137">
        <v>9.8960000000000008</v>
      </c>
      <c r="R12" s="137">
        <v>9.8893000000000004</v>
      </c>
      <c r="S12" s="137">
        <v>24.978400000000001</v>
      </c>
      <c r="T12" s="137">
        <v>26.180199999999999</v>
      </c>
      <c r="U12" s="137">
        <v>21.209399999999999</v>
      </c>
      <c r="V12" s="137">
        <v>10.4777</v>
      </c>
      <c r="W12" s="137">
        <v>10.0954</v>
      </c>
      <c r="X12" s="137">
        <v>4.1718000000000002</v>
      </c>
      <c r="Y12" s="137">
        <v>4.5118</v>
      </c>
      <c r="Z12" s="137">
        <v>2.4447000000000001</v>
      </c>
      <c r="AA12" s="137">
        <v>9.3226999999999993</v>
      </c>
      <c r="AB12" s="137">
        <v>12.121499999999999</v>
      </c>
      <c r="AC12" s="137">
        <v>6.8391999999999999</v>
      </c>
      <c r="AD12" s="138"/>
      <c r="AE12" s="138"/>
      <c r="AF12" s="138"/>
    </row>
    <row r="13" spans="1:32" hidden="1" outlineLevel="1">
      <c r="A13" s="8">
        <v>40603</v>
      </c>
      <c r="B13" s="137">
        <v>521970.87662138999</v>
      </c>
      <c r="C13" s="137">
        <v>322150.53139358002</v>
      </c>
      <c r="D13" s="137">
        <v>199820.34522781</v>
      </c>
      <c r="E13" s="137">
        <v>207554.90016433</v>
      </c>
      <c r="F13" s="137">
        <v>66549.159956660005</v>
      </c>
      <c r="G13" s="137">
        <v>141005.74020766999</v>
      </c>
      <c r="H13" s="137">
        <v>123944.58034182999</v>
      </c>
      <c r="I13" s="137">
        <v>86123.157993699991</v>
      </c>
      <c r="J13" s="137">
        <v>37821.42234813</v>
      </c>
      <c r="K13" s="137">
        <v>291137.02653035993</v>
      </c>
      <c r="L13" s="137">
        <v>152642.84679187997</v>
      </c>
      <c r="M13" s="137">
        <v>138494.17973847999</v>
      </c>
      <c r="N13" s="137">
        <v>12.559200000000001</v>
      </c>
      <c r="O13" s="137">
        <v>13.258699999999999</v>
      </c>
      <c r="P13" s="137">
        <v>12.5685</v>
      </c>
      <c r="Q13" s="137">
        <v>10.282500000000001</v>
      </c>
      <c r="R13" s="137">
        <v>10.317500000000001</v>
      </c>
      <c r="S13" s="137">
        <v>28.922999999999998</v>
      </c>
      <c r="T13" s="137">
        <v>29.470199999999998</v>
      </c>
      <c r="U13" s="137">
        <v>23.278600000000001</v>
      </c>
      <c r="V13" s="137">
        <v>11.057600000000001</v>
      </c>
      <c r="W13" s="137">
        <v>9.8153000000000006</v>
      </c>
      <c r="X13" s="137">
        <v>3.7208000000000001</v>
      </c>
      <c r="Y13" s="137">
        <v>3.8469000000000002</v>
      </c>
      <c r="Z13" s="137">
        <v>2.9689000000000001</v>
      </c>
      <c r="AA13" s="137">
        <v>8.8209</v>
      </c>
      <c r="AB13" s="137">
        <v>11.795299999999999</v>
      </c>
      <c r="AC13" s="137">
        <v>6.4291999999999998</v>
      </c>
      <c r="AD13" s="138"/>
      <c r="AE13" s="138"/>
      <c r="AF13" s="138"/>
    </row>
    <row r="14" spans="1:32" hidden="1" outlineLevel="1">
      <c r="A14" s="8">
        <v>40634</v>
      </c>
      <c r="B14" s="137">
        <v>530631.84866253997</v>
      </c>
      <c r="C14" s="137">
        <v>324773.57660129998</v>
      </c>
      <c r="D14" s="137">
        <v>205858.27206123999</v>
      </c>
      <c r="E14" s="137">
        <v>207832.46010314001</v>
      </c>
      <c r="F14" s="137">
        <v>68371.322538499997</v>
      </c>
      <c r="G14" s="137">
        <v>139461.13756464</v>
      </c>
      <c r="H14" s="137">
        <v>130253.98048946001</v>
      </c>
      <c r="I14" s="137">
        <v>88977.541155960003</v>
      </c>
      <c r="J14" s="137">
        <v>41276.439333499999</v>
      </c>
      <c r="K14" s="137">
        <v>293906.25252814993</v>
      </c>
      <c r="L14" s="137">
        <v>153770.80603010004</v>
      </c>
      <c r="M14" s="137">
        <v>140135.44649805001</v>
      </c>
      <c r="N14" s="137">
        <v>12.1976</v>
      </c>
      <c r="O14" s="137">
        <v>13.108000000000001</v>
      </c>
      <c r="P14" s="137">
        <v>12.4663</v>
      </c>
      <c r="Q14" s="137">
        <v>9.9590999999999994</v>
      </c>
      <c r="R14" s="137">
        <v>9.9909999999999997</v>
      </c>
      <c r="S14" s="137">
        <v>28.082000000000001</v>
      </c>
      <c r="T14" s="137">
        <v>28.644300000000001</v>
      </c>
      <c r="U14" s="137">
        <v>22.886399999999998</v>
      </c>
      <c r="V14" s="137">
        <v>12.803000000000001</v>
      </c>
      <c r="W14" s="137">
        <v>12.415900000000001</v>
      </c>
      <c r="X14" s="137">
        <v>3.5206</v>
      </c>
      <c r="Y14" s="137">
        <v>3.6002000000000001</v>
      </c>
      <c r="Z14" s="137">
        <v>2.9487000000000001</v>
      </c>
      <c r="AA14" s="137">
        <v>8.7787000000000006</v>
      </c>
      <c r="AB14" s="137">
        <v>11.473000000000001</v>
      </c>
      <c r="AC14" s="137">
        <v>6.3457999999999997</v>
      </c>
      <c r="AD14" s="138"/>
      <c r="AE14" s="138"/>
      <c r="AF14" s="138"/>
    </row>
    <row r="15" spans="1:32" hidden="1" outlineLevel="1">
      <c r="A15" s="8">
        <v>40664</v>
      </c>
      <c r="B15" s="137">
        <v>537030.85634503001</v>
      </c>
      <c r="C15" s="137">
        <v>330024.02258583001</v>
      </c>
      <c r="D15" s="137">
        <v>207006.8337592</v>
      </c>
      <c r="E15" s="137">
        <v>208070.18089043</v>
      </c>
      <c r="F15" s="137">
        <v>70097.39396971</v>
      </c>
      <c r="G15" s="137">
        <v>137972.78692072001</v>
      </c>
      <c r="H15" s="137">
        <v>127140.09330032</v>
      </c>
      <c r="I15" s="137">
        <v>85454.29912335999</v>
      </c>
      <c r="J15" s="137">
        <v>41685.794176959993</v>
      </c>
      <c r="K15" s="137">
        <v>295288.12861709</v>
      </c>
      <c r="L15" s="137">
        <v>154775.73768525998</v>
      </c>
      <c r="M15" s="137">
        <v>140512.39093182998</v>
      </c>
      <c r="N15" s="137">
        <v>12.411099999999999</v>
      </c>
      <c r="O15" s="137">
        <v>13.323700000000001</v>
      </c>
      <c r="P15" s="137">
        <v>12.730600000000001</v>
      </c>
      <c r="Q15" s="137">
        <v>9.4863999999999997</v>
      </c>
      <c r="R15" s="137">
        <v>9.5137</v>
      </c>
      <c r="S15" s="137">
        <v>28.567499999999999</v>
      </c>
      <c r="T15" s="137">
        <v>29.241800000000001</v>
      </c>
      <c r="U15" s="137">
        <v>23.687200000000001</v>
      </c>
      <c r="V15" s="137">
        <v>12.357100000000001</v>
      </c>
      <c r="W15" s="137">
        <v>11.3108</v>
      </c>
      <c r="X15" s="137">
        <v>3.8359000000000001</v>
      </c>
      <c r="Y15" s="137">
        <v>3.8772000000000002</v>
      </c>
      <c r="Z15" s="137">
        <v>3.5558000000000001</v>
      </c>
      <c r="AA15" s="137">
        <v>8.9588000000000001</v>
      </c>
      <c r="AB15" s="137">
        <v>11.7913</v>
      </c>
      <c r="AC15" s="137">
        <v>6.2615999999999996</v>
      </c>
      <c r="AD15" s="138"/>
      <c r="AE15" s="138"/>
      <c r="AF15" s="138"/>
    </row>
    <row r="16" spans="1:32" hidden="1" outlineLevel="1">
      <c r="A16" s="8">
        <v>40695</v>
      </c>
      <c r="B16" s="137">
        <v>543500.31450221001</v>
      </c>
      <c r="C16" s="137">
        <v>338563.08439173002</v>
      </c>
      <c r="D16" s="137">
        <v>204937.23011048001</v>
      </c>
      <c r="E16" s="137">
        <v>208443.93236713001</v>
      </c>
      <c r="F16" s="137">
        <v>72012.931183010005</v>
      </c>
      <c r="G16" s="137">
        <v>136431.00118411999</v>
      </c>
      <c r="H16" s="137">
        <v>131716.12632602997</v>
      </c>
      <c r="I16" s="137">
        <v>90279.680583449997</v>
      </c>
      <c r="J16" s="137">
        <v>41436.445742580006</v>
      </c>
      <c r="K16" s="137">
        <v>301128.11806675995</v>
      </c>
      <c r="L16" s="137">
        <v>157216.94777877998</v>
      </c>
      <c r="M16" s="137">
        <v>143911.17028798</v>
      </c>
      <c r="N16" s="137">
        <v>13.2037</v>
      </c>
      <c r="O16" s="137">
        <v>14.1929</v>
      </c>
      <c r="P16" s="137">
        <v>13.7523</v>
      </c>
      <c r="Q16" s="137">
        <v>9.9262999999999995</v>
      </c>
      <c r="R16" s="137">
        <v>9.9827999999999992</v>
      </c>
      <c r="S16" s="137">
        <v>29.662800000000001</v>
      </c>
      <c r="T16" s="137">
        <v>30.232500000000002</v>
      </c>
      <c r="U16" s="137">
        <v>25.511600000000001</v>
      </c>
      <c r="V16" s="137">
        <v>11.6265</v>
      </c>
      <c r="W16" s="137">
        <v>11.1022</v>
      </c>
      <c r="X16" s="137">
        <v>4.1605999999999996</v>
      </c>
      <c r="Y16" s="137">
        <v>4.4291999999999998</v>
      </c>
      <c r="Z16" s="137">
        <v>2.8410000000000002</v>
      </c>
      <c r="AA16" s="137">
        <v>8.5554000000000006</v>
      </c>
      <c r="AB16" s="137">
        <v>11.363200000000001</v>
      </c>
      <c r="AC16" s="137">
        <v>6.2244999999999999</v>
      </c>
      <c r="AD16" s="138"/>
      <c r="AE16" s="138"/>
      <c r="AF16" s="138"/>
    </row>
    <row r="17" spans="1:32" hidden="1" outlineLevel="1">
      <c r="A17" s="8">
        <v>40725</v>
      </c>
      <c r="B17" s="137">
        <v>547220.29161554005</v>
      </c>
      <c r="C17" s="137">
        <v>342416.70449649001</v>
      </c>
      <c r="D17" s="137">
        <v>204803.58711905</v>
      </c>
      <c r="E17" s="137">
        <v>208518.95995888999</v>
      </c>
      <c r="F17" s="137">
        <v>74535.689836210004</v>
      </c>
      <c r="G17" s="137">
        <v>133983.27012268</v>
      </c>
      <c r="H17" s="137">
        <v>127483.55210570003</v>
      </c>
      <c r="I17" s="137">
        <v>86279.253528400004</v>
      </c>
      <c r="J17" s="137">
        <v>41204.298577299996</v>
      </c>
      <c r="K17" s="137">
        <v>305278.3486936299</v>
      </c>
      <c r="L17" s="137">
        <v>159913.64006280003</v>
      </c>
      <c r="M17" s="137">
        <v>145364.70863083002</v>
      </c>
      <c r="N17" s="137">
        <v>12.4259</v>
      </c>
      <c r="O17" s="137">
        <v>13.8089</v>
      </c>
      <c r="P17" s="137">
        <v>13.2636</v>
      </c>
      <c r="Q17" s="137">
        <v>9.1035000000000004</v>
      </c>
      <c r="R17" s="137">
        <v>9.1758000000000006</v>
      </c>
      <c r="S17" s="137">
        <v>26.479600000000001</v>
      </c>
      <c r="T17" s="137">
        <v>27.128</v>
      </c>
      <c r="U17" s="137">
        <v>23.2927</v>
      </c>
      <c r="V17" s="137">
        <v>13.821899999999999</v>
      </c>
      <c r="W17" s="137">
        <v>13.6351</v>
      </c>
      <c r="X17" s="137">
        <v>4.1814999999999998</v>
      </c>
      <c r="Y17" s="137">
        <v>4.2538999999999998</v>
      </c>
      <c r="Z17" s="137">
        <v>3.5305</v>
      </c>
      <c r="AA17" s="137">
        <v>8.4095999999999993</v>
      </c>
      <c r="AB17" s="137">
        <v>11.6807</v>
      </c>
      <c r="AC17" s="137">
        <v>5.6684999999999999</v>
      </c>
      <c r="AD17" s="138"/>
      <c r="AE17" s="138"/>
      <c r="AF17" s="138"/>
    </row>
    <row r="18" spans="1:32" hidden="1" outlineLevel="1">
      <c r="A18" s="8">
        <v>40756</v>
      </c>
      <c r="B18" s="137">
        <v>558781.25235713006</v>
      </c>
      <c r="C18" s="137">
        <v>352894.34866625001</v>
      </c>
      <c r="D18" s="137">
        <v>205886.90369087999</v>
      </c>
      <c r="E18" s="137">
        <v>208893.34220113</v>
      </c>
      <c r="F18" s="137">
        <v>78021.151881479993</v>
      </c>
      <c r="G18" s="137">
        <v>130872.19031965001</v>
      </c>
      <c r="H18" s="137">
        <v>134196.4547763</v>
      </c>
      <c r="I18" s="137">
        <v>89015.73217825999</v>
      </c>
      <c r="J18" s="137">
        <v>45180.722598039996</v>
      </c>
      <c r="K18" s="137">
        <v>306598.37155896996</v>
      </c>
      <c r="L18" s="137">
        <v>159237.71261853998</v>
      </c>
      <c r="M18" s="137">
        <v>147360.65894043</v>
      </c>
      <c r="N18" s="137">
        <v>13.189399999999999</v>
      </c>
      <c r="O18" s="137">
        <v>14.5337</v>
      </c>
      <c r="P18" s="137">
        <v>14.2469</v>
      </c>
      <c r="Q18" s="137">
        <v>8.9740000000000002</v>
      </c>
      <c r="R18" s="137">
        <v>9.0147999999999993</v>
      </c>
      <c r="S18" s="137">
        <v>26.093599999999999</v>
      </c>
      <c r="T18" s="137">
        <v>26.635400000000001</v>
      </c>
      <c r="U18" s="137">
        <v>24.0533</v>
      </c>
      <c r="V18" s="137">
        <v>12.2136</v>
      </c>
      <c r="W18" s="137">
        <v>12.0373</v>
      </c>
      <c r="X18" s="137">
        <v>4.8985000000000003</v>
      </c>
      <c r="Y18" s="137">
        <v>5.0486000000000004</v>
      </c>
      <c r="Z18" s="137">
        <v>3.9834999999999998</v>
      </c>
      <c r="AA18" s="137">
        <v>8.1257999999999999</v>
      </c>
      <c r="AB18" s="137">
        <v>11.025600000000001</v>
      </c>
      <c r="AC18" s="137">
        <v>5.8327999999999998</v>
      </c>
      <c r="AD18" s="138"/>
      <c r="AE18" s="138"/>
      <c r="AF18" s="138"/>
    </row>
    <row r="19" spans="1:32" hidden="1" outlineLevel="1">
      <c r="A19" s="8">
        <v>40787</v>
      </c>
      <c r="B19" s="137">
        <v>570112.84586175997</v>
      </c>
      <c r="C19" s="137">
        <v>362878.07919342001</v>
      </c>
      <c r="D19" s="137">
        <v>207234.76666833999</v>
      </c>
      <c r="E19" s="137">
        <v>207400.02004957999</v>
      </c>
      <c r="F19" s="137">
        <v>80661.158222059996</v>
      </c>
      <c r="G19" s="137">
        <v>126738.86182752</v>
      </c>
      <c r="H19" s="137">
        <v>137689.15850681002</v>
      </c>
      <c r="I19" s="137">
        <v>90675.300005140001</v>
      </c>
      <c r="J19" s="137">
        <v>47013.858501670009</v>
      </c>
      <c r="K19" s="137">
        <v>303758.83254487999</v>
      </c>
      <c r="L19" s="137">
        <v>156313.23327564998</v>
      </c>
      <c r="M19" s="137">
        <v>147445.59926922998</v>
      </c>
      <c r="N19" s="137">
        <v>13.3287</v>
      </c>
      <c r="O19" s="137">
        <v>15.128399999999999</v>
      </c>
      <c r="P19" s="137">
        <v>14.8894</v>
      </c>
      <c r="Q19" s="137">
        <v>8.1929999999999996</v>
      </c>
      <c r="R19" s="137">
        <v>8.2119</v>
      </c>
      <c r="S19" s="137">
        <v>24.689499999999999</v>
      </c>
      <c r="T19" s="137">
        <v>25.755199999999999</v>
      </c>
      <c r="U19" s="137">
        <v>24.185300000000002</v>
      </c>
      <c r="V19" s="137">
        <v>13.246700000000001</v>
      </c>
      <c r="W19" s="137">
        <v>13.1439</v>
      </c>
      <c r="X19" s="137">
        <v>5.6623999999999999</v>
      </c>
      <c r="Y19" s="137">
        <v>6.0034999999999998</v>
      </c>
      <c r="Z19" s="137">
        <v>3.6812</v>
      </c>
      <c r="AA19" s="137">
        <v>8.1907999999999994</v>
      </c>
      <c r="AB19" s="137">
        <v>11.010400000000001</v>
      </c>
      <c r="AC19" s="137">
        <v>5.8752000000000004</v>
      </c>
      <c r="AD19" s="138"/>
      <c r="AE19" s="138"/>
      <c r="AF19" s="138"/>
    </row>
    <row r="20" spans="1:32" hidden="1" outlineLevel="1">
      <c r="A20" s="8">
        <v>40817</v>
      </c>
      <c r="B20" s="137">
        <v>576836.73344134004</v>
      </c>
      <c r="C20" s="137">
        <v>368645.62785701</v>
      </c>
      <c r="D20" s="137">
        <v>208191.10558433001</v>
      </c>
      <c r="E20" s="137">
        <v>207074.87518443001</v>
      </c>
      <c r="F20" s="137">
        <v>83165.345275069994</v>
      </c>
      <c r="G20" s="137">
        <v>123909.52990936</v>
      </c>
      <c r="H20" s="137">
        <v>144695.56917658003</v>
      </c>
      <c r="I20" s="137">
        <v>94187.980707359995</v>
      </c>
      <c r="J20" s="137">
        <v>50507.588469219991</v>
      </c>
      <c r="K20" s="137">
        <v>306159.58985722001</v>
      </c>
      <c r="L20" s="137">
        <v>156046.08065045002</v>
      </c>
      <c r="M20" s="137">
        <v>150113.50920677002</v>
      </c>
      <c r="N20" s="137">
        <v>14.855</v>
      </c>
      <c r="O20" s="137">
        <v>17.927800000000001</v>
      </c>
      <c r="P20" s="137">
        <v>18.222300000000001</v>
      </c>
      <c r="Q20" s="137">
        <v>8.2719000000000005</v>
      </c>
      <c r="R20" s="137">
        <v>8.3168000000000006</v>
      </c>
      <c r="S20" s="137">
        <v>24.753</v>
      </c>
      <c r="T20" s="137">
        <v>26.513999999999999</v>
      </c>
      <c r="U20" s="137">
        <v>24.888999999999999</v>
      </c>
      <c r="V20" s="137">
        <v>12.645200000000001</v>
      </c>
      <c r="W20" s="137">
        <v>12.589</v>
      </c>
      <c r="X20" s="137">
        <v>9.1475000000000009</v>
      </c>
      <c r="Y20" s="137">
        <v>9.9535999999999998</v>
      </c>
      <c r="Z20" s="137">
        <v>4.2887000000000004</v>
      </c>
      <c r="AA20" s="137">
        <v>8.0692000000000004</v>
      </c>
      <c r="AB20" s="137">
        <v>11.377700000000001</v>
      </c>
      <c r="AC20" s="137">
        <v>5.5831</v>
      </c>
      <c r="AD20" s="138"/>
      <c r="AE20" s="138"/>
      <c r="AF20" s="138"/>
    </row>
    <row r="21" spans="1:32" hidden="1" outlineLevel="1">
      <c r="A21" s="8">
        <v>40848</v>
      </c>
      <c r="B21" s="137">
        <v>573704.51108764997</v>
      </c>
      <c r="C21" s="137">
        <v>367069.78574746998</v>
      </c>
      <c r="D21" s="137">
        <v>206634.72534018001</v>
      </c>
      <c r="E21" s="137">
        <v>204558.00116762001</v>
      </c>
      <c r="F21" s="137">
        <v>85195.416307139996</v>
      </c>
      <c r="G21" s="137">
        <v>119362.58486048</v>
      </c>
      <c r="H21" s="137">
        <v>136177.39524109999</v>
      </c>
      <c r="I21" s="137">
        <v>87844.524542160012</v>
      </c>
      <c r="J21" s="137">
        <v>48332.870698939994</v>
      </c>
      <c r="K21" s="137">
        <v>305936.81145688001</v>
      </c>
      <c r="L21" s="137">
        <v>156534.51920034998</v>
      </c>
      <c r="M21" s="137">
        <v>149402.29225653</v>
      </c>
      <c r="N21" s="137">
        <v>15.089399999999999</v>
      </c>
      <c r="O21" s="137">
        <v>18.3063</v>
      </c>
      <c r="P21" s="137">
        <v>18.6052</v>
      </c>
      <c r="Q21" s="137">
        <v>8.1998999999999995</v>
      </c>
      <c r="R21" s="137">
        <v>8.2386999999999997</v>
      </c>
      <c r="S21" s="137">
        <v>24.598500000000001</v>
      </c>
      <c r="T21" s="137">
        <v>24.8508</v>
      </c>
      <c r="U21" s="137">
        <v>22.830200000000001</v>
      </c>
      <c r="V21" s="137">
        <v>12.586</v>
      </c>
      <c r="W21" s="137">
        <v>11.9177</v>
      </c>
      <c r="X21" s="137">
        <v>9.2623999999999995</v>
      </c>
      <c r="Y21" s="137">
        <v>10.5905</v>
      </c>
      <c r="Z21" s="137">
        <v>2.8088000000000002</v>
      </c>
      <c r="AA21" s="137">
        <v>10.041600000000001</v>
      </c>
      <c r="AB21" s="137">
        <v>13.8476</v>
      </c>
      <c r="AC21" s="137">
        <v>6.5054999999999996</v>
      </c>
      <c r="AD21" s="138"/>
      <c r="AE21" s="138"/>
      <c r="AF21" s="138"/>
    </row>
    <row r="22" spans="1:32" hidden="1" outlineLevel="1">
      <c r="A22" s="8">
        <v>40878</v>
      </c>
      <c r="B22" s="137">
        <v>575544.79626338999</v>
      </c>
      <c r="C22" s="137">
        <v>369763.17646014999</v>
      </c>
      <c r="D22" s="137">
        <v>205781.61980324</v>
      </c>
      <c r="E22" s="137">
        <v>201224.0481445</v>
      </c>
      <c r="F22" s="137">
        <v>86675.057657330006</v>
      </c>
      <c r="G22" s="137">
        <v>114548.99048717</v>
      </c>
      <c r="H22" s="137">
        <v>153119.74787902003</v>
      </c>
      <c r="I22" s="137">
        <v>101435.03722649001</v>
      </c>
      <c r="J22" s="137">
        <v>51684.71065252999</v>
      </c>
      <c r="K22" s="137">
        <v>310390.45642404997</v>
      </c>
      <c r="L22" s="137">
        <v>160530.06904173997</v>
      </c>
      <c r="M22" s="137">
        <v>149860.38738231</v>
      </c>
      <c r="N22" s="137">
        <v>14.4413</v>
      </c>
      <c r="O22" s="137">
        <v>17.046399999999998</v>
      </c>
      <c r="P22" s="137">
        <v>17.0275</v>
      </c>
      <c r="Q22" s="137">
        <v>8.4914000000000005</v>
      </c>
      <c r="R22" s="137">
        <v>8.5055999999999994</v>
      </c>
      <c r="S22" s="137">
        <v>25.398700000000002</v>
      </c>
      <c r="T22" s="137">
        <v>25.619700000000002</v>
      </c>
      <c r="U22" s="137">
        <v>23.200500000000002</v>
      </c>
      <c r="V22" s="137">
        <v>11.9923</v>
      </c>
      <c r="W22" s="137">
        <v>10.2401</v>
      </c>
      <c r="X22" s="137">
        <v>8.0772999999999993</v>
      </c>
      <c r="Y22" s="137">
        <v>9.0190000000000001</v>
      </c>
      <c r="Z22" s="137">
        <v>4.1048999999999998</v>
      </c>
      <c r="AA22" s="137">
        <v>11.5753</v>
      </c>
      <c r="AB22" s="137">
        <v>15.998900000000001</v>
      </c>
      <c r="AC22" s="137">
        <v>6.7344999999999997</v>
      </c>
      <c r="AD22" s="138"/>
      <c r="AE22" s="138"/>
      <c r="AF22" s="138"/>
    </row>
    <row r="23" spans="1:32" hidden="1" outlineLevel="1">
      <c r="A23" s="8">
        <v>40909</v>
      </c>
      <c r="B23" s="137">
        <v>570736.24471839005</v>
      </c>
      <c r="C23" s="137">
        <v>363273.32644407998</v>
      </c>
      <c r="D23" s="137">
        <v>207462.91827431001</v>
      </c>
      <c r="E23" s="137">
        <v>200026.80467406</v>
      </c>
      <c r="F23" s="137">
        <v>87449.023249250007</v>
      </c>
      <c r="G23" s="137">
        <v>112577.78142481</v>
      </c>
      <c r="H23" s="137">
        <v>146863.23494354001</v>
      </c>
      <c r="I23" s="137">
        <v>96559.576272999999</v>
      </c>
      <c r="J23" s="137">
        <v>50303.658670539997</v>
      </c>
      <c r="K23" s="137">
        <v>317620.03698406997</v>
      </c>
      <c r="L23" s="137">
        <v>164657.22999244</v>
      </c>
      <c r="M23" s="137">
        <v>152962.80699163</v>
      </c>
      <c r="N23" s="137">
        <v>13.1653</v>
      </c>
      <c r="O23" s="137">
        <v>15.2767</v>
      </c>
      <c r="P23" s="137">
        <v>14.912000000000001</v>
      </c>
      <c r="Q23" s="137">
        <v>8.5745000000000005</v>
      </c>
      <c r="R23" s="137">
        <v>8.5822000000000003</v>
      </c>
      <c r="S23" s="137">
        <v>26.389600000000002</v>
      </c>
      <c r="T23" s="137">
        <v>26.772200000000002</v>
      </c>
      <c r="U23" s="137">
        <v>24.274000000000001</v>
      </c>
      <c r="V23" s="137">
        <v>10.818899999999999</v>
      </c>
      <c r="W23" s="137">
        <v>10.308400000000001</v>
      </c>
      <c r="X23" s="137">
        <v>7.2770000000000001</v>
      </c>
      <c r="Y23" s="137">
        <v>7.8224999999999998</v>
      </c>
      <c r="Z23" s="137">
        <v>3.2334999999999998</v>
      </c>
      <c r="AA23" s="137">
        <v>11.359500000000001</v>
      </c>
      <c r="AB23" s="137">
        <v>15.5778</v>
      </c>
      <c r="AC23" s="137">
        <v>6.8174999999999999</v>
      </c>
      <c r="AD23" s="138"/>
      <c r="AE23" s="138"/>
      <c r="AF23" s="138"/>
    </row>
    <row r="24" spans="1:32" hidden="1" outlineLevel="1">
      <c r="A24" s="8">
        <v>40940</v>
      </c>
      <c r="B24" s="137">
        <v>575736.97581693996</v>
      </c>
      <c r="C24" s="137">
        <v>365264.90538703999</v>
      </c>
      <c r="D24" s="137">
        <v>210472.07042989999</v>
      </c>
      <c r="E24" s="137">
        <v>197881.19983937001</v>
      </c>
      <c r="F24" s="137">
        <v>87963.506733410002</v>
      </c>
      <c r="G24" s="137">
        <v>109917.69310596</v>
      </c>
      <c r="H24" s="137">
        <v>142491.05375701</v>
      </c>
      <c r="I24" s="137">
        <v>91655.277878330016</v>
      </c>
      <c r="J24" s="137">
        <v>50835.775878679997</v>
      </c>
      <c r="K24" s="137">
        <v>324713.27948247007</v>
      </c>
      <c r="L24" s="137">
        <v>169502.79201696999</v>
      </c>
      <c r="M24" s="137">
        <v>155210.48746550005</v>
      </c>
      <c r="N24" s="137">
        <v>12.757218377303492</v>
      </c>
      <c r="O24" s="137">
        <v>15.0123</v>
      </c>
      <c r="P24" s="137">
        <v>14.481400000000001</v>
      </c>
      <c r="Q24" s="137">
        <v>8.1538555830251696</v>
      </c>
      <c r="R24" s="137">
        <v>8.1775447025231642</v>
      </c>
      <c r="S24" s="137">
        <v>27.015499999999999</v>
      </c>
      <c r="T24" s="137">
        <v>27.419699999999999</v>
      </c>
      <c r="U24" s="137">
        <v>26.781199999999998</v>
      </c>
      <c r="V24" s="137">
        <v>11.019299999999999</v>
      </c>
      <c r="W24" s="137">
        <v>10.3569</v>
      </c>
      <c r="X24" s="137">
        <v>7.9402999999999997</v>
      </c>
      <c r="Y24" s="137">
        <v>8.4144000000000005</v>
      </c>
      <c r="Z24" s="137">
        <v>4.9611999999999998</v>
      </c>
      <c r="AA24" s="137">
        <v>11.393000000000001</v>
      </c>
      <c r="AB24" s="137">
        <v>15.268800000000001</v>
      </c>
      <c r="AC24" s="137">
        <v>6.9611000000000001</v>
      </c>
      <c r="AD24" s="138"/>
      <c r="AE24" s="138"/>
      <c r="AF24" s="138"/>
    </row>
    <row r="25" spans="1:32" hidden="1" outlineLevel="1">
      <c r="A25" s="8">
        <v>40969</v>
      </c>
      <c r="B25" s="137">
        <v>578031.73188780004</v>
      </c>
      <c r="C25" s="137">
        <v>367501.52234900999</v>
      </c>
      <c r="D25" s="137">
        <v>210530.20953878999</v>
      </c>
      <c r="E25" s="137">
        <v>194794.84527103</v>
      </c>
      <c r="F25" s="137">
        <v>88746.674622150007</v>
      </c>
      <c r="G25" s="137">
        <v>106048.17064888</v>
      </c>
      <c r="H25" s="137">
        <v>145300.91748041997</v>
      </c>
      <c r="I25" s="137">
        <v>95831.238574019997</v>
      </c>
      <c r="J25" s="137">
        <v>49469.678906399997</v>
      </c>
      <c r="K25" s="137">
        <v>330308.04907669005</v>
      </c>
      <c r="L25" s="137">
        <v>174615.03602378001</v>
      </c>
      <c r="M25" s="137">
        <v>155693.01305290998</v>
      </c>
      <c r="N25" s="137">
        <v>12.8086</v>
      </c>
      <c r="O25" s="137">
        <v>14.811999999999999</v>
      </c>
      <c r="P25" s="137">
        <v>14.347799999999999</v>
      </c>
      <c r="Q25" s="137">
        <v>7.7576000000000001</v>
      </c>
      <c r="R25" s="137">
        <v>7.7710999999999997</v>
      </c>
      <c r="S25" s="137">
        <v>27.2058</v>
      </c>
      <c r="T25" s="137">
        <v>27.5031</v>
      </c>
      <c r="U25" s="137">
        <v>26.482099999999999</v>
      </c>
      <c r="V25" s="137">
        <v>11.543900000000001</v>
      </c>
      <c r="W25" s="137">
        <v>10.9427</v>
      </c>
      <c r="X25" s="137">
        <v>6.2835000000000001</v>
      </c>
      <c r="Y25" s="137">
        <v>7.1508000000000003</v>
      </c>
      <c r="Z25" s="137">
        <v>2.3858000000000001</v>
      </c>
      <c r="AA25" s="137">
        <v>11.2639</v>
      </c>
      <c r="AB25" s="137">
        <v>15.1038</v>
      </c>
      <c r="AC25" s="137">
        <v>6.6246</v>
      </c>
      <c r="AD25" s="138"/>
      <c r="AE25" s="138"/>
      <c r="AF25" s="138"/>
    </row>
    <row r="26" spans="1:32" hidden="1" outlineLevel="1">
      <c r="A26" s="8">
        <v>41000</v>
      </c>
      <c r="B26" s="137">
        <v>582688.27668914001</v>
      </c>
      <c r="C26" s="137">
        <v>370388.48103769001</v>
      </c>
      <c r="D26" s="137">
        <v>212299.79565145</v>
      </c>
      <c r="E26" s="137">
        <v>193697.97171565</v>
      </c>
      <c r="F26" s="137">
        <v>89786.705796619994</v>
      </c>
      <c r="G26" s="137">
        <v>103911.26591903</v>
      </c>
      <c r="H26" s="137">
        <v>143083.92726674004</v>
      </c>
      <c r="I26" s="137">
        <v>93827.452102819996</v>
      </c>
      <c r="J26" s="137">
        <v>49256.475163919997</v>
      </c>
      <c r="K26" s="137">
        <v>336672.83731729002</v>
      </c>
      <c r="L26" s="137">
        <v>180039.82267605999</v>
      </c>
      <c r="M26" s="137">
        <v>156633.01464122999</v>
      </c>
      <c r="N26" s="137">
        <v>12.5707</v>
      </c>
      <c r="O26" s="137">
        <v>14.327999999999999</v>
      </c>
      <c r="P26" s="137">
        <v>13.701700000000001</v>
      </c>
      <c r="Q26" s="137">
        <v>7.8460999999999999</v>
      </c>
      <c r="R26" s="137">
        <v>7.8459000000000003</v>
      </c>
      <c r="S26" s="137">
        <v>26.8995</v>
      </c>
      <c r="T26" s="137">
        <v>27.334399999999999</v>
      </c>
      <c r="U26" s="137">
        <v>25.974499999999999</v>
      </c>
      <c r="V26" s="137">
        <v>10.9564</v>
      </c>
      <c r="W26" s="137">
        <v>10.400399999999999</v>
      </c>
      <c r="X26" s="137">
        <v>6.0804999999999998</v>
      </c>
      <c r="Y26" s="137">
        <v>6.68</v>
      </c>
      <c r="Z26" s="137">
        <v>3.3014999999999999</v>
      </c>
      <c r="AA26" s="137">
        <v>11.102399999999999</v>
      </c>
      <c r="AB26" s="137">
        <v>14.8072</v>
      </c>
      <c r="AC26" s="137">
        <v>6.5994999999999999</v>
      </c>
      <c r="AD26" s="138"/>
      <c r="AE26" s="138"/>
      <c r="AF26" s="138"/>
    </row>
    <row r="27" spans="1:32" hidden="1" outlineLevel="1">
      <c r="A27" s="8">
        <v>41030</v>
      </c>
      <c r="B27" s="137">
        <v>580538.05249398004</v>
      </c>
      <c r="C27" s="137">
        <v>373411.98592635</v>
      </c>
      <c r="D27" s="137">
        <v>207126.06656763001</v>
      </c>
      <c r="E27" s="137">
        <v>192081.64592928</v>
      </c>
      <c r="F27" s="137">
        <v>90838.512501570003</v>
      </c>
      <c r="G27" s="137">
        <v>101243.13342771</v>
      </c>
      <c r="H27" s="137">
        <v>140741.23590927001</v>
      </c>
      <c r="I27" s="137">
        <v>92235.999468130001</v>
      </c>
      <c r="J27" s="137">
        <v>48505.23644113999</v>
      </c>
      <c r="K27" s="137">
        <v>336956.22068628005</v>
      </c>
      <c r="L27" s="137">
        <v>180479.40820074003</v>
      </c>
      <c r="M27" s="137">
        <v>156476.81248554002</v>
      </c>
      <c r="N27" s="137">
        <v>12.7593</v>
      </c>
      <c r="O27" s="137">
        <v>14.374000000000001</v>
      </c>
      <c r="P27" s="137">
        <v>13.760999999999999</v>
      </c>
      <c r="Q27" s="137">
        <v>7.8723000000000001</v>
      </c>
      <c r="R27" s="137">
        <v>7.8986000000000001</v>
      </c>
      <c r="S27" s="137">
        <v>26.988299999999999</v>
      </c>
      <c r="T27" s="137">
        <v>27.305299999999999</v>
      </c>
      <c r="U27" s="137">
        <v>25.847899999999999</v>
      </c>
      <c r="V27" s="137">
        <v>10.476900000000001</v>
      </c>
      <c r="W27" s="137">
        <v>9.8185000000000002</v>
      </c>
      <c r="X27" s="137">
        <v>6.6515000000000004</v>
      </c>
      <c r="Y27" s="137">
        <v>7.0255000000000001</v>
      </c>
      <c r="Z27" s="137">
        <v>3.7730000000000001</v>
      </c>
      <c r="AA27" s="137">
        <v>10.962999999999999</v>
      </c>
      <c r="AB27" s="137">
        <v>14.7659</v>
      </c>
      <c r="AC27" s="137">
        <v>6.6372</v>
      </c>
      <c r="AD27" s="138"/>
      <c r="AE27" s="138"/>
      <c r="AF27" s="138"/>
    </row>
    <row r="28" spans="1:32" hidden="1" outlineLevel="1">
      <c r="A28" s="8">
        <v>41061</v>
      </c>
      <c r="B28" s="137">
        <v>585926.22026562004</v>
      </c>
      <c r="C28" s="137">
        <v>380472.04354583001</v>
      </c>
      <c r="D28" s="137">
        <v>205454.17671979</v>
      </c>
      <c r="E28" s="137">
        <v>189687.03654068001</v>
      </c>
      <c r="F28" s="137">
        <v>91354.168878199998</v>
      </c>
      <c r="G28" s="137">
        <v>98332.867662479999</v>
      </c>
      <c r="H28" s="137">
        <v>140963.44807462007</v>
      </c>
      <c r="I28" s="137">
        <v>93106.503165830014</v>
      </c>
      <c r="J28" s="137">
        <v>47856.944908789999</v>
      </c>
      <c r="K28" s="137">
        <v>342449.30567423999</v>
      </c>
      <c r="L28" s="137">
        <v>183021.74607579</v>
      </c>
      <c r="M28" s="137">
        <v>159427.55959845</v>
      </c>
      <c r="N28" s="137">
        <v>14.5563</v>
      </c>
      <c r="O28" s="137">
        <v>17.295999999999999</v>
      </c>
      <c r="P28" s="137">
        <v>17.089099999999998</v>
      </c>
      <c r="Q28" s="137">
        <v>8.6271000000000004</v>
      </c>
      <c r="R28" s="137">
        <v>8.6484000000000005</v>
      </c>
      <c r="S28" s="137">
        <v>25.472200000000001</v>
      </c>
      <c r="T28" s="137">
        <v>26.530899999999999</v>
      </c>
      <c r="U28" s="137">
        <v>25.446300000000001</v>
      </c>
      <c r="V28" s="137">
        <v>12.1213</v>
      </c>
      <c r="W28" s="137">
        <v>11.577299999999999</v>
      </c>
      <c r="X28" s="137">
        <v>9.2502999999999993</v>
      </c>
      <c r="Y28" s="137">
        <v>10.5337</v>
      </c>
      <c r="Z28" s="137">
        <v>3.1524999999999999</v>
      </c>
      <c r="AA28" s="137">
        <v>10.869199999999999</v>
      </c>
      <c r="AB28" s="137">
        <v>15.0016</v>
      </c>
      <c r="AC28" s="137">
        <v>6.7714999999999996</v>
      </c>
      <c r="AD28" s="138"/>
      <c r="AE28" s="138"/>
      <c r="AF28" s="138"/>
    </row>
    <row r="29" spans="1:32" hidden="1" outlineLevel="1">
      <c r="A29" s="8">
        <v>41091</v>
      </c>
      <c r="B29" s="137">
        <v>584689.02120871004</v>
      </c>
      <c r="C29" s="137">
        <v>378411.59216007998</v>
      </c>
      <c r="D29" s="137">
        <v>206277.42904863</v>
      </c>
      <c r="E29" s="137">
        <v>189760.07035219</v>
      </c>
      <c r="F29" s="137">
        <v>93021.501394539999</v>
      </c>
      <c r="G29" s="137">
        <v>96738.568957650001</v>
      </c>
      <c r="H29" s="137">
        <v>149800.85346786003</v>
      </c>
      <c r="I29" s="137">
        <v>97708.599598029978</v>
      </c>
      <c r="J29" s="137">
        <v>52092.25386982999</v>
      </c>
      <c r="K29" s="137">
        <v>345507.61157651996</v>
      </c>
      <c r="L29" s="137">
        <v>182646.21637665</v>
      </c>
      <c r="M29" s="137">
        <v>162861.39519986999</v>
      </c>
      <c r="N29" s="137">
        <v>15.476900000000001</v>
      </c>
      <c r="O29" s="137">
        <v>18.954699999999999</v>
      </c>
      <c r="P29" s="137">
        <v>19.0624</v>
      </c>
      <c r="Q29" s="137">
        <v>8.4365000000000006</v>
      </c>
      <c r="R29" s="137">
        <v>8.4476999999999993</v>
      </c>
      <c r="S29" s="137">
        <v>27.522300000000001</v>
      </c>
      <c r="T29" s="137">
        <v>27.707799999999999</v>
      </c>
      <c r="U29" s="137">
        <v>27.1083</v>
      </c>
      <c r="V29" s="137">
        <v>11.3803</v>
      </c>
      <c r="W29" s="137">
        <v>10.254200000000001</v>
      </c>
      <c r="X29" s="137">
        <v>10.519600000000001</v>
      </c>
      <c r="Y29" s="137">
        <v>11.672000000000001</v>
      </c>
      <c r="Z29" s="137">
        <v>3.2298</v>
      </c>
      <c r="AA29" s="137">
        <v>11.335599999999999</v>
      </c>
      <c r="AB29" s="137">
        <v>15.8644</v>
      </c>
      <c r="AC29" s="137">
        <v>6.9404000000000003</v>
      </c>
      <c r="AD29" s="138"/>
      <c r="AE29" s="138"/>
      <c r="AF29" s="138"/>
    </row>
    <row r="30" spans="1:32" hidden="1" outlineLevel="1">
      <c r="A30" s="8">
        <v>41122</v>
      </c>
      <c r="B30" s="137">
        <v>589631.54967374995</v>
      </c>
      <c r="C30" s="137">
        <v>382585.21404892002</v>
      </c>
      <c r="D30" s="137">
        <v>207046.33562483001</v>
      </c>
      <c r="E30" s="137">
        <v>189431.10177601001</v>
      </c>
      <c r="F30" s="137">
        <v>95376.856732090004</v>
      </c>
      <c r="G30" s="137">
        <v>94054.245043920004</v>
      </c>
      <c r="H30" s="137">
        <v>150194.17498626997</v>
      </c>
      <c r="I30" s="137">
        <v>97862.865365310019</v>
      </c>
      <c r="J30" s="137">
        <v>52331.309620960004</v>
      </c>
      <c r="K30" s="137">
        <v>349978.1677855</v>
      </c>
      <c r="L30" s="137">
        <v>182983.64761451998</v>
      </c>
      <c r="M30" s="137">
        <v>166994.52017098002</v>
      </c>
      <c r="N30" s="137">
        <v>15.3986</v>
      </c>
      <c r="O30" s="137">
        <v>19.469200000000001</v>
      </c>
      <c r="P30" s="137">
        <v>19.593399999999999</v>
      </c>
      <c r="Q30" s="137">
        <v>8.5538000000000007</v>
      </c>
      <c r="R30" s="137">
        <v>8.5721000000000007</v>
      </c>
      <c r="S30" s="137">
        <v>27.086500000000001</v>
      </c>
      <c r="T30" s="137">
        <v>27.272600000000001</v>
      </c>
      <c r="U30" s="137">
        <v>25.296800000000001</v>
      </c>
      <c r="V30" s="137">
        <v>11.8504</v>
      </c>
      <c r="W30" s="137">
        <v>11.2172</v>
      </c>
      <c r="X30" s="137">
        <v>12.4064</v>
      </c>
      <c r="Y30" s="137">
        <v>13.5802</v>
      </c>
      <c r="Z30" s="137">
        <v>3.246</v>
      </c>
      <c r="AA30" s="137">
        <v>11.8514</v>
      </c>
      <c r="AB30" s="137">
        <v>16.709599999999998</v>
      </c>
      <c r="AC30" s="137">
        <v>7.0708000000000002</v>
      </c>
      <c r="AD30" s="138"/>
      <c r="AE30" s="138"/>
      <c r="AF30" s="138"/>
    </row>
    <row r="31" spans="1:32" hidden="1" outlineLevel="1">
      <c r="A31" s="8">
        <v>41153</v>
      </c>
      <c r="B31" s="137">
        <v>595393.60229368997</v>
      </c>
      <c r="C31" s="137">
        <v>386594.91689301003</v>
      </c>
      <c r="D31" s="137">
        <v>208798.68540068</v>
      </c>
      <c r="E31" s="137">
        <v>189063.25229378999</v>
      </c>
      <c r="F31" s="137">
        <v>96947.076058449995</v>
      </c>
      <c r="G31" s="137">
        <v>92116.176235339997</v>
      </c>
      <c r="H31" s="137">
        <v>151199.69737291004</v>
      </c>
      <c r="I31" s="137">
        <v>100015.68127385003</v>
      </c>
      <c r="J31" s="137">
        <v>51184.016099059998</v>
      </c>
      <c r="K31" s="137">
        <v>354391.4666610001</v>
      </c>
      <c r="L31" s="137">
        <v>181866.09508901997</v>
      </c>
      <c r="M31" s="137">
        <v>172525.37157198001</v>
      </c>
      <c r="N31" s="137">
        <v>14.901</v>
      </c>
      <c r="O31" s="137">
        <v>18.273700000000002</v>
      </c>
      <c r="P31" s="137">
        <v>17.950199999999999</v>
      </c>
      <c r="Q31" s="137">
        <v>8.3021999999999991</v>
      </c>
      <c r="R31" s="137">
        <v>8.3079999999999998</v>
      </c>
      <c r="S31" s="137">
        <v>27.9863</v>
      </c>
      <c r="T31" s="137">
        <v>28.209599999999998</v>
      </c>
      <c r="U31" s="137">
        <v>27.325800000000001</v>
      </c>
      <c r="V31" s="137">
        <v>11.895799999999999</v>
      </c>
      <c r="W31" s="137">
        <v>11.410399999999999</v>
      </c>
      <c r="X31" s="137">
        <v>11.037599999999999</v>
      </c>
      <c r="Y31" s="137">
        <v>12.084199999999999</v>
      </c>
      <c r="Z31" s="137">
        <v>3.3176000000000001</v>
      </c>
      <c r="AA31" s="137">
        <v>12.0526</v>
      </c>
      <c r="AB31" s="137">
        <v>17.817</v>
      </c>
      <c r="AC31" s="137">
        <v>7.2435999999999998</v>
      </c>
      <c r="AD31" s="138"/>
      <c r="AE31" s="138"/>
      <c r="AF31" s="138"/>
    </row>
    <row r="32" spans="1:32" hidden="1" outlineLevel="1">
      <c r="A32" s="8">
        <v>41183</v>
      </c>
      <c r="B32" s="137">
        <v>601162.43244384998</v>
      </c>
      <c r="C32" s="137">
        <v>389132.16724580002</v>
      </c>
      <c r="D32" s="137">
        <v>212030.26519805001</v>
      </c>
      <c r="E32" s="137">
        <v>190068.41973955001</v>
      </c>
      <c r="F32" s="137">
        <v>99611.81297128</v>
      </c>
      <c r="G32" s="137">
        <v>90456.606768269994</v>
      </c>
      <c r="H32" s="137">
        <v>153519.54436772008</v>
      </c>
      <c r="I32" s="137">
        <v>100400.87918782001</v>
      </c>
      <c r="J32" s="137">
        <v>53118.665179900003</v>
      </c>
      <c r="K32" s="137">
        <v>356078.80583287007</v>
      </c>
      <c r="L32" s="137">
        <v>179110.74106260997</v>
      </c>
      <c r="M32" s="137">
        <v>176968.06477026001</v>
      </c>
      <c r="N32" s="137">
        <v>16.186599999999999</v>
      </c>
      <c r="O32" s="137">
        <v>20.9556</v>
      </c>
      <c r="P32" s="137">
        <v>21.0639</v>
      </c>
      <c r="Q32" s="137">
        <v>8.3567</v>
      </c>
      <c r="R32" s="137">
        <v>8.3684999999999992</v>
      </c>
      <c r="S32" s="137">
        <v>27.969000000000001</v>
      </c>
      <c r="T32" s="137">
        <v>28.492899999999999</v>
      </c>
      <c r="U32" s="137">
        <v>27.889099999999999</v>
      </c>
      <c r="V32" s="137">
        <v>13.4893</v>
      </c>
      <c r="W32" s="137">
        <v>13.501200000000001</v>
      </c>
      <c r="X32" s="137">
        <v>15.4964</v>
      </c>
      <c r="Y32" s="137">
        <v>17.427399999999999</v>
      </c>
      <c r="Z32" s="137">
        <v>3.6294</v>
      </c>
      <c r="AA32" s="137">
        <v>12.592000000000001</v>
      </c>
      <c r="AB32" s="137">
        <v>18.807200000000002</v>
      </c>
      <c r="AC32" s="137">
        <v>7.4776999999999996</v>
      </c>
      <c r="AD32" s="138"/>
      <c r="AE32" s="138"/>
      <c r="AF32" s="138"/>
    </row>
    <row r="33" spans="1:32" hidden="1" outlineLevel="1">
      <c r="A33" s="8">
        <v>41214</v>
      </c>
      <c r="B33" s="137">
        <v>610528.39838097</v>
      </c>
      <c r="C33" s="137">
        <v>390950.59021172998</v>
      </c>
      <c r="D33" s="137">
        <v>219577.80816923999</v>
      </c>
      <c r="E33" s="137">
        <v>188938.71011282</v>
      </c>
      <c r="F33" s="137">
        <v>101328.64399544999</v>
      </c>
      <c r="G33" s="137">
        <v>87610.066117370006</v>
      </c>
      <c r="H33" s="137">
        <v>151726.67853519996</v>
      </c>
      <c r="I33" s="137">
        <v>101568.47832674001</v>
      </c>
      <c r="J33" s="137">
        <v>50158.200208459995</v>
      </c>
      <c r="K33" s="137">
        <v>361752.17053514003</v>
      </c>
      <c r="L33" s="137">
        <v>180591.85698414</v>
      </c>
      <c r="M33" s="137">
        <v>181160.313551</v>
      </c>
      <c r="N33" s="137">
        <v>17.603400000000001</v>
      </c>
      <c r="O33" s="137">
        <v>22.465299999999999</v>
      </c>
      <c r="P33" s="137">
        <v>22.6158</v>
      </c>
      <c r="Q33" s="137">
        <v>8.7829999999999995</v>
      </c>
      <c r="R33" s="137">
        <v>8.8078000000000003</v>
      </c>
      <c r="S33" s="137">
        <v>29.107900000000001</v>
      </c>
      <c r="T33" s="137">
        <v>29.3184</v>
      </c>
      <c r="U33" s="137">
        <v>29.0123</v>
      </c>
      <c r="V33" s="137">
        <v>12.032</v>
      </c>
      <c r="W33" s="137">
        <v>11.6272</v>
      </c>
      <c r="X33" s="137">
        <v>17.1371</v>
      </c>
      <c r="Y33" s="137">
        <v>18.728000000000002</v>
      </c>
      <c r="Z33" s="137">
        <v>3.1044</v>
      </c>
      <c r="AA33" s="137">
        <v>13.153700000000001</v>
      </c>
      <c r="AB33" s="137">
        <v>19.629000000000001</v>
      </c>
      <c r="AC33" s="137">
        <v>7.5148999999999999</v>
      </c>
      <c r="AD33" s="138"/>
      <c r="AE33" s="138"/>
      <c r="AF33" s="138"/>
    </row>
    <row r="34" spans="1:32" hidden="1" outlineLevel="1">
      <c r="A34" s="8">
        <v>41244</v>
      </c>
      <c r="B34" s="137">
        <v>605425.03467742004</v>
      </c>
      <c r="C34" s="137">
        <v>393147.39799196</v>
      </c>
      <c r="D34" s="137">
        <v>212277.63668545999</v>
      </c>
      <c r="E34" s="137">
        <v>187629.27294518001</v>
      </c>
      <c r="F34" s="137">
        <v>102689.66195751</v>
      </c>
      <c r="G34" s="137">
        <v>84939.610987670007</v>
      </c>
      <c r="H34" s="137">
        <v>173319.22252192005</v>
      </c>
      <c r="I34" s="137">
        <v>112643.8473237</v>
      </c>
      <c r="J34" s="137">
        <v>60675.375198220005</v>
      </c>
      <c r="K34" s="137">
        <v>369264.15257233003</v>
      </c>
      <c r="L34" s="137">
        <v>186771.63240707997</v>
      </c>
      <c r="M34" s="137">
        <v>182492.52016525</v>
      </c>
      <c r="N34" s="137">
        <v>14.8096</v>
      </c>
      <c r="O34" s="137">
        <v>17.200199999999999</v>
      </c>
      <c r="P34" s="137">
        <v>16.593800000000002</v>
      </c>
      <c r="Q34" s="137">
        <v>9.3491999999999997</v>
      </c>
      <c r="R34" s="137">
        <v>9.3909000000000002</v>
      </c>
      <c r="S34" s="137">
        <v>27.790600000000001</v>
      </c>
      <c r="T34" s="137">
        <v>27.944600000000001</v>
      </c>
      <c r="U34" s="137">
        <v>26.656600000000001</v>
      </c>
      <c r="V34" s="137">
        <v>11.3558</v>
      </c>
      <c r="W34" s="137">
        <v>10.9306</v>
      </c>
      <c r="X34" s="137">
        <v>9.2597000000000005</v>
      </c>
      <c r="Y34" s="137">
        <v>11.830299999999999</v>
      </c>
      <c r="Z34" s="137">
        <v>1.8857999999999999</v>
      </c>
      <c r="AA34" s="137">
        <v>13.5854</v>
      </c>
      <c r="AB34" s="137">
        <v>19.467600000000001</v>
      </c>
      <c r="AC34" s="137">
        <v>7.4025999999999996</v>
      </c>
      <c r="AD34" s="138"/>
      <c r="AE34" s="138"/>
      <c r="AF34" s="138"/>
    </row>
    <row r="35" spans="1:32" hidden="1" outlineLevel="1">
      <c r="A35" s="8">
        <v>41275</v>
      </c>
      <c r="B35" s="137">
        <v>606946.82086106006</v>
      </c>
      <c r="C35" s="137">
        <v>393150.28435685998</v>
      </c>
      <c r="D35" s="137">
        <v>213796.53650419999</v>
      </c>
      <c r="E35" s="137">
        <v>188269.0879474</v>
      </c>
      <c r="F35" s="137">
        <v>104336.21203330001</v>
      </c>
      <c r="G35" s="137">
        <v>83932.875914100005</v>
      </c>
      <c r="H35" s="137">
        <v>175124.29846096996</v>
      </c>
      <c r="I35" s="137">
        <v>114287.41245445999</v>
      </c>
      <c r="J35" s="137">
        <v>60836.886006509994</v>
      </c>
      <c r="K35" s="137">
        <v>377816.51884768996</v>
      </c>
      <c r="L35" s="137">
        <v>192635.16794809996</v>
      </c>
      <c r="M35" s="137">
        <v>185181.35089959</v>
      </c>
      <c r="N35" s="137">
        <v>13.7677</v>
      </c>
      <c r="O35" s="137">
        <v>16.323499999999999</v>
      </c>
      <c r="P35" s="137">
        <v>15.4032</v>
      </c>
      <c r="Q35" s="137">
        <v>8.9286999999999992</v>
      </c>
      <c r="R35" s="137">
        <v>8.9375999999999998</v>
      </c>
      <c r="S35" s="137">
        <v>27.925699999999999</v>
      </c>
      <c r="T35" s="137">
        <v>28.057400000000001</v>
      </c>
      <c r="U35" s="137">
        <v>26.985600000000002</v>
      </c>
      <c r="V35" s="137">
        <v>10.8743</v>
      </c>
      <c r="W35" s="137">
        <v>10.470599999999999</v>
      </c>
      <c r="X35" s="137">
        <v>7.7473999999999998</v>
      </c>
      <c r="Y35" s="137">
        <v>8.3853000000000009</v>
      </c>
      <c r="Z35" s="137">
        <v>3.2629999999999999</v>
      </c>
      <c r="AA35" s="137">
        <v>14.215</v>
      </c>
      <c r="AB35" s="137">
        <v>19.9527</v>
      </c>
      <c r="AC35" s="137">
        <v>7.3606999999999996</v>
      </c>
      <c r="AD35" s="138"/>
      <c r="AE35" s="138"/>
      <c r="AF35" s="138"/>
    </row>
    <row r="36" spans="1:32" hidden="1" outlineLevel="1">
      <c r="A36" s="8">
        <v>41306</v>
      </c>
      <c r="B36" s="137">
        <v>612640.52881277003</v>
      </c>
      <c r="C36" s="137">
        <v>398209.10585897003</v>
      </c>
      <c r="D36" s="137">
        <v>214431.42295380001</v>
      </c>
      <c r="E36" s="137">
        <v>188218.71779396001</v>
      </c>
      <c r="F36" s="137">
        <v>105231.23140788999</v>
      </c>
      <c r="G36" s="137">
        <v>82987.486386069999</v>
      </c>
      <c r="H36" s="137">
        <v>172900.26536098996</v>
      </c>
      <c r="I36" s="137">
        <v>112369.1999408</v>
      </c>
      <c r="J36" s="137">
        <v>60531.065420190003</v>
      </c>
      <c r="K36" s="137">
        <v>384767.57521123008</v>
      </c>
      <c r="L36" s="137">
        <v>201069.83344529005</v>
      </c>
      <c r="M36" s="137">
        <v>183697.74176593998</v>
      </c>
      <c r="N36" s="137">
        <v>13.1495</v>
      </c>
      <c r="O36" s="137">
        <v>15.397399999999999</v>
      </c>
      <c r="P36" s="137">
        <v>14.459899999999999</v>
      </c>
      <c r="Q36" s="137">
        <v>9.1953999999999994</v>
      </c>
      <c r="R36" s="137">
        <v>9.2114999999999991</v>
      </c>
      <c r="S36" s="137">
        <v>28.951499999999999</v>
      </c>
      <c r="T36" s="137">
        <v>29.093299999999999</v>
      </c>
      <c r="U36" s="137">
        <v>28.446999999999999</v>
      </c>
      <c r="V36" s="137">
        <v>11.7454</v>
      </c>
      <c r="W36" s="137">
        <v>10.5565</v>
      </c>
      <c r="X36" s="137">
        <v>6.3856999999999999</v>
      </c>
      <c r="Y36" s="137">
        <v>6.8921000000000001</v>
      </c>
      <c r="Z36" s="137">
        <v>2.9033000000000002</v>
      </c>
      <c r="AA36" s="137">
        <v>13.4163</v>
      </c>
      <c r="AB36" s="137">
        <v>18.439800000000002</v>
      </c>
      <c r="AC36" s="137">
        <v>7.2282000000000002</v>
      </c>
      <c r="AD36" s="138"/>
      <c r="AE36" s="138"/>
      <c r="AF36" s="138"/>
    </row>
    <row r="37" spans="1:32" hidden="1" outlineLevel="1">
      <c r="A37" s="8">
        <v>41334</v>
      </c>
      <c r="B37" s="137">
        <v>613186.38013913995</v>
      </c>
      <c r="C37" s="137">
        <v>392005.28878330998</v>
      </c>
      <c r="D37" s="137">
        <v>221181.09135582999</v>
      </c>
      <c r="E37" s="137">
        <v>188405.94733159</v>
      </c>
      <c r="F37" s="137">
        <v>106447.87087478</v>
      </c>
      <c r="G37" s="137">
        <v>81958.076456809998</v>
      </c>
      <c r="H37" s="137">
        <v>173262.74269054006</v>
      </c>
      <c r="I37" s="137">
        <v>114181.80233377</v>
      </c>
      <c r="J37" s="137">
        <v>59080.940356769999</v>
      </c>
      <c r="K37" s="137">
        <v>390185.27680947998</v>
      </c>
      <c r="L37" s="137">
        <v>208028.12761377997</v>
      </c>
      <c r="M37" s="137">
        <v>182157.14919570004</v>
      </c>
      <c r="N37" s="137">
        <v>13.5219</v>
      </c>
      <c r="O37" s="137">
        <v>15.505100000000001</v>
      </c>
      <c r="P37" s="137">
        <v>14.6142</v>
      </c>
      <c r="Q37" s="137">
        <v>9.9809999999999999</v>
      </c>
      <c r="R37" s="137">
        <v>9.9857999999999993</v>
      </c>
      <c r="S37" s="137">
        <v>29.851800000000001</v>
      </c>
      <c r="T37" s="137">
        <v>30.054200000000002</v>
      </c>
      <c r="U37" s="137">
        <v>29.018699999999999</v>
      </c>
      <c r="V37" s="137">
        <v>13.012600000000001</v>
      </c>
      <c r="W37" s="137">
        <v>12.977600000000001</v>
      </c>
      <c r="X37" s="137">
        <v>6.1543000000000001</v>
      </c>
      <c r="Y37" s="137">
        <v>6.7812999999999999</v>
      </c>
      <c r="Z37" s="137">
        <v>3.4426000000000001</v>
      </c>
      <c r="AA37" s="137">
        <v>13.054600000000001</v>
      </c>
      <c r="AB37" s="137">
        <v>17.546199999999999</v>
      </c>
      <c r="AC37" s="137">
        <v>6.8766999999999996</v>
      </c>
      <c r="AD37" s="138"/>
      <c r="AE37" s="138"/>
      <c r="AF37" s="138"/>
    </row>
    <row r="38" spans="1:32" hidden="1" outlineLevel="1">
      <c r="A38" s="8">
        <v>41365</v>
      </c>
      <c r="B38" s="137">
        <v>616827.55643394997</v>
      </c>
      <c r="C38" s="137">
        <v>392799.73073139001</v>
      </c>
      <c r="D38" s="137">
        <v>224027.82570255999</v>
      </c>
      <c r="E38" s="137">
        <v>190054.71670998001</v>
      </c>
      <c r="F38" s="137">
        <v>109440.24494357999</v>
      </c>
      <c r="G38" s="137">
        <v>80614.471766400005</v>
      </c>
      <c r="H38" s="137">
        <v>175776.95583613002</v>
      </c>
      <c r="I38" s="137">
        <v>117096.21924987997</v>
      </c>
      <c r="J38" s="137">
        <v>58680.736586250001</v>
      </c>
      <c r="K38" s="137">
        <v>399055.34452651005</v>
      </c>
      <c r="L38" s="137">
        <v>216997.60953497002</v>
      </c>
      <c r="M38" s="137">
        <v>182057.73499154003</v>
      </c>
      <c r="N38" s="137">
        <v>13.010999999999999</v>
      </c>
      <c r="O38" s="137">
        <v>14.6393</v>
      </c>
      <c r="P38" s="137">
        <v>13.8749</v>
      </c>
      <c r="Q38" s="137">
        <v>9.9796999999999993</v>
      </c>
      <c r="R38" s="137">
        <v>10.015499999999999</v>
      </c>
      <c r="S38" s="137">
        <v>29.200099999999999</v>
      </c>
      <c r="T38" s="137">
        <v>29.389399999999998</v>
      </c>
      <c r="U38" s="137">
        <v>27.0593</v>
      </c>
      <c r="V38" s="137">
        <v>12.473599999999999</v>
      </c>
      <c r="W38" s="137">
        <v>12.376099999999999</v>
      </c>
      <c r="X38" s="137">
        <v>6.1784999999999997</v>
      </c>
      <c r="Y38" s="137">
        <v>6.9862000000000002</v>
      </c>
      <c r="Z38" s="137">
        <v>2.73</v>
      </c>
      <c r="AA38" s="137">
        <v>12.9178</v>
      </c>
      <c r="AB38" s="137">
        <v>17.237300000000001</v>
      </c>
      <c r="AC38" s="137">
        <v>6.7920999999999996</v>
      </c>
      <c r="AD38" s="138"/>
      <c r="AE38" s="138"/>
      <c r="AF38" s="138"/>
    </row>
    <row r="39" spans="1:32" hidden="1" outlineLevel="1">
      <c r="A39" s="8">
        <v>41395</v>
      </c>
      <c r="B39" s="137">
        <v>616281.19987582997</v>
      </c>
      <c r="C39" s="137">
        <v>392237.55728975998</v>
      </c>
      <c r="D39" s="137">
        <v>224043.64258607</v>
      </c>
      <c r="E39" s="137">
        <v>190824.43566223001</v>
      </c>
      <c r="F39" s="137">
        <v>111560.0892183</v>
      </c>
      <c r="G39" s="137">
        <v>79264.346443930001</v>
      </c>
      <c r="H39" s="137">
        <v>176234.59671504001</v>
      </c>
      <c r="I39" s="137">
        <v>118225.73225793001</v>
      </c>
      <c r="J39" s="137">
        <v>58008.864457110001</v>
      </c>
      <c r="K39" s="137">
        <v>402598.71294273989</v>
      </c>
      <c r="L39" s="137">
        <v>220554.19758962997</v>
      </c>
      <c r="M39" s="137">
        <v>182044.51535311001</v>
      </c>
      <c r="N39" s="137">
        <v>13.1684</v>
      </c>
      <c r="O39" s="137">
        <v>15.1266</v>
      </c>
      <c r="P39" s="137">
        <v>14.1624</v>
      </c>
      <c r="Q39" s="137">
        <v>9.3412000000000006</v>
      </c>
      <c r="R39" s="137">
        <v>9.3889999999999993</v>
      </c>
      <c r="S39" s="137">
        <v>25.998799999999999</v>
      </c>
      <c r="T39" s="137">
        <v>26.075700000000001</v>
      </c>
      <c r="U39" s="137">
        <v>24.6251</v>
      </c>
      <c r="V39" s="137">
        <v>13.9391</v>
      </c>
      <c r="W39" s="137">
        <v>14.0464</v>
      </c>
      <c r="X39" s="137">
        <v>6.1942000000000004</v>
      </c>
      <c r="Y39" s="137">
        <v>6.5709</v>
      </c>
      <c r="Z39" s="137">
        <v>4.4791999999999996</v>
      </c>
      <c r="AA39" s="137">
        <v>12.660600000000001</v>
      </c>
      <c r="AB39" s="137">
        <v>16.994399999999999</v>
      </c>
      <c r="AC39" s="137">
        <v>6.8251999999999997</v>
      </c>
      <c r="AD39" s="138"/>
      <c r="AE39" s="138"/>
      <c r="AF39" s="138"/>
    </row>
    <row r="40" spans="1:32" hidden="1" outlineLevel="1">
      <c r="A40" s="8">
        <v>41426</v>
      </c>
      <c r="B40" s="137">
        <v>623098.01464552002</v>
      </c>
      <c r="C40" s="137">
        <v>397963.39776548999</v>
      </c>
      <c r="D40" s="137">
        <v>225134.61688002999</v>
      </c>
      <c r="E40" s="137">
        <v>189983.61115414</v>
      </c>
      <c r="F40" s="137">
        <v>112164.29151328999</v>
      </c>
      <c r="G40" s="137">
        <v>77819.319640849993</v>
      </c>
      <c r="H40" s="137">
        <v>170630.08823119002</v>
      </c>
      <c r="I40" s="137">
        <v>114245.88267241999</v>
      </c>
      <c r="J40" s="137">
        <v>56384.205558770002</v>
      </c>
      <c r="K40" s="137">
        <v>414384.42205154995</v>
      </c>
      <c r="L40" s="137">
        <v>231443.83544872995</v>
      </c>
      <c r="M40" s="137">
        <v>182940.58660282003</v>
      </c>
      <c r="N40" s="137">
        <v>12.770899999999999</v>
      </c>
      <c r="O40" s="137">
        <v>14.491899999999999</v>
      </c>
      <c r="P40" s="137">
        <v>13.6875</v>
      </c>
      <c r="Q40" s="137">
        <v>9.8673999999999999</v>
      </c>
      <c r="R40" s="137">
        <v>9.8961000000000006</v>
      </c>
      <c r="S40" s="137">
        <v>27.235700000000001</v>
      </c>
      <c r="T40" s="137">
        <v>27.419799999999999</v>
      </c>
      <c r="U40" s="137">
        <v>27.244299999999999</v>
      </c>
      <c r="V40" s="137">
        <v>13.0665</v>
      </c>
      <c r="W40" s="137">
        <v>13.068</v>
      </c>
      <c r="X40" s="137">
        <v>6.1894999999999998</v>
      </c>
      <c r="Y40" s="137">
        <v>6.6578999999999997</v>
      </c>
      <c r="Z40" s="137">
        <v>4.0884999999999998</v>
      </c>
      <c r="AA40" s="137">
        <v>11.4268</v>
      </c>
      <c r="AB40" s="137">
        <v>15.5421</v>
      </c>
      <c r="AC40" s="137">
        <v>6.2796000000000003</v>
      </c>
      <c r="AD40" s="138"/>
      <c r="AE40" s="138"/>
      <c r="AF40" s="138"/>
    </row>
    <row r="41" spans="1:32" hidden="1" outlineLevel="1">
      <c r="A41" s="8">
        <v>41456</v>
      </c>
      <c r="B41" s="137">
        <v>628187.52155170997</v>
      </c>
      <c r="C41" s="137">
        <v>399491.93463918002</v>
      </c>
      <c r="D41" s="137">
        <v>228695.58691253001</v>
      </c>
      <c r="E41" s="137">
        <v>190785.05832556999</v>
      </c>
      <c r="F41" s="137">
        <v>114646.58356817</v>
      </c>
      <c r="G41" s="137">
        <v>76138.474757400007</v>
      </c>
      <c r="H41" s="137">
        <v>178498.6960419</v>
      </c>
      <c r="I41" s="137">
        <v>120790.19163022001</v>
      </c>
      <c r="J41" s="137">
        <v>57708.504411679998</v>
      </c>
      <c r="K41" s="137">
        <v>418707.98600195011</v>
      </c>
      <c r="L41" s="137">
        <v>234369.23215592001</v>
      </c>
      <c r="M41" s="137">
        <v>184338.75384603004</v>
      </c>
      <c r="N41" s="137">
        <v>12.837300000000001</v>
      </c>
      <c r="O41" s="137">
        <v>14.912100000000001</v>
      </c>
      <c r="P41" s="137">
        <v>14.087300000000001</v>
      </c>
      <c r="Q41" s="137">
        <v>9.3697999999999997</v>
      </c>
      <c r="R41" s="137">
        <v>9.4049999999999994</v>
      </c>
      <c r="S41" s="137">
        <v>27.530899999999999</v>
      </c>
      <c r="T41" s="137">
        <v>27.666799999999999</v>
      </c>
      <c r="U41" s="137">
        <v>27.8734</v>
      </c>
      <c r="V41" s="137">
        <v>13.703900000000001</v>
      </c>
      <c r="W41" s="137">
        <v>13.1569</v>
      </c>
      <c r="X41" s="137">
        <v>5.2442000000000002</v>
      </c>
      <c r="Y41" s="137">
        <v>5.6910999999999996</v>
      </c>
      <c r="Z41" s="137">
        <v>3.3281000000000001</v>
      </c>
      <c r="AA41" s="137">
        <v>11.440099999999999</v>
      </c>
      <c r="AB41" s="137">
        <v>15.530200000000001</v>
      </c>
      <c r="AC41" s="137">
        <v>6.4488000000000003</v>
      </c>
      <c r="AD41" s="138"/>
      <c r="AE41" s="138"/>
      <c r="AF41" s="138"/>
    </row>
    <row r="42" spans="1:32" hidden="1" outlineLevel="1">
      <c r="A42" s="8">
        <v>41487</v>
      </c>
      <c r="B42" s="137">
        <v>635247.58474645996</v>
      </c>
      <c r="C42" s="137">
        <v>405927.34820234001</v>
      </c>
      <c r="D42" s="137">
        <v>229320.23654412001</v>
      </c>
      <c r="E42" s="137">
        <v>192970.18827561001</v>
      </c>
      <c r="F42" s="137">
        <v>117619.92857511</v>
      </c>
      <c r="G42" s="137">
        <v>75350.259700499999</v>
      </c>
      <c r="H42" s="137">
        <v>177899.26172092996</v>
      </c>
      <c r="I42" s="137">
        <v>121502.28885359</v>
      </c>
      <c r="J42" s="137">
        <v>56396.972867340002</v>
      </c>
      <c r="K42" s="137">
        <v>422979.66445584007</v>
      </c>
      <c r="L42" s="137">
        <v>237641.82687294</v>
      </c>
      <c r="M42" s="137">
        <v>185337.83758290001</v>
      </c>
      <c r="N42" s="137">
        <v>12.6204</v>
      </c>
      <c r="O42" s="137">
        <v>14.2797</v>
      </c>
      <c r="P42" s="137">
        <v>13.581</v>
      </c>
      <c r="Q42" s="137">
        <v>9.8181999999999992</v>
      </c>
      <c r="R42" s="137">
        <v>9.8363999999999994</v>
      </c>
      <c r="S42" s="137">
        <v>26.785699999999999</v>
      </c>
      <c r="T42" s="137">
        <v>26.896999999999998</v>
      </c>
      <c r="U42" s="137">
        <v>26.974299999999999</v>
      </c>
      <c r="V42" s="137">
        <v>13.087</v>
      </c>
      <c r="W42" s="137">
        <v>12.775399999999999</v>
      </c>
      <c r="X42" s="137">
        <v>6.0347</v>
      </c>
      <c r="Y42" s="137">
        <v>6.3067000000000002</v>
      </c>
      <c r="Z42" s="137">
        <v>3.4735999999999998</v>
      </c>
      <c r="AA42" s="137">
        <v>11.7521</v>
      </c>
      <c r="AB42" s="137">
        <v>15.6442</v>
      </c>
      <c r="AC42" s="137">
        <v>6.4705000000000004</v>
      </c>
      <c r="AD42" s="138"/>
      <c r="AE42" s="138"/>
      <c r="AF42" s="138"/>
    </row>
    <row r="43" spans="1:32" hidden="1" outlineLevel="1">
      <c r="A43" s="8">
        <v>41518</v>
      </c>
      <c r="B43" s="137">
        <v>647273.88087458001</v>
      </c>
      <c r="C43" s="137">
        <v>416780.16825296002</v>
      </c>
      <c r="D43" s="137">
        <v>230493.71262162001</v>
      </c>
      <c r="E43" s="137">
        <v>193270.27496344</v>
      </c>
      <c r="F43" s="137">
        <v>119708.25433228</v>
      </c>
      <c r="G43" s="137">
        <v>73562.020631160005</v>
      </c>
      <c r="H43" s="137">
        <v>184488.52965036</v>
      </c>
      <c r="I43" s="137">
        <v>125115.48955981</v>
      </c>
      <c r="J43" s="137">
        <v>59373.040090549985</v>
      </c>
      <c r="K43" s="137">
        <v>429599.50984735996</v>
      </c>
      <c r="L43" s="137">
        <v>242608.63880843</v>
      </c>
      <c r="M43" s="137">
        <v>186990.87103893002</v>
      </c>
      <c r="N43" s="137">
        <v>12.842499999999999</v>
      </c>
      <c r="O43" s="137">
        <v>14.3653</v>
      </c>
      <c r="P43" s="137">
        <v>13.6723</v>
      </c>
      <c r="Q43" s="137">
        <v>9.6228999999999996</v>
      </c>
      <c r="R43" s="137">
        <v>9.6465999999999994</v>
      </c>
      <c r="S43" s="137">
        <v>26.049499999999998</v>
      </c>
      <c r="T43" s="137">
        <v>26.444099999999999</v>
      </c>
      <c r="U43" s="137">
        <v>26.7272</v>
      </c>
      <c r="V43" s="137">
        <v>10.706799999999999</v>
      </c>
      <c r="W43" s="137">
        <v>10.335599999999999</v>
      </c>
      <c r="X43" s="137">
        <v>6.5982000000000003</v>
      </c>
      <c r="Y43" s="137">
        <v>6.9355000000000002</v>
      </c>
      <c r="Z43" s="137">
        <v>4.0125999999999999</v>
      </c>
      <c r="AA43" s="137">
        <v>11.7951</v>
      </c>
      <c r="AB43" s="137">
        <v>16.026800000000001</v>
      </c>
      <c r="AC43" s="137">
        <v>6.5187999999999997</v>
      </c>
      <c r="AD43" s="138"/>
      <c r="AE43" s="138"/>
      <c r="AF43" s="138"/>
    </row>
    <row r="44" spans="1:32" hidden="1" outlineLevel="1">
      <c r="A44" s="8">
        <v>41548</v>
      </c>
      <c r="B44" s="137">
        <v>655289.35005309002</v>
      </c>
      <c r="C44" s="137">
        <v>422878.10166198999</v>
      </c>
      <c r="D44" s="137">
        <v>232411.2483911</v>
      </c>
      <c r="E44" s="137">
        <v>194228.04084743999</v>
      </c>
      <c r="F44" s="137">
        <v>121724.2914692</v>
      </c>
      <c r="G44" s="137">
        <v>72503.749378239998</v>
      </c>
      <c r="H44" s="137">
        <v>179631.72389935007</v>
      </c>
      <c r="I44" s="137">
        <v>122811.85997803</v>
      </c>
      <c r="J44" s="137">
        <v>56819.863921320008</v>
      </c>
      <c r="K44" s="137">
        <v>435004.04546326998</v>
      </c>
      <c r="L44" s="137">
        <v>248720.21152213999</v>
      </c>
      <c r="M44" s="137">
        <v>186283.83394112997</v>
      </c>
      <c r="N44" s="137">
        <v>12.8005</v>
      </c>
      <c r="O44" s="137">
        <v>14.429</v>
      </c>
      <c r="P44" s="137">
        <v>14.1145</v>
      </c>
      <c r="Q44" s="137">
        <v>8.9315999999999995</v>
      </c>
      <c r="R44" s="137">
        <v>8.9532000000000007</v>
      </c>
      <c r="S44" s="137">
        <v>26.5639</v>
      </c>
      <c r="T44" s="137">
        <v>26.68</v>
      </c>
      <c r="U44" s="137">
        <v>26.73</v>
      </c>
      <c r="V44" s="137">
        <v>13.7944</v>
      </c>
      <c r="W44" s="137">
        <v>12.8657</v>
      </c>
      <c r="X44" s="137">
        <v>5.7206000000000001</v>
      </c>
      <c r="Y44" s="137">
        <v>6.1071</v>
      </c>
      <c r="Z44" s="137">
        <v>3.8248000000000002</v>
      </c>
      <c r="AA44" s="137">
        <v>12.335599999999999</v>
      </c>
      <c r="AB44" s="137">
        <v>16.1922</v>
      </c>
      <c r="AC44" s="137">
        <v>6.7759999999999998</v>
      </c>
      <c r="AD44" s="138"/>
      <c r="AE44" s="138"/>
      <c r="AF44" s="138"/>
    </row>
    <row r="45" spans="1:32" hidden="1" outlineLevel="1">
      <c r="A45" s="8">
        <v>41579</v>
      </c>
      <c r="B45" s="137">
        <v>669620.60662860004</v>
      </c>
      <c r="C45" s="137">
        <v>436342.35297141998</v>
      </c>
      <c r="D45" s="137">
        <v>233278.25365718</v>
      </c>
      <c r="E45" s="137">
        <v>192729.40015614999</v>
      </c>
      <c r="F45" s="137">
        <v>123109.85768152001</v>
      </c>
      <c r="G45" s="137">
        <v>69619.542474629998</v>
      </c>
      <c r="H45" s="137">
        <v>179590.15803049001</v>
      </c>
      <c r="I45" s="137">
        <v>122303.97823223997</v>
      </c>
      <c r="J45" s="137">
        <v>57286.179798249999</v>
      </c>
      <c r="K45" s="137">
        <v>440143.39587338001</v>
      </c>
      <c r="L45" s="137">
        <v>254597.74009430004</v>
      </c>
      <c r="M45" s="137">
        <v>185545.65577908</v>
      </c>
      <c r="N45" s="137">
        <v>13.989100000000001</v>
      </c>
      <c r="O45" s="137">
        <v>15.9773</v>
      </c>
      <c r="P45" s="137">
        <v>15.7784</v>
      </c>
      <c r="Q45" s="137">
        <v>8.6725999999999992</v>
      </c>
      <c r="R45" s="137">
        <v>8.6974999999999998</v>
      </c>
      <c r="S45" s="137">
        <v>27.735900000000001</v>
      </c>
      <c r="T45" s="137">
        <v>27.863800000000001</v>
      </c>
      <c r="U45" s="137">
        <v>28.322500000000002</v>
      </c>
      <c r="V45" s="137">
        <v>10.3514</v>
      </c>
      <c r="W45" s="137">
        <v>10.094900000000001</v>
      </c>
      <c r="X45" s="137">
        <v>6.3307000000000002</v>
      </c>
      <c r="Y45" s="137">
        <v>6.5606999999999998</v>
      </c>
      <c r="Z45" s="137">
        <v>4.6372</v>
      </c>
      <c r="AA45" s="137">
        <v>12.0067</v>
      </c>
      <c r="AB45" s="137">
        <v>16.196899999999999</v>
      </c>
      <c r="AC45" s="137">
        <v>6.5354000000000001</v>
      </c>
      <c r="AD45" s="138"/>
      <c r="AE45" s="138"/>
      <c r="AF45" s="138"/>
    </row>
    <row r="46" spans="1:32" hidden="1" outlineLevel="1">
      <c r="A46" s="8">
        <v>41609</v>
      </c>
      <c r="B46" s="137">
        <v>691902.84164614999</v>
      </c>
      <c r="C46" s="137">
        <v>454214.57989699999</v>
      </c>
      <c r="D46" s="137">
        <v>237688.26174915</v>
      </c>
      <c r="E46" s="137">
        <v>193529.08842438</v>
      </c>
      <c r="F46" s="137">
        <v>125681.01846707</v>
      </c>
      <c r="G46" s="137">
        <v>67848.069957309999</v>
      </c>
      <c r="H46" s="137">
        <v>195159.68340818991</v>
      </c>
      <c r="I46" s="137">
        <v>138241.56196188999</v>
      </c>
      <c r="J46" s="137">
        <v>56918.121446299992</v>
      </c>
      <c r="K46" s="137">
        <v>441951.18552858994</v>
      </c>
      <c r="L46" s="137">
        <v>257828.95895524003</v>
      </c>
      <c r="M46" s="137">
        <v>184122.22657334997</v>
      </c>
      <c r="N46" s="137">
        <v>14.1279</v>
      </c>
      <c r="O46" s="137">
        <v>16.8398</v>
      </c>
      <c r="P46" s="137">
        <v>16.585899999999999</v>
      </c>
      <c r="Q46" s="137">
        <v>8.8026999999999997</v>
      </c>
      <c r="R46" s="137">
        <v>8.8274000000000008</v>
      </c>
      <c r="S46" s="137">
        <v>25.959900000000001</v>
      </c>
      <c r="T46" s="137">
        <v>26.0929</v>
      </c>
      <c r="U46" s="137">
        <v>25.860499999999998</v>
      </c>
      <c r="V46" s="137">
        <v>11.7408</v>
      </c>
      <c r="W46" s="137">
        <v>11.6516</v>
      </c>
      <c r="X46" s="137">
        <v>9.8370999999999995</v>
      </c>
      <c r="Y46" s="137">
        <v>10.552099999999999</v>
      </c>
      <c r="Z46" s="137">
        <v>4.6047000000000002</v>
      </c>
      <c r="AA46" s="137">
        <v>12.7818</v>
      </c>
      <c r="AB46" s="137">
        <v>17.484999999999999</v>
      </c>
      <c r="AC46" s="137">
        <v>6.9846000000000004</v>
      </c>
      <c r="AD46" s="138"/>
      <c r="AE46" s="138"/>
      <c r="AF46" s="138"/>
    </row>
    <row r="47" spans="1:32" hidden="1" outlineLevel="1">
      <c r="A47" s="8">
        <v>41640</v>
      </c>
      <c r="B47" s="137">
        <v>684194.24848784006</v>
      </c>
      <c r="C47" s="137">
        <v>451304.41446566</v>
      </c>
      <c r="D47" s="137">
        <v>232889.83402218</v>
      </c>
      <c r="E47" s="137">
        <v>192479.22731011</v>
      </c>
      <c r="F47" s="137">
        <v>125879.8528642</v>
      </c>
      <c r="G47" s="137">
        <v>66599.374445909998</v>
      </c>
      <c r="H47" s="137">
        <v>186537.33097599997</v>
      </c>
      <c r="I47" s="137">
        <v>131169.58961403003</v>
      </c>
      <c r="J47" s="137">
        <v>55367.741361970002</v>
      </c>
      <c r="K47" s="137">
        <v>437561.73881755007</v>
      </c>
      <c r="L47" s="137">
        <v>256361.44520234002</v>
      </c>
      <c r="M47" s="137">
        <v>181200.29361520999</v>
      </c>
      <c r="N47" s="137">
        <v>12.924300000000001</v>
      </c>
      <c r="O47" s="137">
        <v>14.3886</v>
      </c>
      <c r="P47" s="137">
        <v>13.833500000000001</v>
      </c>
      <c r="Q47" s="137">
        <v>8.5891999999999999</v>
      </c>
      <c r="R47" s="137">
        <v>8.6309000000000005</v>
      </c>
      <c r="S47" s="137">
        <v>26.7258</v>
      </c>
      <c r="T47" s="137">
        <v>26.795500000000001</v>
      </c>
      <c r="U47" s="137">
        <v>26.903600000000001</v>
      </c>
      <c r="V47" s="137">
        <v>10.628500000000001</v>
      </c>
      <c r="W47" s="137">
        <v>9.6319999999999997</v>
      </c>
      <c r="X47" s="137">
        <v>8.1034000000000006</v>
      </c>
      <c r="Y47" s="137">
        <v>8.7735000000000003</v>
      </c>
      <c r="Z47" s="137">
        <v>3.8336000000000001</v>
      </c>
      <c r="AA47" s="137">
        <v>12.978199999999999</v>
      </c>
      <c r="AB47" s="137">
        <v>17.321400000000001</v>
      </c>
      <c r="AC47" s="137">
        <v>6.8570000000000002</v>
      </c>
      <c r="AD47" s="138"/>
      <c r="AE47" s="138"/>
      <c r="AF47" s="138"/>
    </row>
    <row r="48" spans="1:32" hidden="1" outlineLevel="1">
      <c r="A48" s="8">
        <v>41671</v>
      </c>
      <c r="B48" s="137">
        <v>740093.99047296995</v>
      </c>
      <c r="C48" s="137">
        <v>440829.89599271002</v>
      </c>
      <c r="D48" s="137">
        <v>299264.09448025998</v>
      </c>
      <c r="E48" s="137">
        <v>208613.27761277001</v>
      </c>
      <c r="F48" s="137">
        <v>126880.04822565</v>
      </c>
      <c r="G48" s="137">
        <v>81733.229387119994</v>
      </c>
      <c r="H48" s="137">
        <v>197129.93176649002</v>
      </c>
      <c r="I48" s="137">
        <v>130705.30002348003</v>
      </c>
      <c r="J48" s="137">
        <v>66424.631743010003</v>
      </c>
      <c r="K48" s="137">
        <v>449027.87247846008</v>
      </c>
      <c r="L48" s="137">
        <v>236817.91992394999</v>
      </c>
      <c r="M48" s="137">
        <v>212209.95255451003</v>
      </c>
      <c r="N48" s="137">
        <v>15.232100000000001</v>
      </c>
      <c r="O48" s="137">
        <v>18.9772</v>
      </c>
      <c r="P48" s="137">
        <v>19.2087</v>
      </c>
      <c r="Q48" s="137">
        <v>8.9741999999999997</v>
      </c>
      <c r="R48" s="137">
        <v>8.9821000000000009</v>
      </c>
      <c r="S48" s="137">
        <v>28.5852</v>
      </c>
      <c r="T48" s="137">
        <v>28.669799999999999</v>
      </c>
      <c r="U48" s="137">
        <v>28.838999999999999</v>
      </c>
      <c r="V48" s="137">
        <v>13.9701</v>
      </c>
      <c r="W48" s="137">
        <v>10.192</v>
      </c>
      <c r="X48" s="137">
        <v>11.6007</v>
      </c>
      <c r="Y48" s="137">
        <v>12.8248</v>
      </c>
      <c r="Z48" s="137">
        <v>4.5644999999999998</v>
      </c>
      <c r="AA48" s="137">
        <v>12.2981</v>
      </c>
      <c r="AB48" s="137">
        <v>17.236999999999998</v>
      </c>
      <c r="AC48" s="137">
        <v>7.0368000000000004</v>
      </c>
      <c r="AD48" s="138"/>
      <c r="AE48" s="138"/>
      <c r="AF48" s="138"/>
    </row>
    <row r="49" spans="1:32" hidden="1" outlineLevel="1">
      <c r="A49" s="8">
        <v>41699</v>
      </c>
      <c r="B49" s="137">
        <v>761498.15030583995</v>
      </c>
      <c r="C49" s="137">
        <v>436572.54262056999</v>
      </c>
      <c r="D49" s="137">
        <v>324925.60768527002</v>
      </c>
      <c r="E49" s="137">
        <v>212965.36353812</v>
      </c>
      <c r="F49" s="137">
        <v>125107.55669754</v>
      </c>
      <c r="G49" s="137">
        <v>87857.80684058</v>
      </c>
      <c r="H49" s="137">
        <v>194056.02284381993</v>
      </c>
      <c r="I49" s="137">
        <v>127555.35921602999</v>
      </c>
      <c r="J49" s="137">
        <v>66500.663627789996</v>
      </c>
      <c r="K49" s="137">
        <v>442726.87010608992</v>
      </c>
      <c r="L49" s="137">
        <v>224532.97849349998</v>
      </c>
      <c r="M49" s="137">
        <v>218193.89161259</v>
      </c>
      <c r="N49" s="137">
        <v>15.594900000000001</v>
      </c>
      <c r="O49" s="137">
        <v>19.065300000000001</v>
      </c>
      <c r="P49" s="137">
        <v>19.223500000000001</v>
      </c>
      <c r="Q49" s="137">
        <v>8.5843000000000007</v>
      </c>
      <c r="R49" s="137">
        <v>8.6042000000000005</v>
      </c>
      <c r="S49" s="137">
        <v>27.5245</v>
      </c>
      <c r="T49" s="137">
        <v>27.589300000000001</v>
      </c>
      <c r="U49" s="137">
        <v>27.939699999999998</v>
      </c>
      <c r="V49" s="137">
        <v>14.462400000000001</v>
      </c>
      <c r="W49" s="137">
        <v>12.0914</v>
      </c>
      <c r="X49" s="137">
        <v>8.8165999999999993</v>
      </c>
      <c r="Y49" s="137">
        <v>9.4392999999999994</v>
      </c>
      <c r="Z49" s="137">
        <v>4.5186000000000002</v>
      </c>
      <c r="AA49" s="137">
        <v>13.5875</v>
      </c>
      <c r="AB49" s="137">
        <v>18.4207</v>
      </c>
      <c r="AC49" s="137">
        <v>7.5632000000000001</v>
      </c>
      <c r="AD49" s="138"/>
      <c r="AE49" s="138"/>
      <c r="AF49" s="138"/>
    </row>
    <row r="50" spans="1:32" hidden="1" outlineLevel="1">
      <c r="A50" s="8">
        <v>41730</v>
      </c>
      <c r="B50" s="137">
        <v>769631.56897188001</v>
      </c>
      <c r="C50" s="137">
        <v>435146.42002363002</v>
      </c>
      <c r="D50" s="137">
        <v>334485.14894824999</v>
      </c>
      <c r="E50" s="137">
        <v>213379.18544698</v>
      </c>
      <c r="F50" s="137">
        <v>123833.06569115</v>
      </c>
      <c r="G50" s="137">
        <v>89546.119755830005</v>
      </c>
      <c r="H50" s="137">
        <v>196364.07765344999</v>
      </c>
      <c r="I50" s="137">
        <v>128556.72852366</v>
      </c>
      <c r="J50" s="137">
        <v>67807.349129790004</v>
      </c>
      <c r="K50" s="137">
        <v>440533.5185262899</v>
      </c>
      <c r="L50" s="137">
        <v>224482.76547352999</v>
      </c>
      <c r="M50" s="137">
        <v>216050.75305276</v>
      </c>
      <c r="N50" s="137">
        <v>14.5444</v>
      </c>
      <c r="O50" s="137">
        <v>17.055</v>
      </c>
      <c r="P50" s="137">
        <v>17.0062</v>
      </c>
      <c r="Q50" s="137">
        <v>9.5132999999999992</v>
      </c>
      <c r="R50" s="137">
        <v>9.5436999999999994</v>
      </c>
      <c r="S50" s="137">
        <v>25.810600000000001</v>
      </c>
      <c r="T50" s="137">
        <v>26.464200000000002</v>
      </c>
      <c r="U50" s="137">
        <v>25.8856</v>
      </c>
      <c r="V50" s="137">
        <v>10.213800000000001</v>
      </c>
      <c r="W50" s="137">
        <v>9.6127000000000002</v>
      </c>
      <c r="X50" s="137">
        <v>8.5684000000000005</v>
      </c>
      <c r="Y50" s="137">
        <v>9.6415000000000006</v>
      </c>
      <c r="Z50" s="137">
        <v>4.4885000000000002</v>
      </c>
      <c r="AA50" s="137">
        <v>13.803900000000001</v>
      </c>
      <c r="AB50" s="137">
        <v>19.0916</v>
      </c>
      <c r="AC50" s="137">
        <v>7.8631000000000002</v>
      </c>
      <c r="AD50" s="138"/>
      <c r="AE50" s="138"/>
      <c r="AF50" s="138"/>
    </row>
    <row r="51" spans="1:32" hidden="1" outlineLevel="1">
      <c r="A51" s="8">
        <v>41760</v>
      </c>
      <c r="B51" s="137">
        <v>768214.03510823997</v>
      </c>
      <c r="C51" s="137">
        <v>428301.58147460001</v>
      </c>
      <c r="D51" s="137">
        <v>339912.45363364002</v>
      </c>
      <c r="E51" s="137">
        <v>211828.44217867</v>
      </c>
      <c r="F51" s="137">
        <v>120628.748439</v>
      </c>
      <c r="G51" s="137">
        <v>91199.693739669994</v>
      </c>
      <c r="H51" s="137">
        <v>199787.18565281999</v>
      </c>
      <c r="I51" s="137">
        <v>131515.93488643001</v>
      </c>
      <c r="J51" s="137">
        <v>68271.250766390003</v>
      </c>
      <c r="K51" s="137">
        <v>428613.16888368007</v>
      </c>
      <c r="L51" s="137">
        <v>218553.01366952001</v>
      </c>
      <c r="M51" s="137">
        <v>210060.15521415998</v>
      </c>
      <c r="N51" s="137">
        <v>14.5321</v>
      </c>
      <c r="O51" s="137">
        <v>17.589600000000001</v>
      </c>
      <c r="P51" s="137">
        <v>17.101099999999999</v>
      </c>
      <c r="Q51" s="137">
        <v>9.1713000000000005</v>
      </c>
      <c r="R51" s="137">
        <v>9.1874000000000002</v>
      </c>
      <c r="S51" s="137">
        <v>26.916499999999999</v>
      </c>
      <c r="T51" s="137">
        <v>27.030899999999999</v>
      </c>
      <c r="U51" s="137">
        <v>26.635200000000001</v>
      </c>
      <c r="V51" s="137">
        <v>12.528</v>
      </c>
      <c r="W51" s="137">
        <v>11.262600000000001</v>
      </c>
      <c r="X51" s="137">
        <v>8.7936999999999994</v>
      </c>
      <c r="Y51" s="137">
        <v>9.7447999999999997</v>
      </c>
      <c r="Z51" s="137">
        <v>4.8051000000000004</v>
      </c>
      <c r="AA51" s="137">
        <v>14.019500000000001</v>
      </c>
      <c r="AB51" s="137">
        <v>18.944099999999999</v>
      </c>
      <c r="AC51" s="137">
        <v>7.9867999999999997</v>
      </c>
      <c r="AD51" s="138"/>
      <c r="AE51" s="138"/>
      <c r="AF51" s="138"/>
    </row>
    <row r="52" spans="1:32" hidden="1" outlineLevel="1">
      <c r="A52" s="8">
        <v>41791</v>
      </c>
      <c r="B52" s="137">
        <v>747574.67594224995</v>
      </c>
      <c r="C52" s="137">
        <v>415860.67624554998</v>
      </c>
      <c r="D52" s="137">
        <v>331713.99969670002</v>
      </c>
      <c r="E52" s="137">
        <v>205154.28762875</v>
      </c>
      <c r="F52" s="137">
        <v>118767.32617502</v>
      </c>
      <c r="G52" s="137">
        <v>86386.961453729993</v>
      </c>
      <c r="H52" s="137">
        <v>192982.20653174998</v>
      </c>
      <c r="I52" s="137">
        <v>124250.43384575001</v>
      </c>
      <c r="J52" s="137">
        <v>68731.772685999997</v>
      </c>
      <c r="K52" s="137">
        <v>427801.59001057001</v>
      </c>
      <c r="L52" s="137">
        <v>226226.91619243997</v>
      </c>
      <c r="M52" s="137">
        <v>201574.67381812999</v>
      </c>
      <c r="N52" s="137">
        <v>14.2408</v>
      </c>
      <c r="O52" s="137">
        <v>17.056799999999999</v>
      </c>
      <c r="P52" s="137">
        <v>16.660900000000002</v>
      </c>
      <c r="Q52" s="137">
        <v>9.5276999999999994</v>
      </c>
      <c r="R52" s="137">
        <v>9.5525000000000002</v>
      </c>
      <c r="S52" s="137">
        <v>22.9651</v>
      </c>
      <c r="T52" s="137">
        <v>23.047999999999998</v>
      </c>
      <c r="U52" s="137">
        <v>21.717199999999998</v>
      </c>
      <c r="V52" s="137">
        <v>12.789099999999999</v>
      </c>
      <c r="W52" s="137">
        <v>12.088800000000001</v>
      </c>
      <c r="X52" s="137">
        <v>8.9596999999999998</v>
      </c>
      <c r="Y52" s="137">
        <v>9.9164999999999992</v>
      </c>
      <c r="Z52" s="137">
        <v>5.1832000000000003</v>
      </c>
      <c r="AA52" s="137">
        <v>14.145300000000001</v>
      </c>
      <c r="AB52" s="137">
        <v>18.93</v>
      </c>
      <c r="AC52" s="137">
        <v>8.1380999999999997</v>
      </c>
      <c r="AD52" s="138"/>
      <c r="AE52" s="138"/>
      <c r="AF52" s="138"/>
    </row>
    <row r="53" spans="1:32" hidden="1" outlineLevel="1">
      <c r="A53" s="8">
        <v>41821</v>
      </c>
      <c r="B53" s="137">
        <v>748115.96045560995</v>
      </c>
      <c r="C53" s="137">
        <v>412646.40045978001</v>
      </c>
      <c r="D53" s="137">
        <v>335469.55999583</v>
      </c>
      <c r="E53" s="137">
        <v>204652.17070717001</v>
      </c>
      <c r="F53" s="137">
        <v>117507.61797743</v>
      </c>
      <c r="G53" s="137">
        <v>87144.552729739997</v>
      </c>
      <c r="H53" s="137">
        <v>194761.22011708</v>
      </c>
      <c r="I53" s="137">
        <v>126229.71580313001</v>
      </c>
      <c r="J53" s="137">
        <v>68531.504313949976</v>
      </c>
      <c r="K53" s="137">
        <v>425138.37270084006</v>
      </c>
      <c r="L53" s="137">
        <v>225060.08451161004</v>
      </c>
      <c r="M53" s="137">
        <v>200078.28818922996</v>
      </c>
      <c r="N53" s="137">
        <v>13.598699999999999</v>
      </c>
      <c r="O53" s="137">
        <v>15.788399999999999</v>
      </c>
      <c r="P53" s="137">
        <v>15.360200000000001</v>
      </c>
      <c r="Q53" s="137">
        <v>8.9351000000000003</v>
      </c>
      <c r="R53" s="137">
        <v>8.9709000000000003</v>
      </c>
      <c r="S53" s="137">
        <v>23.752099999999999</v>
      </c>
      <c r="T53" s="137">
        <v>23.810500000000001</v>
      </c>
      <c r="U53" s="137">
        <v>22.389299999999999</v>
      </c>
      <c r="V53" s="137">
        <v>11.9795</v>
      </c>
      <c r="W53" s="137">
        <v>7.2382999999999997</v>
      </c>
      <c r="X53" s="137">
        <v>8.0687999999999995</v>
      </c>
      <c r="Y53" s="137">
        <v>8.8427000000000007</v>
      </c>
      <c r="Z53" s="137">
        <v>4.7405999999999997</v>
      </c>
      <c r="AA53" s="137">
        <v>13.8139</v>
      </c>
      <c r="AB53" s="137">
        <v>18.695900000000002</v>
      </c>
      <c r="AC53" s="137">
        <v>7.8018999999999998</v>
      </c>
      <c r="AD53" s="138"/>
      <c r="AE53" s="138"/>
      <c r="AF53" s="138"/>
    </row>
    <row r="54" spans="1:32" hidden="1" outlineLevel="1">
      <c r="A54" s="8">
        <v>41852</v>
      </c>
      <c r="B54" s="137">
        <v>782932.26541234995</v>
      </c>
      <c r="C54" s="137">
        <v>413391.82767337002</v>
      </c>
      <c r="D54" s="137">
        <v>369540.43773897999</v>
      </c>
      <c r="E54" s="137">
        <v>215109.20412422001</v>
      </c>
      <c r="F54" s="137">
        <v>117301.45970485</v>
      </c>
      <c r="G54" s="137">
        <v>97807.744419370007</v>
      </c>
      <c r="H54" s="137">
        <v>206867.54556841002</v>
      </c>
      <c r="I54" s="137">
        <v>131614.66462302001</v>
      </c>
      <c r="J54" s="137">
        <v>75252.880945390003</v>
      </c>
      <c r="K54" s="137">
        <v>438263.67022214999</v>
      </c>
      <c r="L54" s="137">
        <v>220980.5382979</v>
      </c>
      <c r="M54" s="137">
        <v>217283.13192425002</v>
      </c>
      <c r="N54" s="137">
        <v>13.3079</v>
      </c>
      <c r="O54" s="137">
        <v>16.337199999999999</v>
      </c>
      <c r="P54" s="137">
        <v>15.598800000000001</v>
      </c>
      <c r="Q54" s="137">
        <v>8.9481000000000002</v>
      </c>
      <c r="R54" s="137">
        <v>8.9619</v>
      </c>
      <c r="S54" s="137">
        <v>28.683800000000002</v>
      </c>
      <c r="T54" s="137">
        <v>28.781400000000001</v>
      </c>
      <c r="U54" s="137">
        <v>29.619</v>
      </c>
      <c r="V54" s="137">
        <v>15.5967</v>
      </c>
      <c r="W54" s="137">
        <v>10.3742</v>
      </c>
      <c r="X54" s="137">
        <v>7.8148999999999997</v>
      </c>
      <c r="Y54" s="137">
        <v>8.6056000000000008</v>
      </c>
      <c r="Z54" s="137">
        <v>3.9119999999999999</v>
      </c>
      <c r="AA54" s="137">
        <v>13.0829</v>
      </c>
      <c r="AB54" s="137">
        <v>18.290299999999998</v>
      </c>
      <c r="AC54" s="137">
        <v>7.8259999999999996</v>
      </c>
      <c r="AD54" s="138"/>
      <c r="AE54" s="138"/>
      <c r="AF54" s="138"/>
    </row>
    <row r="55" spans="1:32" hidden="1" outlineLevel="1" collapsed="1">
      <c r="A55" s="8">
        <v>41883</v>
      </c>
      <c r="B55" s="137">
        <v>756858.02188717003</v>
      </c>
      <c r="C55" s="137">
        <v>413282.60604293999</v>
      </c>
      <c r="D55" s="137">
        <v>343575.41584422998</v>
      </c>
      <c r="E55" s="137">
        <v>207799.35824261</v>
      </c>
      <c r="F55" s="137">
        <v>116562.98607557001</v>
      </c>
      <c r="G55" s="137">
        <v>91236.372167039997</v>
      </c>
      <c r="H55" s="137">
        <v>218295.42600474009</v>
      </c>
      <c r="I55" s="137">
        <v>149706.53576759002</v>
      </c>
      <c r="J55" s="137">
        <v>68588.890237150001</v>
      </c>
      <c r="K55" s="137">
        <v>410029.48555735016</v>
      </c>
      <c r="L55" s="137">
        <v>212693.25209957996</v>
      </c>
      <c r="M55" s="137">
        <v>197336.23345776999</v>
      </c>
      <c r="N55" s="137">
        <v>14.5792</v>
      </c>
      <c r="O55" s="137">
        <v>16.011600000000001</v>
      </c>
      <c r="P55" s="137">
        <v>15.3141</v>
      </c>
      <c r="Q55" s="137">
        <v>9.4710999999999999</v>
      </c>
      <c r="R55" s="137">
        <v>9.5142000000000007</v>
      </c>
      <c r="S55" s="137">
        <v>28.116800000000001</v>
      </c>
      <c r="T55" s="137">
        <v>28.197500000000002</v>
      </c>
      <c r="U55" s="137">
        <v>28.9649</v>
      </c>
      <c r="V55" s="137">
        <v>14.887600000000001</v>
      </c>
      <c r="W55" s="137">
        <v>9.8297000000000008</v>
      </c>
      <c r="X55" s="137">
        <v>7.8879999999999999</v>
      </c>
      <c r="Y55" s="137">
        <v>8.2448999999999995</v>
      </c>
      <c r="Z55" s="137">
        <v>5.6026999999999996</v>
      </c>
      <c r="AA55" s="137">
        <v>12.670500000000001</v>
      </c>
      <c r="AB55" s="137">
        <v>18.354900000000001</v>
      </c>
      <c r="AC55" s="137">
        <v>7.62</v>
      </c>
      <c r="AD55" s="138"/>
      <c r="AE55" s="138"/>
      <c r="AF55" s="138"/>
    </row>
    <row r="56" spans="1:32" hidden="1" outlineLevel="1" collapsed="1">
      <c r="A56" s="8">
        <v>41913</v>
      </c>
      <c r="B56" s="137">
        <v>752455.44743189996</v>
      </c>
      <c r="C56" s="137">
        <v>416000.49463949999</v>
      </c>
      <c r="D56" s="137">
        <v>336454.95279240003</v>
      </c>
      <c r="E56" s="137">
        <v>204818.69370336001</v>
      </c>
      <c r="F56" s="137">
        <v>115145.76556928</v>
      </c>
      <c r="G56" s="137">
        <v>89672.928134079993</v>
      </c>
      <c r="H56" s="137">
        <v>200774.43128047002</v>
      </c>
      <c r="I56" s="137">
        <v>131258.16505185998</v>
      </c>
      <c r="J56" s="137">
        <v>69516.266228609995</v>
      </c>
      <c r="K56" s="137">
        <v>401547.78789000993</v>
      </c>
      <c r="L56" s="137">
        <v>210425.51910591999</v>
      </c>
      <c r="M56" s="137">
        <v>191122.26878409</v>
      </c>
      <c r="N56" s="137">
        <v>13.597799999999999</v>
      </c>
      <c r="O56" s="137">
        <v>15.948600000000001</v>
      </c>
      <c r="P56" s="137">
        <v>15.5411</v>
      </c>
      <c r="Q56" s="137">
        <v>8.8154000000000003</v>
      </c>
      <c r="R56" s="137">
        <v>8.8255999999999997</v>
      </c>
      <c r="S56" s="137">
        <v>28.2559</v>
      </c>
      <c r="T56" s="137">
        <v>28.3901</v>
      </c>
      <c r="U56" s="137">
        <v>29.498799999999999</v>
      </c>
      <c r="V56" s="137">
        <v>19.310400000000001</v>
      </c>
      <c r="W56" s="137">
        <v>13.253</v>
      </c>
      <c r="X56" s="137">
        <v>7.9157000000000002</v>
      </c>
      <c r="Y56" s="137">
        <v>8.4986999999999995</v>
      </c>
      <c r="Z56" s="137">
        <v>4.3170999999999999</v>
      </c>
      <c r="AA56" s="137">
        <v>13.2418</v>
      </c>
      <c r="AB56" s="137">
        <v>18.295300000000001</v>
      </c>
      <c r="AC56" s="137">
        <v>7.9077999999999999</v>
      </c>
      <c r="AD56" s="138"/>
      <c r="AE56" s="138"/>
      <c r="AF56" s="138"/>
    </row>
    <row r="57" spans="1:32" hidden="1" outlineLevel="1" collapsed="1">
      <c r="A57" s="8">
        <v>41944</v>
      </c>
      <c r="B57" s="137">
        <v>769413.75686273002</v>
      </c>
      <c r="C57" s="137">
        <v>409805.49628447997</v>
      </c>
      <c r="D57" s="137">
        <v>359608.26057824999</v>
      </c>
      <c r="E57" s="137">
        <v>211621.22735808999</v>
      </c>
      <c r="F57" s="137">
        <v>112271.05244143</v>
      </c>
      <c r="G57" s="137">
        <v>99350.174916660006</v>
      </c>
      <c r="H57" s="137">
        <v>207926.58440129008</v>
      </c>
      <c r="I57" s="137">
        <v>129137.48322984998</v>
      </c>
      <c r="J57" s="137">
        <v>78789.101171440008</v>
      </c>
      <c r="K57" s="137">
        <v>419473.41178976005</v>
      </c>
      <c r="L57" s="137">
        <v>206035.81147339998</v>
      </c>
      <c r="M57" s="137">
        <v>213437.60031635995</v>
      </c>
      <c r="N57" s="137">
        <v>14.153700000000001</v>
      </c>
      <c r="O57" s="137">
        <v>16.653700000000001</v>
      </c>
      <c r="P57" s="137">
        <v>16.040400000000002</v>
      </c>
      <c r="Q57" s="137">
        <v>8.4643999999999995</v>
      </c>
      <c r="R57" s="137">
        <v>8.4797999999999991</v>
      </c>
      <c r="S57" s="137">
        <v>27.833200000000001</v>
      </c>
      <c r="T57" s="137">
        <v>28.1295</v>
      </c>
      <c r="U57" s="137">
        <v>28.848700000000001</v>
      </c>
      <c r="V57" s="137">
        <v>10.8833</v>
      </c>
      <c r="W57" s="137">
        <v>6.8723000000000001</v>
      </c>
      <c r="X57" s="137">
        <v>7.8320999999999996</v>
      </c>
      <c r="Y57" s="137">
        <v>8.1936999999999998</v>
      </c>
      <c r="Z57" s="137">
        <v>5.6669999999999998</v>
      </c>
      <c r="AA57" s="137">
        <v>12.753500000000001</v>
      </c>
      <c r="AB57" s="137">
        <v>18.613499999999998</v>
      </c>
      <c r="AC57" s="137">
        <v>7.7567000000000004</v>
      </c>
      <c r="AD57" s="138"/>
      <c r="AE57" s="138"/>
      <c r="AF57" s="138"/>
    </row>
    <row r="58" spans="1:32" hidden="1" outlineLevel="1" collapsed="1">
      <c r="A58" s="8">
        <v>41974</v>
      </c>
      <c r="B58" s="137">
        <v>778840.96029554005</v>
      </c>
      <c r="C58" s="137">
        <v>412939.27281390002</v>
      </c>
      <c r="D58" s="137">
        <v>365901.68748164002</v>
      </c>
      <c r="E58" s="137">
        <v>211214.97879940001</v>
      </c>
      <c r="F58" s="137">
        <v>110074.94183505001</v>
      </c>
      <c r="G58" s="137">
        <v>101140.03696435</v>
      </c>
      <c r="H58" s="137">
        <v>218724.39275888001</v>
      </c>
      <c r="I58" s="137">
        <v>136722.04662949999</v>
      </c>
      <c r="J58" s="137">
        <v>82002.346129380006</v>
      </c>
      <c r="K58" s="137">
        <v>418134.5514663299</v>
      </c>
      <c r="L58" s="137">
        <v>200859.34588110002</v>
      </c>
      <c r="M58" s="137">
        <v>217275.20558523003</v>
      </c>
      <c r="N58" s="137">
        <v>14.5284</v>
      </c>
      <c r="O58" s="137">
        <v>16.8644</v>
      </c>
      <c r="P58" s="137">
        <v>16.497900000000001</v>
      </c>
      <c r="Q58" s="137">
        <v>9.1495999999999995</v>
      </c>
      <c r="R58" s="137">
        <v>9.1766000000000005</v>
      </c>
      <c r="S58" s="137">
        <v>27.876300000000001</v>
      </c>
      <c r="T58" s="137">
        <v>27.947299999999998</v>
      </c>
      <c r="U58" s="137">
        <v>28.215399999999999</v>
      </c>
      <c r="V58" s="137">
        <v>13.2971</v>
      </c>
      <c r="W58" s="137">
        <v>9.8217999999999996</v>
      </c>
      <c r="X58" s="137">
        <v>7.6616999999999997</v>
      </c>
      <c r="Y58" s="137">
        <v>7.9539999999999997</v>
      </c>
      <c r="Z58" s="137">
        <v>5.1957000000000004</v>
      </c>
      <c r="AA58" s="137">
        <v>12.383699999999999</v>
      </c>
      <c r="AB58" s="137">
        <v>17.073799999999999</v>
      </c>
      <c r="AC58" s="137">
        <v>7.8296000000000001</v>
      </c>
      <c r="AD58" s="138"/>
      <c r="AE58" s="138"/>
      <c r="AF58" s="138"/>
    </row>
    <row r="59" spans="1:32" hidden="1" outlineLevel="1" collapsed="1">
      <c r="A59" s="8">
        <v>42005</v>
      </c>
      <c r="B59" s="137">
        <v>778154.08546475996</v>
      </c>
      <c r="C59" s="137">
        <v>411106.00523334998</v>
      </c>
      <c r="D59" s="137">
        <v>367048.08023140999</v>
      </c>
      <c r="E59" s="137">
        <v>211841.6593193</v>
      </c>
      <c r="F59" s="137">
        <v>109426.94380738</v>
      </c>
      <c r="G59" s="137">
        <v>102414.71551192</v>
      </c>
      <c r="H59" s="137">
        <v>216940.39162762999</v>
      </c>
      <c r="I59" s="137">
        <v>136600.34013940001</v>
      </c>
      <c r="J59" s="137">
        <v>80340.05148822999</v>
      </c>
      <c r="K59" s="137">
        <v>410376.58803545003</v>
      </c>
      <c r="L59" s="137">
        <v>196136.92152367003</v>
      </c>
      <c r="M59" s="137">
        <v>214239.66651178003</v>
      </c>
      <c r="N59" s="137">
        <v>14.3965</v>
      </c>
      <c r="O59" s="137">
        <v>17.052600000000002</v>
      </c>
      <c r="P59" s="137">
        <v>16.5077</v>
      </c>
      <c r="Q59" s="137">
        <v>8.4606999999999992</v>
      </c>
      <c r="R59" s="137">
        <v>8.4745000000000008</v>
      </c>
      <c r="S59" s="137">
        <v>27.260999999999999</v>
      </c>
      <c r="T59" s="137">
        <v>27.643899999999999</v>
      </c>
      <c r="U59" s="137">
        <v>27.600200000000001</v>
      </c>
      <c r="V59" s="137">
        <v>12.0624</v>
      </c>
      <c r="W59" s="137">
        <v>11.315099999999999</v>
      </c>
      <c r="X59" s="137">
        <v>6.0303000000000004</v>
      </c>
      <c r="Y59" s="137">
        <v>6.0698999999999996</v>
      </c>
      <c r="Z59" s="137">
        <v>5.6573000000000002</v>
      </c>
      <c r="AA59" s="137">
        <v>12.5425</v>
      </c>
      <c r="AB59" s="137">
        <v>17.241499999999998</v>
      </c>
      <c r="AC59" s="137">
        <v>8.0576000000000008</v>
      </c>
      <c r="AD59" s="138"/>
      <c r="AE59" s="138"/>
      <c r="AF59" s="138"/>
    </row>
    <row r="60" spans="1:32" hidden="1" outlineLevel="1" collapsed="1">
      <c r="A60" s="8">
        <v>42036</v>
      </c>
      <c r="B60" s="137">
        <v>1017550.66037137</v>
      </c>
      <c r="C60" s="137">
        <v>403278.44158871</v>
      </c>
      <c r="D60" s="137">
        <v>614272.21878265997</v>
      </c>
      <c r="E60" s="137">
        <v>281189.56427849998</v>
      </c>
      <c r="F60" s="137">
        <v>108491.38470136</v>
      </c>
      <c r="G60" s="137">
        <v>172698.17957713999</v>
      </c>
      <c r="H60" s="137">
        <v>276891.81056388991</v>
      </c>
      <c r="I60" s="137">
        <v>138600.66982375999</v>
      </c>
      <c r="J60" s="137">
        <v>138291.14074013001</v>
      </c>
      <c r="K60" s="137">
        <v>536222.9710163601</v>
      </c>
      <c r="L60" s="137">
        <v>188544.88948506996</v>
      </c>
      <c r="M60" s="137">
        <v>347678.08153129008</v>
      </c>
      <c r="N60" s="137">
        <v>14.8124</v>
      </c>
      <c r="O60" s="137">
        <v>18.714600000000001</v>
      </c>
      <c r="P60" s="137">
        <v>18.424900000000001</v>
      </c>
      <c r="Q60" s="137">
        <v>8.7472999999999992</v>
      </c>
      <c r="R60" s="137">
        <v>8.7544000000000004</v>
      </c>
      <c r="S60" s="137">
        <v>26.189699999999998</v>
      </c>
      <c r="T60" s="137">
        <v>26.339200000000002</v>
      </c>
      <c r="U60" s="137">
        <v>25.277699999999999</v>
      </c>
      <c r="V60" s="137">
        <v>14.4377</v>
      </c>
      <c r="W60" s="137">
        <v>10.3765</v>
      </c>
      <c r="X60" s="137">
        <v>6.9762000000000004</v>
      </c>
      <c r="Y60" s="137">
        <v>7.3208000000000002</v>
      </c>
      <c r="Z60" s="137">
        <v>5.3757999999999999</v>
      </c>
      <c r="AA60" s="137">
        <v>10.9223</v>
      </c>
      <c r="AB60" s="137">
        <v>16.5655</v>
      </c>
      <c r="AC60" s="137">
        <v>7.5208000000000004</v>
      </c>
      <c r="AD60" s="138"/>
      <c r="AE60" s="138"/>
      <c r="AF60" s="138"/>
    </row>
    <row r="61" spans="1:32" hidden="1" outlineLevel="1" collapsed="1">
      <c r="A61" s="8">
        <v>42064</v>
      </c>
      <c r="B61" s="137">
        <v>900508.71092691994</v>
      </c>
      <c r="C61" s="137">
        <v>390574.26554314001</v>
      </c>
      <c r="D61" s="137">
        <v>509934.44538378</v>
      </c>
      <c r="E61" s="137">
        <v>249381.13861657999</v>
      </c>
      <c r="F61" s="137">
        <v>107471.18982604</v>
      </c>
      <c r="G61" s="137">
        <v>141909.94879053999</v>
      </c>
      <c r="H61" s="137">
        <v>246459.22523960003</v>
      </c>
      <c r="I61" s="137">
        <v>137853.64334774</v>
      </c>
      <c r="J61" s="137">
        <v>108605.58189185997</v>
      </c>
      <c r="K61" s="137">
        <v>455240.14519513992</v>
      </c>
      <c r="L61" s="137">
        <v>181551.27971673998</v>
      </c>
      <c r="M61" s="137">
        <v>273688.86547840002</v>
      </c>
      <c r="N61" s="137">
        <v>15.782299999999999</v>
      </c>
      <c r="O61" s="137">
        <v>23.369599999999998</v>
      </c>
      <c r="P61" s="137">
        <v>23.705200000000001</v>
      </c>
      <c r="Q61" s="137">
        <v>7.2922000000000002</v>
      </c>
      <c r="R61" s="137">
        <v>7.3007999999999997</v>
      </c>
      <c r="S61" s="137">
        <v>26.045500000000001</v>
      </c>
      <c r="T61" s="137">
        <v>26.1736</v>
      </c>
      <c r="U61" s="137">
        <v>24.716000000000001</v>
      </c>
      <c r="V61" s="137">
        <v>15.105600000000001</v>
      </c>
      <c r="W61" s="137">
        <v>11.9482</v>
      </c>
      <c r="X61" s="137">
        <v>10.036</v>
      </c>
      <c r="Y61" s="137">
        <v>11.1668</v>
      </c>
      <c r="Z61" s="137">
        <v>4.5392999999999999</v>
      </c>
      <c r="AA61" s="137">
        <v>12.0143</v>
      </c>
      <c r="AB61" s="137">
        <v>17.665400000000002</v>
      </c>
      <c r="AC61" s="137">
        <v>7.8662000000000001</v>
      </c>
      <c r="AD61" s="138"/>
      <c r="AE61" s="138"/>
      <c r="AF61" s="138"/>
    </row>
    <row r="62" spans="1:32" hidden="1" outlineLevel="1" collapsed="1">
      <c r="A62" s="8">
        <v>42095</v>
      </c>
      <c r="B62" s="137">
        <v>841940.10239265999</v>
      </c>
      <c r="C62" s="137">
        <v>389739.58106373</v>
      </c>
      <c r="D62" s="137">
        <v>452200.52132892999</v>
      </c>
      <c r="E62" s="137">
        <v>233481.34146975001</v>
      </c>
      <c r="F62" s="137">
        <v>107283.62114473</v>
      </c>
      <c r="G62" s="137">
        <v>126197.72032502</v>
      </c>
      <c r="H62" s="137">
        <v>231329.52875325998</v>
      </c>
      <c r="I62" s="137">
        <v>136386.61036741995</v>
      </c>
      <c r="J62" s="137">
        <v>94942.918385839992</v>
      </c>
      <c r="K62" s="137">
        <v>427472.23432669992</v>
      </c>
      <c r="L62" s="137">
        <v>186474.08205731004</v>
      </c>
      <c r="M62" s="137">
        <v>240998.15226938998</v>
      </c>
      <c r="N62" s="137">
        <v>18.2818</v>
      </c>
      <c r="O62" s="137">
        <v>23.755800000000001</v>
      </c>
      <c r="P62" s="137">
        <v>23.725000000000001</v>
      </c>
      <c r="Q62" s="137">
        <v>8.9238</v>
      </c>
      <c r="R62" s="137">
        <v>8.9382000000000001</v>
      </c>
      <c r="S62" s="137">
        <v>26.942399999999999</v>
      </c>
      <c r="T62" s="137">
        <v>27.0349</v>
      </c>
      <c r="U62" s="137">
        <v>25.725300000000001</v>
      </c>
      <c r="V62" s="137">
        <v>14.5549</v>
      </c>
      <c r="W62" s="137">
        <v>10.8367</v>
      </c>
      <c r="X62" s="137">
        <v>12.9002</v>
      </c>
      <c r="Y62" s="137">
        <v>14.0806</v>
      </c>
      <c r="Z62" s="137">
        <v>4.1124999999999998</v>
      </c>
      <c r="AA62" s="137">
        <v>13.945600000000001</v>
      </c>
      <c r="AB62" s="137">
        <v>19.8902</v>
      </c>
      <c r="AC62" s="137">
        <v>8.9253999999999998</v>
      </c>
      <c r="AD62" s="138"/>
      <c r="AE62" s="138"/>
      <c r="AF62" s="138"/>
    </row>
    <row r="63" spans="1:32" hidden="1" outlineLevel="1" collapsed="1">
      <c r="A63" s="8">
        <v>42125</v>
      </c>
      <c r="B63" s="137">
        <v>812316.84233600996</v>
      </c>
      <c r="C63" s="137">
        <v>370956.62926329998</v>
      </c>
      <c r="D63" s="137">
        <v>441360.21307270997</v>
      </c>
      <c r="E63" s="137">
        <v>204156.69154251</v>
      </c>
      <c r="F63" s="137">
        <v>103196.34308041001</v>
      </c>
      <c r="G63" s="137">
        <v>100960.3484621</v>
      </c>
      <c r="H63" s="137">
        <v>231882.91404358996</v>
      </c>
      <c r="I63" s="137">
        <v>137964.08452504</v>
      </c>
      <c r="J63" s="137">
        <v>93918.829518550017</v>
      </c>
      <c r="K63" s="137">
        <v>412281.57122872997</v>
      </c>
      <c r="L63" s="137">
        <v>183131.94891775001</v>
      </c>
      <c r="M63" s="137">
        <v>229149.62231098002</v>
      </c>
      <c r="N63" s="137">
        <v>18.165299999999998</v>
      </c>
      <c r="O63" s="137">
        <v>23.412299999999998</v>
      </c>
      <c r="P63" s="137">
        <v>23.1755</v>
      </c>
      <c r="Q63" s="137">
        <v>9.6951999999999998</v>
      </c>
      <c r="R63" s="137">
        <v>9.7407000000000004</v>
      </c>
      <c r="S63" s="137">
        <v>28.003399999999999</v>
      </c>
      <c r="T63" s="137">
        <v>28.332599999999999</v>
      </c>
      <c r="U63" s="137">
        <v>27.358499999999999</v>
      </c>
      <c r="V63" s="137">
        <v>14.6469</v>
      </c>
      <c r="W63" s="137">
        <v>13.3454</v>
      </c>
      <c r="X63" s="137">
        <v>13.789099999999999</v>
      </c>
      <c r="Y63" s="137">
        <v>14.541</v>
      </c>
      <c r="Z63" s="137">
        <v>5.1531000000000002</v>
      </c>
      <c r="AA63" s="137">
        <v>14.126099999999999</v>
      </c>
      <c r="AB63" s="137">
        <v>19.338000000000001</v>
      </c>
      <c r="AC63" s="137">
        <v>8.9116</v>
      </c>
      <c r="AD63" s="138"/>
      <c r="AE63" s="138"/>
      <c r="AF63" s="138"/>
    </row>
    <row r="64" spans="1:32" hidden="1" outlineLevel="1" collapsed="1">
      <c r="A64" s="8">
        <v>42156</v>
      </c>
      <c r="B64" s="137">
        <v>811459.42346132</v>
      </c>
      <c r="C64" s="137">
        <v>370436.99355930998</v>
      </c>
      <c r="D64" s="137">
        <v>441022.42990201002</v>
      </c>
      <c r="E64" s="137">
        <v>203277.46851703001</v>
      </c>
      <c r="F64" s="137">
        <v>102735.25714977</v>
      </c>
      <c r="G64" s="137">
        <v>100542.21136726</v>
      </c>
      <c r="H64" s="137">
        <v>240037.79178308998</v>
      </c>
      <c r="I64" s="137">
        <v>145978.72998241999</v>
      </c>
      <c r="J64" s="137">
        <v>94059.061800670024</v>
      </c>
      <c r="K64" s="137">
        <v>411167.14658430009</v>
      </c>
      <c r="L64" s="137">
        <v>186261.81290393003</v>
      </c>
      <c r="M64" s="137">
        <v>224905.33368037001</v>
      </c>
      <c r="N64" s="137">
        <v>17.5503</v>
      </c>
      <c r="O64" s="137">
        <v>22.152100000000001</v>
      </c>
      <c r="P64" s="137">
        <v>21.622800000000002</v>
      </c>
      <c r="Q64" s="137">
        <v>9.2640999999999991</v>
      </c>
      <c r="R64" s="137">
        <v>9.2942999999999998</v>
      </c>
      <c r="S64" s="137">
        <v>28.3596</v>
      </c>
      <c r="T64" s="137">
        <v>28.482399999999998</v>
      </c>
      <c r="U64" s="137">
        <v>27.067799999999998</v>
      </c>
      <c r="V64" s="137">
        <v>14.6417</v>
      </c>
      <c r="W64" s="137">
        <v>9.3661999999999992</v>
      </c>
      <c r="X64" s="137">
        <v>13.5656</v>
      </c>
      <c r="Y64" s="137">
        <v>14.2666</v>
      </c>
      <c r="Z64" s="137">
        <v>4.8023999999999996</v>
      </c>
      <c r="AA64" s="137">
        <v>13.1341</v>
      </c>
      <c r="AB64" s="137">
        <v>18.644200000000001</v>
      </c>
      <c r="AC64" s="137">
        <v>7.9626999999999999</v>
      </c>
      <c r="AD64" s="138"/>
      <c r="AE64" s="138"/>
      <c r="AF64" s="138"/>
    </row>
    <row r="65" spans="1:32" hidden="1" outlineLevel="1" collapsed="1">
      <c r="A65" s="8">
        <v>42186</v>
      </c>
      <c r="B65" s="137">
        <v>821709.46116627997</v>
      </c>
      <c r="C65" s="137">
        <v>369784.78991237999</v>
      </c>
      <c r="D65" s="137">
        <v>451924.67125389999</v>
      </c>
      <c r="E65" s="137">
        <v>203322.46218857</v>
      </c>
      <c r="F65" s="137">
        <v>101221.19511814001</v>
      </c>
      <c r="G65" s="137">
        <v>102101.26707043</v>
      </c>
      <c r="H65" s="137">
        <v>243235.07591857997</v>
      </c>
      <c r="I65" s="137">
        <v>148591.38227212999</v>
      </c>
      <c r="J65" s="137">
        <v>94643.693646450003</v>
      </c>
      <c r="K65" s="137">
        <v>403887.21152046998</v>
      </c>
      <c r="L65" s="137">
        <v>181663.12178412999</v>
      </c>
      <c r="M65" s="137">
        <v>222224.08973633999</v>
      </c>
      <c r="N65" s="137">
        <v>17.555399999999999</v>
      </c>
      <c r="O65" s="137">
        <v>21.512599999999999</v>
      </c>
      <c r="P65" s="137">
        <v>20.839300000000001</v>
      </c>
      <c r="Q65" s="137">
        <v>8.5173000000000005</v>
      </c>
      <c r="R65" s="137">
        <v>8.5239999999999991</v>
      </c>
      <c r="S65" s="137">
        <v>28.763999999999999</v>
      </c>
      <c r="T65" s="137">
        <v>28.917100000000001</v>
      </c>
      <c r="U65" s="137">
        <v>27.861599999999999</v>
      </c>
      <c r="V65" s="137">
        <v>16.0595</v>
      </c>
      <c r="W65" s="137">
        <v>12.505699999999999</v>
      </c>
      <c r="X65" s="137">
        <v>13.252000000000001</v>
      </c>
      <c r="Y65" s="137">
        <v>13.952400000000001</v>
      </c>
      <c r="Z65" s="137">
        <v>4.5479000000000003</v>
      </c>
      <c r="AA65" s="137">
        <v>12.501200000000001</v>
      </c>
      <c r="AB65" s="137">
        <v>17.806999999999999</v>
      </c>
      <c r="AC65" s="137">
        <v>7.4682000000000004</v>
      </c>
      <c r="AD65" s="138"/>
      <c r="AE65" s="138"/>
      <c r="AF65" s="138"/>
    </row>
    <row r="66" spans="1:32" hidden="1" outlineLevel="1" collapsed="1">
      <c r="A66" s="8">
        <v>42217</v>
      </c>
      <c r="B66" s="137">
        <v>813482.57033859997</v>
      </c>
      <c r="C66" s="137">
        <v>374798.71693524998</v>
      </c>
      <c r="D66" s="137">
        <v>438683.85340334999</v>
      </c>
      <c r="E66" s="137">
        <v>200333.83497376999</v>
      </c>
      <c r="F66" s="137">
        <v>101043.46197888</v>
      </c>
      <c r="G66" s="137">
        <v>99290.37299489</v>
      </c>
      <c r="H66" s="137">
        <v>237764.66415164003</v>
      </c>
      <c r="I66" s="137">
        <v>149037.41439094002</v>
      </c>
      <c r="J66" s="137">
        <v>88727.249760700011</v>
      </c>
      <c r="K66" s="137">
        <v>397033.59114749008</v>
      </c>
      <c r="L66" s="137">
        <v>180848.39651989998</v>
      </c>
      <c r="M66" s="137">
        <v>216185.19462758998</v>
      </c>
      <c r="N66" s="137">
        <v>17.416699999999999</v>
      </c>
      <c r="O66" s="137">
        <v>21.5945</v>
      </c>
      <c r="P66" s="137">
        <v>20.8188</v>
      </c>
      <c r="Q66" s="137">
        <v>8.5152999999999999</v>
      </c>
      <c r="R66" s="137">
        <v>8.5505999999999993</v>
      </c>
      <c r="S66" s="137">
        <v>29.186299999999999</v>
      </c>
      <c r="T66" s="137">
        <v>29.251999999999999</v>
      </c>
      <c r="U66" s="137">
        <v>28.1038</v>
      </c>
      <c r="V66" s="137">
        <v>20.485900000000001</v>
      </c>
      <c r="W66" s="137">
        <v>13.2415</v>
      </c>
      <c r="X66" s="137">
        <v>12.122999999999999</v>
      </c>
      <c r="Y66" s="137">
        <v>12.805199999999999</v>
      </c>
      <c r="Z66" s="137">
        <v>3.6808000000000001</v>
      </c>
      <c r="AA66" s="137">
        <v>12.0288</v>
      </c>
      <c r="AB66" s="137">
        <v>17.39</v>
      </c>
      <c r="AC66" s="137">
        <v>7.1317000000000004</v>
      </c>
      <c r="AD66" s="138"/>
      <c r="AE66" s="138"/>
      <c r="AF66" s="138"/>
    </row>
    <row r="67" spans="1:32" hidden="1" outlineLevel="1" collapsed="1">
      <c r="A67" s="8">
        <v>42248</v>
      </c>
      <c r="B67" s="137">
        <v>791846.17255016998</v>
      </c>
      <c r="C67" s="137">
        <v>363955.23142804002</v>
      </c>
      <c r="D67" s="137">
        <v>427890.94112213003</v>
      </c>
      <c r="E67" s="137">
        <v>173520.12698736999</v>
      </c>
      <c r="F67" s="137">
        <v>82677.837224649993</v>
      </c>
      <c r="G67" s="137">
        <v>90842.28976272</v>
      </c>
      <c r="H67" s="137">
        <v>247677.82984767997</v>
      </c>
      <c r="I67" s="137">
        <v>153684.58603588998</v>
      </c>
      <c r="J67" s="137">
        <v>93993.243811789987</v>
      </c>
      <c r="K67" s="137">
        <v>382118.18605366</v>
      </c>
      <c r="L67" s="137">
        <v>177449.43758177001</v>
      </c>
      <c r="M67" s="137">
        <v>204668.74847188999</v>
      </c>
      <c r="N67" s="137">
        <v>17.989899999999999</v>
      </c>
      <c r="O67" s="137">
        <v>21.6569</v>
      </c>
      <c r="P67" s="137">
        <v>20.680099999999999</v>
      </c>
      <c r="Q67" s="137">
        <v>10.331799999999999</v>
      </c>
      <c r="R67" s="137">
        <v>10.430300000000001</v>
      </c>
      <c r="S67" s="137">
        <v>29.322099999999999</v>
      </c>
      <c r="T67" s="137">
        <v>29.407</v>
      </c>
      <c r="U67" s="137">
        <v>28.347899999999999</v>
      </c>
      <c r="V67" s="137">
        <v>16.272300000000001</v>
      </c>
      <c r="W67" s="137">
        <v>7.8226000000000004</v>
      </c>
      <c r="X67" s="137">
        <v>12.2712</v>
      </c>
      <c r="Y67" s="137">
        <v>12.7096</v>
      </c>
      <c r="Z67" s="137">
        <v>4.4843000000000002</v>
      </c>
      <c r="AA67" s="137">
        <v>11.499599999999999</v>
      </c>
      <c r="AB67" s="137">
        <v>17.523900000000001</v>
      </c>
      <c r="AC67" s="137">
        <v>6.8193000000000001</v>
      </c>
      <c r="AD67" s="138"/>
      <c r="AE67" s="138"/>
      <c r="AF67" s="138"/>
    </row>
    <row r="68" spans="1:32" hidden="1" outlineLevel="1" collapsed="1">
      <c r="A68" s="8">
        <v>42278</v>
      </c>
      <c r="B68" s="137">
        <v>817375.28602589003</v>
      </c>
      <c r="C68" s="137">
        <v>365737.44979296002</v>
      </c>
      <c r="D68" s="137">
        <v>451637.83623293001</v>
      </c>
      <c r="E68" s="137">
        <v>177547.67318851</v>
      </c>
      <c r="F68" s="137">
        <v>82296.419658960003</v>
      </c>
      <c r="G68" s="137">
        <v>95251.253529549998</v>
      </c>
      <c r="H68" s="137">
        <v>250266.77045242998</v>
      </c>
      <c r="I68" s="137">
        <v>155864.24437202001</v>
      </c>
      <c r="J68" s="137">
        <v>94402.526080409996</v>
      </c>
      <c r="K68" s="137">
        <v>399534.38061346998</v>
      </c>
      <c r="L68" s="137">
        <v>182882.35218800997</v>
      </c>
      <c r="M68" s="137">
        <v>216652.02842545998</v>
      </c>
      <c r="N68" s="137">
        <v>17.3718</v>
      </c>
      <c r="O68" s="137">
        <v>21.274100000000001</v>
      </c>
      <c r="P68" s="137">
        <v>20.3521</v>
      </c>
      <c r="Q68" s="137">
        <v>8.7603000000000009</v>
      </c>
      <c r="R68" s="137">
        <v>8.8104999999999993</v>
      </c>
      <c r="S68" s="137">
        <v>30.367000000000001</v>
      </c>
      <c r="T68" s="137">
        <v>30.587599999999998</v>
      </c>
      <c r="U68" s="137">
        <v>29.3797</v>
      </c>
      <c r="V68" s="137">
        <v>11.6973</v>
      </c>
      <c r="W68" s="137">
        <v>8.5983000000000001</v>
      </c>
      <c r="X68" s="137">
        <v>11.8207</v>
      </c>
      <c r="Y68" s="137">
        <v>12.269</v>
      </c>
      <c r="Z68" s="137">
        <v>4.1623000000000001</v>
      </c>
      <c r="AA68" s="137">
        <v>11.713800000000001</v>
      </c>
      <c r="AB68" s="137">
        <v>17.085100000000001</v>
      </c>
      <c r="AC68" s="137">
        <v>6.7378</v>
      </c>
      <c r="AD68" s="138"/>
      <c r="AE68" s="138"/>
      <c r="AF68" s="138"/>
    </row>
    <row r="69" spans="1:32" hidden="1" outlineLevel="1" collapsed="1">
      <c r="A69" s="8">
        <v>42309</v>
      </c>
      <c r="B69" s="137">
        <v>836026.13112697995</v>
      </c>
      <c r="C69" s="137">
        <v>365676.43233395001</v>
      </c>
      <c r="D69" s="137">
        <v>470349.69879302999</v>
      </c>
      <c r="E69" s="137">
        <v>182527.15290583001</v>
      </c>
      <c r="F69" s="137">
        <v>82452.835950670007</v>
      </c>
      <c r="G69" s="137">
        <v>100074.31695516</v>
      </c>
      <c r="H69" s="137">
        <v>255562.41793809997</v>
      </c>
      <c r="I69" s="137">
        <v>155896.78392744003</v>
      </c>
      <c r="J69" s="137">
        <v>99665.634010659996</v>
      </c>
      <c r="K69" s="137">
        <v>405080.00204863009</v>
      </c>
      <c r="L69" s="137">
        <v>184074.05624431995</v>
      </c>
      <c r="M69" s="137">
        <v>221005.94580430994</v>
      </c>
      <c r="N69" s="137">
        <v>17.114000000000001</v>
      </c>
      <c r="O69" s="137">
        <v>21.223400000000002</v>
      </c>
      <c r="P69" s="137">
        <v>20.197700000000001</v>
      </c>
      <c r="Q69" s="137">
        <v>9.3893000000000004</v>
      </c>
      <c r="R69" s="137">
        <v>9.4074000000000009</v>
      </c>
      <c r="S69" s="137">
        <v>30.191600000000001</v>
      </c>
      <c r="T69" s="137">
        <v>30.320599999999999</v>
      </c>
      <c r="U69" s="137">
        <v>29.450399999999998</v>
      </c>
      <c r="V69" s="137">
        <v>13.863</v>
      </c>
      <c r="W69" s="137">
        <v>7.3395000000000001</v>
      </c>
      <c r="X69" s="137">
        <v>11.3507</v>
      </c>
      <c r="Y69" s="137">
        <v>11.669600000000001</v>
      </c>
      <c r="Z69" s="137">
        <v>5.1444999999999999</v>
      </c>
      <c r="AA69" s="137">
        <v>11.342599999999999</v>
      </c>
      <c r="AB69" s="137">
        <v>16.8188</v>
      </c>
      <c r="AC69" s="137">
        <v>6.5016999999999996</v>
      </c>
      <c r="AD69" s="138"/>
      <c r="AE69" s="138"/>
      <c r="AF69" s="138"/>
    </row>
    <row r="70" spans="1:32" hidden="1" outlineLevel="1" collapsed="1">
      <c r="A70" s="8">
        <v>42339</v>
      </c>
      <c r="B70" s="137">
        <v>787795.15709313995</v>
      </c>
      <c r="C70" s="137">
        <v>338621.02937339002</v>
      </c>
      <c r="D70" s="137">
        <v>449174.12771974999</v>
      </c>
      <c r="E70" s="137">
        <v>174868.68097669</v>
      </c>
      <c r="F70" s="137">
        <v>80051.165590529999</v>
      </c>
      <c r="G70" s="137">
        <v>94817.515386159997</v>
      </c>
      <c r="H70" s="137">
        <v>265447.56507448002</v>
      </c>
      <c r="I70" s="137">
        <v>169079.92680220999</v>
      </c>
      <c r="J70" s="137">
        <v>96367.638272269978</v>
      </c>
      <c r="K70" s="137">
        <v>410895.48524955002</v>
      </c>
      <c r="L70" s="137">
        <v>198876.49731332995</v>
      </c>
      <c r="M70" s="137">
        <v>212018.98793622002</v>
      </c>
      <c r="N70" s="137">
        <v>17.671800000000001</v>
      </c>
      <c r="O70" s="137">
        <v>20.757999999999999</v>
      </c>
      <c r="P70" s="137">
        <v>19.9359</v>
      </c>
      <c r="Q70" s="137">
        <v>8.9541000000000004</v>
      </c>
      <c r="R70" s="137">
        <v>9.0070999999999994</v>
      </c>
      <c r="S70" s="137">
        <v>27.375699999999998</v>
      </c>
      <c r="T70" s="137">
        <v>27.493099999999998</v>
      </c>
      <c r="U70" s="137">
        <v>26.062899999999999</v>
      </c>
      <c r="V70" s="137">
        <v>11.179500000000001</v>
      </c>
      <c r="W70" s="137">
        <v>8.4047000000000001</v>
      </c>
      <c r="X70" s="137">
        <v>10.2547</v>
      </c>
      <c r="Y70" s="137">
        <v>10.6616</v>
      </c>
      <c r="Z70" s="137">
        <v>4.3422000000000001</v>
      </c>
      <c r="AA70" s="137">
        <v>11.269600000000001</v>
      </c>
      <c r="AB70" s="137">
        <v>16.6995</v>
      </c>
      <c r="AC70" s="137">
        <v>6.4715999999999996</v>
      </c>
      <c r="AD70" s="138"/>
      <c r="AE70" s="138"/>
      <c r="AF70" s="138"/>
    </row>
    <row r="71" spans="1:32" hidden="1" outlineLevel="1" collapsed="1">
      <c r="A71" s="8">
        <v>42370</v>
      </c>
      <c r="B71" s="137">
        <v>808208.21965617</v>
      </c>
      <c r="C71" s="137">
        <v>338257.35469120002</v>
      </c>
      <c r="D71" s="137">
        <v>469950.86496496998</v>
      </c>
      <c r="E71" s="137">
        <v>178440.11103090999</v>
      </c>
      <c r="F71" s="137">
        <v>79814.796657600004</v>
      </c>
      <c r="G71" s="137">
        <v>98625.314373310001</v>
      </c>
      <c r="H71" s="137">
        <v>273812.59953176999</v>
      </c>
      <c r="I71" s="137">
        <v>171818.41022809001</v>
      </c>
      <c r="J71" s="137">
        <v>101994.18930367999</v>
      </c>
      <c r="K71" s="137">
        <v>414018.13332985004</v>
      </c>
      <c r="L71" s="137">
        <v>190883.90399077002</v>
      </c>
      <c r="M71" s="137">
        <v>223134.22933907999</v>
      </c>
      <c r="N71" s="137">
        <v>16.739000000000001</v>
      </c>
      <c r="O71" s="137">
        <v>20.380700000000001</v>
      </c>
      <c r="P71" s="137">
        <v>19.421800000000001</v>
      </c>
      <c r="Q71" s="137">
        <v>8.8394999999999992</v>
      </c>
      <c r="R71" s="137">
        <v>8.9186999999999994</v>
      </c>
      <c r="S71" s="137">
        <v>31.176600000000001</v>
      </c>
      <c r="T71" s="137">
        <v>31.327100000000002</v>
      </c>
      <c r="U71" s="137">
        <v>30.777100000000001</v>
      </c>
      <c r="V71" s="137">
        <v>14.793799999999999</v>
      </c>
      <c r="W71" s="137">
        <v>10.283899999999999</v>
      </c>
      <c r="X71" s="137">
        <v>9.7041000000000004</v>
      </c>
      <c r="Y71" s="137">
        <v>9.9990000000000006</v>
      </c>
      <c r="Z71" s="137">
        <v>3.9933999999999998</v>
      </c>
      <c r="AA71" s="137">
        <v>10.516299999999999</v>
      </c>
      <c r="AB71" s="137">
        <v>15.6126</v>
      </c>
      <c r="AC71" s="137">
        <v>6.0003000000000002</v>
      </c>
      <c r="AD71" s="138"/>
      <c r="AE71" s="138"/>
      <c r="AF71" s="138"/>
    </row>
    <row r="72" spans="1:32" hidden="1" outlineLevel="1" collapsed="1">
      <c r="A72" s="8">
        <v>42401</v>
      </c>
      <c r="B72" s="137">
        <v>841972.82575248997</v>
      </c>
      <c r="C72" s="137">
        <v>341574.32453217998</v>
      </c>
      <c r="D72" s="137">
        <v>500398.50122030999</v>
      </c>
      <c r="E72" s="137">
        <v>184457.79975616999</v>
      </c>
      <c r="F72" s="137">
        <v>80000.269801989998</v>
      </c>
      <c r="G72" s="137">
        <v>104457.52995418001</v>
      </c>
      <c r="H72" s="137">
        <v>281817.83501232002</v>
      </c>
      <c r="I72" s="137">
        <v>171815.98721478999</v>
      </c>
      <c r="J72" s="137">
        <v>110001.84779753</v>
      </c>
      <c r="K72" s="137">
        <v>429165.72573353001</v>
      </c>
      <c r="L72" s="137">
        <v>190389.27050881</v>
      </c>
      <c r="M72" s="137">
        <v>238776.45522472</v>
      </c>
      <c r="N72" s="137">
        <v>16.395199999999999</v>
      </c>
      <c r="O72" s="137">
        <v>20.249400000000001</v>
      </c>
      <c r="P72" s="137">
        <v>19.1965</v>
      </c>
      <c r="Q72" s="137">
        <v>8.7035999999999998</v>
      </c>
      <c r="R72" s="137">
        <v>8.7515000000000001</v>
      </c>
      <c r="S72" s="137">
        <v>29.511199999999999</v>
      </c>
      <c r="T72" s="137">
        <v>29.6374</v>
      </c>
      <c r="U72" s="137">
        <v>28.655000000000001</v>
      </c>
      <c r="V72" s="137">
        <v>10.612500000000001</v>
      </c>
      <c r="W72" s="137">
        <v>7.2031999999999998</v>
      </c>
      <c r="X72" s="137">
        <v>10.163399999999999</v>
      </c>
      <c r="Y72" s="137">
        <v>10.5587</v>
      </c>
      <c r="Z72" s="137">
        <v>3.3614000000000002</v>
      </c>
      <c r="AA72" s="137">
        <v>11.0814</v>
      </c>
      <c r="AB72" s="137">
        <v>17.229299999999999</v>
      </c>
      <c r="AC72" s="137">
        <v>6.3033999999999999</v>
      </c>
      <c r="AD72" s="138"/>
      <c r="AE72" s="138"/>
      <c r="AF72" s="138"/>
    </row>
    <row r="73" spans="1:32" hidden="1" outlineLevel="1" collapsed="1">
      <c r="A73" s="8">
        <v>42430</v>
      </c>
      <c r="B73" s="137">
        <v>821723.26090934</v>
      </c>
      <c r="C73" s="137">
        <v>338733.31442313001</v>
      </c>
      <c r="D73" s="137">
        <v>482989.94648620998</v>
      </c>
      <c r="E73" s="137">
        <v>176878.30547326</v>
      </c>
      <c r="F73" s="137">
        <v>79691.291599260003</v>
      </c>
      <c r="G73" s="137">
        <v>97187.013873999997</v>
      </c>
      <c r="H73" s="137">
        <v>278618.69514152996</v>
      </c>
      <c r="I73" s="137">
        <v>164140.24281934995</v>
      </c>
      <c r="J73" s="137">
        <v>114478.45232218002</v>
      </c>
      <c r="K73" s="137">
        <v>423704.56580996996</v>
      </c>
      <c r="L73" s="137">
        <v>193164.98697925001</v>
      </c>
      <c r="M73" s="137">
        <v>230539.57883071993</v>
      </c>
      <c r="N73" s="137">
        <v>16.523599999999998</v>
      </c>
      <c r="O73" s="137">
        <v>20.554300000000001</v>
      </c>
      <c r="P73" s="137">
        <v>19.613900000000001</v>
      </c>
      <c r="Q73" s="137">
        <v>8.8603000000000005</v>
      </c>
      <c r="R73" s="137">
        <v>8.8920999999999992</v>
      </c>
      <c r="S73" s="137">
        <v>30.131699999999999</v>
      </c>
      <c r="T73" s="137">
        <v>30.275200000000002</v>
      </c>
      <c r="U73" s="137">
        <v>29.738800000000001</v>
      </c>
      <c r="V73" s="137">
        <v>12.5261</v>
      </c>
      <c r="W73" s="137">
        <v>8.0953999999999997</v>
      </c>
      <c r="X73" s="137">
        <v>11.5405</v>
      </c>
      <c r="Y73" s="137">
        <v>12.206</v>
      </c>
      <c r="Z73" s="137">
        <v>3.786</v>
      </c>
      <c r="AA73" s="137">
        <v>11.6851</v>
      </c>
      <c r="AB73" s="137">
        <v>17.279499999999999</v>
      </c>
      <c r="AC73" s="137">
        <v>6.4661</v>
      </c>
      <c r="AD73" s="138"/>
      <c r="AE73" s="138"/>
      <c r="AF73" s="138"/>
    </row>
    <row r="74" spans="1:32" hidden="1" outlineLevel="1" collapsed="1">
      <c r="A74" s="8">
        <v>42461</v>
      </c>
      <c r="B74" s="137">
        <v>802015.63475668</v>
      </c>
      <c r="C74" s="137">
        <v>336294.57058961998</v>
      </c>
      <c r="D74" s="137">
        <v>465721.06416706002</v>
      </c>
      <c r="E74" s="137">
        <v>170598.16983368999</v>
      </c>
      <c r="F74" s="137">
        <v>78576.680803419993</v>
      </c>
      <c r="G74" s="137">
        <v>92021.489030269993</v>
      </c>
      <c r="H74" s="137">
        <v>285303.53397803003</v>
      </c>
      <c r="I74" s="137">
        <v>169423.63493245997</v>
      </c>
      <c r="J74" s="137">
        <v>115879.89904557001</v>
      </c>
      <c r="K74" s="137">
        <v>419349.85728502006</v>
      </c>
      <c r="L74" s="137">
        <v>197228.63912054998</v>
      </c>
      <c r="M74" s="137">
        <v>222121.21816446999</v>
      </c>
      <c r="N74" s="137">
        <v>16.662099999999999</v>
      </c>
      <c r="O74" s="137">
        <v>21.194299999999998</v>
      </c>
      <c r="P74" s="137">
        <v>20.3383</v>
      </c>
      <c r="Q74" s="137">
        <v>9.0452999999999992</v>
      </c>
      <c r="R74" s="137">
        <v>9.0632999999999999</v>
      </c>
      <c r="S74" s="137">
        <v>29.698599999999999</v>
      </c>
      <c r="T74" s="137">
        <v>29.811</v>
      </c>
      <c r="U74" s="137">
        <v>29.103400000000001</v>
      </c>
      <c r="V74" s="137">
        <v>10.8163</v>
      </c>
      <c r="W74" s="137">
        <v>7.0462999999999996</v>
      </c>
      <c r="X74" s="137">
        <v>12.246</v>
      </c>
      <c r="Y74" s="137">
        <v>13.128</v>
      </c>
      <c r="Z74" s="137">
        <v>3.3052999999999999</v>
      </c>
      <c r="AA74" s="137">
        <v>11.9618</v>
      </c>
      <c r="AB74" s="137">
        <v>17.023499999999999</v>
      </c>
      <c r="AC74" s="137">
        <v>6.2061999999999999</v>
      </c>
      <c r="AD74" s="138"/>
      <c r="AE74" s="138"/>
      <c r="AF74" s="138"/>
    </row>
    <row r="75" spans="1:32" hidden="1" outlineLevel="1" collapsed="1">
      <c r="A75" s="8">
        <v>42491</v>
      </c>
      <c r="B75" s="137">
        <v>799483.96752641001</v>
      </c>
      <c r="C75" s="137">
        <v>336749.51642190001</v>
      </c>
      <c r="D75" s="137">
        <v>462734.45110450999</v>
      </c>
      <c r="E75" s="137">
        <v>169711.94608535999</v>
      </c>
      <c r="F75" s="137">
        <v>78804.863241159997</v>
      </c>
      <c r="G75" s="137">
        <v>90907.082844200006</v>
      </c>
      <c r="H75" s="137">
        <v>287919.16953124997</v>
      </c>
      <c r="I75" s="137">
        <v>177069.57458431998</v>
      </c>
      <c r="J75" s="137">
        <v>110849.59494692998</v>
      </c>
      <c r="K75" s="137">
        <v>419030.51304660016</v>
      </c>
      <c r="L75" s="137">
        <v>197478.24299735998</v>
      </c>
      <c r="M75" s="137">
        <v>221552.27004924003</v>
      </c>
      <c r="N75" s="137">
        <v>16.7654</v>
      </c>
      <c r="O75" s="137">
        <v>21.183800000000002</v>
      </c>
      <c r="P75" s="137">
        <v>20.317399999999999</v>
      </c>
      <c r="Q75" s="137">
        <v>9.0190999999999999</v>
      </c>
      <c r="R75" s="137">
        <v>9.0311000000000003</v>
      </c>
      <c r="S75" s="137">
        <v>31.668199999999999</v>
      </c>
      <c r="T75" s="137">
        <v>31.714300000000001</v>
      </c>
      <c r="U75" s="137">
        <v>32.145600000000002</v>
      </c>
      <c r="V75" s="137">
        <v>18.1694</v>
      </c>
      <c r="W75" s="137">
        <v>7.5183999999999997</v>
      </c>
      <c r="X75" s="137">
        <v>12.4651</v>
      </c>
      <c r="Y75" s="137">
        <v>13.128</v>
      </c>
      <c r="Z75" s="137">
        <v>2.9811000000000001</v>
      </c>
      <c r="AA75" s="137">
        <v>11.3308</v>
      </c>
      <c r="AB75" s="137">
        <v>16.290900000000001</v>
      </c>
      <c r="AC75" s="137">
        <v>5.7986000000000004</v>
      </c>
      <c r="AD75" s="138"/>
      <c r="AE75" s="138"/>
      <c r="AF75" s="138"/>
    </row>
    <row r="76" spans="1:32" hidden="1" outlineLevel="1" collapsed="1">
      <c r="A76" s="8">
        <v>42522</v>
      </c>
      <c r="B76" s="137">
        <v>779362.37075221003</v>
      </c>
      <c r="C76" s="137">
        <v>334394.33681682002</v>
      </c>
      <c r="D76" s="137">
        <v>444968.03393539001</v>
      </c>
      <c r="E76" s="137">
        <v>165611.3371256</v>
      </c>
      <c r="F76" s="137">
        <v>77737.552848299994</v>
      </c>
      <c r="G76" s="137">
        <v>87873.784277300001</v>
      </c>
      <c r="H76" s="137">
        <v>294641.05493541999</v>
      </c>
      <c r="I76" s="137">
        <v>178050.29702170996</v>
      </c>
      <c r="J76" s="137">
        <v>116590.75791371</v>
      </c>
      <c r="K76" s="137">
        <v>422448.56800773001</v>
      </c>
      <c r="L76" s="137">
        <v>203725.62582558001</v>
      </c>
      <c r="M76" s="137">
        <v>218722.94218215</v>
      </c>
      <c r="N76" s="137">
        <v>15.958500000000001</v>
      </c>
      <c r="O76" s="137">
        <v>20.402799999999999</v>
      </c>
      <c r="P76" s="137">
        <v>19.599499999999999</v>
      </c>
      <c r="Q76" s="137">
        <v>9.2599</v>
      </c>
      <c r="R76" s="137">
        <v>9.2720000000000002</v>
      </c>
      <c r="S76" s="137">
        <v>32.534799999999997</v>
      </c>
      <c r="T76" s="137">
        <v>32.608800000000002</v>
      </c>
      <c r="U76" s="137">
        <v>33.304699999999997</v>
      </c>
      <c r="V76" s="137">
        <v>16.422599999999999</v>
      </c>
      <c r="W76" s="137">
        <v>11.423299999999999</v>
      </c>
      <c r="X76" s="137">
        <v>11.612299999999999</v>
      </c>
      <c r="Y76" s="137">
        <v>12.1967</v>
      </c>
      <c r="Z76" s="137">
        <v>2.5537000000000001</v>
      </c>
      <c r="AA76" s="137">
        <v>10.4589</v>
      </c>
      <c r="AB76" s="137">
        <v>16.093</v>
      </c>
      <c r="AC76" s="137">
        <v>5.1516999999999999</v>
      </c>
      <c r="AD76" s="138"/>
      <c r="AE76" s="138"/>
      <c r="AF76" s="138"/>
    </row>
    <row r="77" spans="1:32" hidden="1" outlineLevel="1" collapsed="1">
      <c r="A77" s="8">
        <v>42552</v>
      </c>
      <c r="B77" s="137">
        <v>783991.90736717999</v>
      </c>
      <c r="C77" s="137">
        <v>341686.33485629997</v>
      </c>
      <c r="D77" s="137">
        <v>442305.57251088001</v>
      </c>
      <c r="E77" s="137">
        <v>161164.59014988001</v>
      </c>
      <c r="F77" s="137">
        <v>75908.457157280005</v>
      </c>
      <c r="G77" s="137">
        <v>85256.132992600003</v>
      </c>
      <c r="H77" s="137">
        <v>298831.06096155004</v>
      </c>
      <c r="I77" s="137">
        <v>182240.72983966995</v>
      </c>
      <c r="J77" s="137">
        <v>116590.33112187999</v>
      </c>
      <c r="K77" s="137">
        <v>421588.51156813995</v>
      </c>
      <c r="L77" s="137">
        <v>203347.93978100002</v>
      </c>
      <c r="M77" s="137">
        <v>218240.57178714001</v>
      </c>
      <c r="N77" s="137">
        <v>15.238799999999999</v>
      </c>
      <c r="O77" s="137">
        <v>18.177099999999999</v>
      </c>
      <c r="P77" s="137">
        <v>17.122499999999999</v>
      </c>
      <c r="Q77" s="137">
        <v>8.5923999999999996</v>
      </c>
      <c r="R77" s="137">
        <v>8.6029</v>
      </c>
      <c r="S77" s="137">
        <v>30.996200000000002</v>
      </c>
      <c r="T77" s="137">
        <v>31.010300000000001</v>
      </c>
      <c r="U77" s="137">
        <v>31.3413</v>
      </c>
      <c r="V77" s="137">
        <v>24.133600000000001</v>
      </c>
      <c r="W77" s="137">
        <v>9.7439</v>
      </c>
      <c r="X77" s="137">
        <v>10.443300000000001</v>
      </c>
      <c r="Y77" s="137">
        <v>10.966799999999999</v>
      </c>
      <c r="Z77" s="137">
        <v>2.6741000000000001</v>
      </c>
      <c r="AA77" s="137">
        <v>10.4046</v>
      </c>
      <c r="AB77" s="137">
        <v>15.348699999999999</v>
      </c>
      <c r="AC77" s="137">
        <v>5.0065</v>
      </c>
      <c r="AD77" s="138"/>
      <c r="AE77" s="138"/>
      <c r="AF77" s="138"/>
    </row>
    <row r="78" spans="1:32" hidden="1" outlineLevel="1" collapsed="1">
      <c r="A78" s="8">
        <v>42583</v>
      </c>
      <c r="B78" s="137">
        <v>807601.56701634999</v>
      </c>
      <c r="C78" s="137">
        <v>362760.66355167999</v>
      </c>
      <c r="D78" s="137">
        <v>444840.90346467</v>
      </c>
      <c r="E78" s="137">
        <v>164137.64186048001</v>
      </c>
      <c r="F78" s="137">
        <v>77218.623168260005</v>
      </c>
      <c r="G78" s="137">
        <v>86919.018692219994</v>
      </c>
      <c r="H78" s="137">
        <v>298323.10698776005</v>
      </c>
      <c r="I78" s="137">
        <v>176534.42863415001</v>
      </c>
      <c r="J78" s="137">
        <v>121788.67835361001</v>
      </c>
      <c r="K78" s="137">
        <v>426983.33925783995</v>
      </c>
      <c r="L78" s="137">
        <v>199671.95999696001</v>
      </c>
      <c r="M78" s="137">
        <v>227311.37926088003</v>
      </c>
      <c r="N78" s="137">
        <v>15.0701</v>
      </c>
      <c r="O78" s="137">
        <v>17.116900000000001</v>
      </c>
      <c r="P78" s="137">
        <v>16.051100000000002</v>
      </c>
      <c r="Q78" s="137">
        <v>8.4999000000000002</v>
      </c>
      <c r="R78" s="137">
        <v>8.4922000000000004</v>
      </c>
      <c r="S78" s="137">
        <v>30.639900000000001</v>
      </c>
      <c r="T78" s="137">
        <v>30.887899999999998</v>
      </c>
      <c r="U78" s="137">
        <v>31.297999999999998</v>
      </c>
      <c r="V78" s="137">
        <v>5.3902000000000001</v>
      </c>
      <c r="W78" s="137">
        <v>1.8118000000000001</v>
      </c>
      <c r="X78" s="137">
        <v>9.2065999999999999</v>
      </c>
      <c r="Y78" s="137">
        <v>9.7619000000000007</v>
      </c>
      <c r="Z78" s="137">
        <v>2.1888999999999998</v>
      </c>
      <c r="AA78" s="137">
        <v>9.5114000000000001</v>
      </c>
      <c r="AB78" s="137">
        <v>14.441000000000001</v>
      </c>
      <c r="AC78" s="137">
        <v>4.5738000000000003</v>
      </c>
      <c r="AD78" s="138"/>
      <c r="AE78" s="138"/>
      <c r="AF78" s="138"/>
    </row>
    <row r="79" spans="1:32" hidden="1" outlineLevel="1" collapsed="1">
      <c r="A79" s="8">
        <v>42614</v>
      </c>
      <c r="B79" s="137">
        <v>812080.32531599002</v>
      </c>
      <c r="C79" s="137">
        <v>368959.44371070003</v>
      </c>
      <c r="D79" s="137">
        <v>443120.88160528999</v>
      </c>
      <c r="E79" s="137">
        <v>163975.53593608999</v>
      </c>
      <c r="F79" s="137">
        <v>77287.336412119999</v>
      </c>
      <c r="G79" s="137">
        <v>86688.199523970005</v>
      </c>
      <c r="H79" s="137">
        <v>294808.31771666004</v>
      </c>
      <c r="I79" s="137">
        <v>174089.79604551999</v>
      </c>
      <c r="J79" s="137">
        <v>120718.52167114004</v>
      </c>
      <c r="K79" s="137">
        <v>433591.32958043006</v>
      </c>
      <c r="L79" s="137">
        <v>204190.05772626001</v>
      </c>
      <c r="M79" s="137">
        <v>229401.27185417002</v>
      </c>
      <c r="N79" s="137">
        <v>14.574</v>
      </c>
      <c r="O79" s="137">
        <v>16.9954</v>
      </c>
      <c r="P79" s="137">
        <v>15.917299999999999</v>
      </c>
      <c r="Q79" s="137">
        <v>8.3053000000000008</v>
      </c>
      <c r="R79" s="137">
        <v>8.3130000000000006</v>
      </c>
      <c r="S79" s="137">
        <v>30.6371</v>
      </c>
      <c r="T79" s="137">
        <v>30.696999999999999</v>
      </c>
      <c r="U79" s="137">
        <v>30.994299999999999</v>
      </c>
      <c r="V79" s="137">
        <v>20.5288</v>
      </c>
      <c r="W79" s="137">
        <v>10.3584</v>
      </c>
      <c r="X79" s="137">
        <v>9.7651000000000003</v>
      </c>
      <c r="Y79" s="137">
        <v>10.0969</v>
      </c>
      <c r="Z79" s="137">
        <v>3.5257000000000001</v>
      </c>
      <c r="AA79" s="137">
        <v>9.1587999999999994</v>
      </c>
      <c r="AB79" s="137">
        <v>14.0642</v>
      </c>
      <c r="AC79" s="137">
        <v>4.5773000000000001</v>
      </c>
      <c r="AD79" s="138"/>
      <c r="AE79" s="138"/>
      <c r="AF79" s="138"/>
    </row>
    <row r="80" spans="1:32" hidden="1" outlineLevel="1" collapsed="1">
      <c r="A80" s="8">
        <v>42644</v>
      </c>
      <c r="B80" s="137">
        <v>810118.42427995999</v>
      </c>
      <c r="C80" s="137">
        <v>392891.69650684</v>
      </c>
      <c r="D80" s="137">
        <v>417226.72777311999</v>
      </c>
      <c r="E80" s="137">
        <v>160996.33318918</v>
      </c>
      <c r="F80" s="137">
        <v>76874.586075209998</v>
      </c>
      <c r="G80" s="137">
        <v>84121.747113970006</v>
      </c>
      <c r="H80" s="137">
        <v>298179.17698900006</v>
      </c>
      <c r="I80" s="137">
        <v>182456.18724198002</v>
      </c>
      <c r="J80" s="137">
        <v>115722.98974701998</v>
      </c>
      <c r="K80" s="137">
        <v>430337.29319959995</v>
      </c>
      <c r="L80" s="137">
        <v>204240.1892393</v>
      </c>
      <c r="M80" s="137">
        <v>226097.10396030001</v>
      </c>
      <c r="N80" s="137">
        <v>13.2872</v>
      </c>
      <c r="O80" s="137">
        <v>14.398400000000001</v>
      </c>
      <c r="P80" s="137">
        <v>13.579800000000001</v>
      </c>
      <c r="Q80" s="137">
        <v>9.1119000000000003</v>
      </c>
      <c r="R80" s="137">
        <v>9.1306999999999992</v>
      </c>
      <c r="S80" s="137">
        <v>30.599399999999999</v>
      </c>
      <c r="T80" s="137">
        <v>30.613</v>
      </c>
      <c r="U80" s="137">
        <v>30.9239</v>
      </c>
      <c r="V80" s="137">
        <v>22.139700000000001</v>
      </c>
      <c r="W80" s="137">
        <v>10.5275</v>
      </c>
      <c r="X80" s="137">
        <v>9.8322000000000003</v>
      </c>
      <c r="Y80" s="137">
        <v>10.1111</v>
      </c>
      <c r="Z80" s="137">
        <v>3.4962</v>
      </c>
      <c r="AA80" s="137">
        <v>9.2509999999999994</v>
      </c>
      <c r="AB80" s="137">
        <v>14.0564</v>
      </c>
      <c r="AC80" s="137">
        <v>4.7159000000000004</v>
      </c>
      <c r="AD80" s="138"/>
      <c r="AE80" s="138"/>
      <c r="AF80" s="138"/>
    </row>
    <row r="81" spans="1:32" hidden="1" outlineLevel="1" collapsed="1">
      <c r="A81" s="8">
        <v>42675</v>
      </c>
      <c r="B81" s="137">
        <v>811140.45928388997</v>
      </c>
      <c r="C81" s="137">
        <v>423578.58986010001</v>
      </c>
      <c r="D81" s="137">
        <v>387561.86942379002</v>
      </c>
      <c r="E81" s="137">
        <v>160501.60117486</v>
      </c>
      <c r="F81" s="137">
        <v>77339.310872849994</v>
      </c>
      <c r="G81" s="137">
        <v>83162.290302010006</v>
      </c>
      <c r="H81" s="137">
        <v>290753.50515749003</v>
      </c>
      <c r="I81" s="137">
        <v>180194.03664106998</v>
      </c>
      <c r="J81" s="137">
        <v>110559.46851642001</v>
      </c>
      <c r="K81" s="137">
        <v>430962.07875067007</v>
      </c>
      <c r="L81" s="137">
        <v>205573.25148456002</v>
      </c>
      <c r="M81" s="137">
        <v>225388.82726611002</v>
      </c>
      <c r="N81" s="137">
        <v>13.1052</v>
      </c>
      <c r="O81" s="137">
        <v>14.005000000000001</v>
      </c>
      <c r="P81" s="137">
        <v>13.0869</v>
      </c>
      <c r="Q81" s="137">
        <v>8.7879000000000005</v>
      </c>
      <c r="R81" s="137">
        <v>8.8076000000000008</v>
      </c>
      <c r="S81" s="137">
        <v>30.499199999999998</v>
      </c>
      <c r="T81" s="137">
        <v>30.521100000000001</v>
      </c>
      <c r="U81" s="137">
        <v>30.970800000000001</v>
      </c>
      <c r="V81" s="137">
        <v>21.663900000000002</v>
      </c>
      <c r="W81" s="137">
        <v>10.934100000000001</v>
      </c>
      <c r="X81" s="137">
        <v>9.0198999999999998</v>
      </c>
      <c r="Y81" s="137">
        <v>9.3405000000000005</v>
      </c>
      <c r="Z81" s="137">
        <v>3.6394000000000002</v>
      </c>
      <c r="AA81" s="137">
        <v>9.6637000000000004</v>
      </c>
      <c r="AB81" s="137">
        <v>14.0098</v>
      </c>
      <c r="AC81" s="137">
        <v>5.0431999999999997</v>
      </c>
      <c r="AD81" s="138"/>
      <c r="AE81" s="138"/>
      <c r="AF81" s="138"/>
    </row>
    <row r="82" spans="1:32" hidden="1" outlineLevel="1" collapsed="1">
      <c r="A82" s="8">
        <v>42705</v>
      </c>
      <c r="B82" s="137">
        <v>822114.34799005999</v>
      </c>
      <c r="C82" s="137">
        <v>417431.67211027001</v>
      </c>
      <c r="D82" s="137">
        <v>404682.67587978998</v>
      </c>
      <c r="E82" s="137">
        <v>163333.08824734</v>
      </c>
      <c r="F82" s="137">
        <v>76709.869338010001</v>
      </c>
      <c r="G82" s="137">
        <v>86623.218909329997</v>
      </c>
      <c r="H82" s="137">
        <v>310559.13924365997</v>
      </c>
      <c r="I82" s="137">
        <v>193453.23654668999</v>
      </c>
      <c r="J82" s="137">
        <v>117105.90269696999</v>
      </c>
      <c r="K82" s="137">
        <v>444676.45596152003</v>
      </c>
      <c r="L82" s="137">
        <v>209601.25877749998</v>
      </c>
      <c r="M82" s="137">
        <v>235075.19718401998</v>
      </c>
      <c r="N82" s="137">
        <v>14.2075</v>
      </c>
      <c r="O82" s="137">
        <v>16.183199999999999</v>
      </c>
      <c r="P82" s="137">
        <v>15.1214</v>
      </c>
      <c r="Q82" s="137">
        <v>7.6665000000000001</v>
      </c>
      <c r="R82" s="137">
        <v>7.6788999999999996</v>
      </c>
      <c r="S82" s="137">
        <v>29.6708</v>
      </c>
      <c r="T82" s="137">
        <v>29.6828</v>
      </c>
      <c r="U82" s="137">
        <v>29.511099999999999</v>
      </c>
      <c r="V82" s="137">
        <v>24.743500000000001</v>
      </c>
      <c r="W82" s="137">
        <v>10.335100000000001</v>
      </c>
      <c r="X82" s="137">
        <v>8.9809000000000001</v>
      </c>
      <c r="Y82" s="137">
        <v>9.3917999999999999</v>
      </c>
      <c r="Z82" s="137">
        <v>3.7084999999999999</v>
      </c>
      <c r="AA82" s="137">
        <v>9.6812000000000005</v>
      </c>
      <c r="AB82" s="137">
        <v>13.913399999999999</v>
      </c>
      <c r="AC82" s="137">
        <v>5.1303000000000001</v>
      </c>
      <c r="AD82" s="138"/>
      <c r="AE82" s="138"/>
      <c r="AF82" s="138"/>
    </row>
    <row r="83" spans="1:32" hidden="1" outlineLevel="1" collapsed="1">
      <c r="A83" s="8">
        <v>42736</v>
      </c>
      <c r="B83" s="137">
        <v>808593.43913509999</v>
      </c>
      <c r="C83" s="137">
        <v>414668.75678713003</v>
      </c>
      <c r="D83" s="137">
        <v>393924.68234797003</v>
      </c>
      <c r="E83" s="137">
        <v>163657.82971809001</v>
      </c>
      <c r="F83" s="137">
        <v>77868.222369869996</v>
      </c>
      <c r="G83" s="137">
        <v>85789.607348220001</v>
      </c>
      <c r="H83" s="137">
        <v>299689.34646373999</v>
      </c>
      <c r="I83" s="137">
        <v>186394.67402969001</v>
      </c>
      <c r="J83" s="137">
        <v>113294.67243404996</v>
      </c>
      <c r="K83" s="137">
        <v>437688.87861632998</v>
      </c>
      <c r="L83" s="137">
        <v>206074.61423476</v>
      </c>
      <c r="M83" s="137">
        <v>231614.26438156996</v>
      </c>
      <c r="N83" s="137">
        <v>13.836</v>
      </c>
      <c r="O83" s="137">
        <v>16.0322</v>
      </c>
      <c r="P83" s="137">
        <v>14.7919</v>
      </c>
      <c r="Q83" s="137">
        <v>7.8324999999999996</v>
      </c>
      <c r="R83" s="137">
        <v>7.8532999999999999</v>
      </c>
      <c r="S83" s="137">
        <v>29.775200000000002</v>
      </c>
      <c r="T83" s="137">
        <v>29.799700000000001</v>
      </c>
      <c r="U83" s="137">
        <v>29.754799999999999</v>
      </c>
      <c r="V83" s="137">
        <v>18.597300000000001</v>
      </c>
      <c r="W83" s="137">
        <v>9.1569000000000003</v>
      </c>
      <c r="X83" s="137">
        <v>8.4543999999999997</v>
      </c>
      <c r="Y83" s="137">
        <v>8.7181999999999995</v>
      </c>
      <c r="Z83" s="137">
        <v>3.9683999999999999</v>
      </c>
      <c r="AA83" s="137">
        <v>9.6737000000000002</v>
      </c>
      <c r="AB83" s="137">
        <v>14.3835</v>
      </c>
      <c r="AC83" s="137">
        <v>4.7042000000000002</v>
      </c>
      <c r="AD83" s="138"/>
      <c r="AE83" s="138"/>
      <c r="AF83" s="138"/>
    </row>
    <row r="84" spans="1:32" hidden="1" outlineLevel="1" collapsed="1">
      <c r="A84" s="8">
        <v>42767</v>
      </c>
      <c r="B84" s="137">
        <v>800416.88833807001</v>
      </c>
      <c r="C84" s="137">
        <v>415110.48174870998</v>
      </c>
      <c r="D84" s="137">
        <v>385306.40658935998</v>
      </c>
      <c r="E84" s="137">
        <v>161936.75162190001</v>
      </c>
      <c r="F84" s="137">
        <v>78543.429897859998</v>
      </c>
      <c r="G84" s="137">
        <v>83393.321724039997</v>
      </c>
      <c r="H84" s="137">
        <v>298194.61718082998</v>
      </c>
      <c r="I84" s="137">
        <v>184287.67224168999</v>
      </c>
      <c r="J84" s="137">
        <v>113906.94493913997</v>
      </c>
      <c r="K84" s="137">
        <v>436924.30568922008</v>
      </c>
      <c r="L84" s="137">
        <v>208393.03055172006</v>
      </c>
      <c r="M84" s="137">
        <v>228531.27513750002</v>
      </c>
      <c r="N84" s="137">
        <v>13.905799999999999</v>
      </c>
      <c r="O84" s="137">
        <v>15.5913</v>
      </c>
      <c r="P84" s="137">
        <v>14.419700000000001</v>
      </c>
      <c r="Q84" s="137">
        <v>7.7782</v>
      </c>
      <c r="R84" s="137">
        <v>7.7990000000000004</v>
      </c>
      <c r="S84" s="137">
        <v>29.9543</v>
      </c>
      <c r="T84" s="137">
        <v>29.970199999999998</v>
      </c>
      <c r="U84" s="137">
        <v>30.189699999999998</v>
      </c>
      <c r="V84" s="137">
        <v>18.317299999999999</v>
      </c>
      <c r="W84" s="137">
        <v>6.8769</v>
      </c>
      <c r="X84" s="137">
        <v>8.5363000000000007</v>
      </c>
      <c r="Y84" s="137">
        <v>8.7627000000000006</v>
      </c>
      <c r="Z84" s="137">
        <v>3.4906000000000001</v>
      </c>
      <c r="AA84" s="137">
        <v>8.8742999999999999</v>
      </c>
      <c r="AB84" s="137">
        <v>13.579000000000001</v>
      </c>
      <c r="AC84" s="137">
        <v>4.3014000000000001</v>
      </c>
      <c r="AD84" s="138"/>
      <c r="AE84" s="138"/>
      <c r="AF84" s="138"/>
    </row>
    <row r="85" spans="1:32" hidden="1" outlineLevel="1" collapsed="1">
      <c r="A85" s="8">
        <v>42795</v>
      </c>
      <c r="B85" s="137">
        <v>793045.34146378003</v>
      </c>
      <c r="C85" s="137">
        <v>417288.33072822</v>
      </c>
      <c r="D85" s="137">
        <v>375757.01073555998</v>
      </c>
      <c r="E85" s="137">
        <v>161146.41091559001</v>
      </c>
      <c r="F85" s="137">
        <v>80269.073323079996</v>
      </c>
      <c r="G85" s="137">
        <v>80877.337592509997</v>
      </c>
      <c r="H85" s="137">
        <v>309396.51081345003</v>
      </c>
      <c r="I85" s="137">
        <v>192277.74400183</v>
      </c>
      <c r="J85" s="137">
        <v>117118.76681161999</v>
      </c>
      <c r="K85" s="137">
        <v>440537.72966690001</v>
      </c>
      <c r="L85" s="137">
        <v>213409.56192884</v>
      </c>
      <c r="M85" s="137">
        <v>227128.16773805997</v>
      </c>
      <c r="N85" s="137">
        <v>13.9884</v>
      </c>
      <c r="O85" s="137">
        <v>15.7919</v>
      </c>
      <c r="P85" s="137">
        <v>14.746</v>
      </c>
      <c r="Q85" s="137">
        <v>8.4216999999999995</v>
      </c>
      <c r="R85" s="137">
        <v>8.4383999999999997</v>
      </c>
      <c r="S85" s="137">
        <v>29.265000000000001</v>
      </c>
      <c r="T85" s="137">
        <v>29.273599999999998</v>
      </c>
      <c r="U85" s="137">
        <v>28.980699999999999</v>
      </c>
      <c r="V85" s="137">
        <v>27.592199999999998</v>
      </c>
      <c r="W85" s="137">
        <v>9.5050000000000008</v>
      </c>
      <c r="X85" s="137">
        <v>9.1259999999999994</v>
      </c>
      <c r="Y85" s="137">
        <v>9.3168000000000006</v>
      </c>
      <c r="Z85" s="137">
        <v>3.18</v>
      </c>
      <c r="AA85" s="137">
        <v>8.9192</v>
      </c>
      <c r="AB85" s="137">
        <v>13.464399999999999</v>
      </c>
      <c r="AC85" s="137">
        <v>3.7515000000000001</v>
      </c>
      <c r="AD85" s="138"/>
      <c r="AE85" s="138"/>
      <c r="AF85" s="138"/>
    </row>
    <row r="86" spans="1:32" hidden="1" outlineLevel="1" collapsed="1">
      <c r="A86" s="8">
        <v>42826</v>
      </c>
      <c r="B86" s="137">
        <v>788350.41833957005</v>
      </c>
      <c r="C86" s="137">
        <v>418623.64094216999</v>
      </c>
      <c r="D86" s="137">
        <v>369726.7773974</v>
      </c>
      <c r="E86" s="137">
        <v>159865.89404699</v>
      </c>
      <c r="F86" s="137">
        <v>80955.368573650005</v>
      </c>
      <c r="G86" s="137">
        <v>78910.525473340007</v>
      </c>
      <c r="H86" s="137">
        <v>311000.20236977993</v>
      </c>
      <c r="I86" s="137">
        <v>193387.50571512003</v>
      </c>
      <c r="J86" s="137">
        <v>117612.69665466002</v>
      </c>
      <c r="K86" s="137">
        <v>446486.03038549004</v>
      </c>
      <c r="L86" s="137">
        <v>221875.76207111002</v>
      </c>
      <c r="M86" s="137">
        <v>224610.26831437999</v>
      </c>
      <c r="N86" s="137">
        <v>13.5261</v>
      </c>
      <c r="O86" s="137">
        <v>15.2234</v>
      </c>
      <c r="P86" s="137">
        <v>14.234500000000001</v>
      </c>
      <c r="Q86" s="137">
        <v>8.7841000000000005</v>
      </c>
      <c r="R86" s="137">
        <v>8.7848000000000006</v>
      </c>
      <c r="S86" s="137">
        <v>29.575099999999999</v>
      </c>
      <c r="T86" s="137">
        <v>29.622900000000001</v>
      </c>
      <c r="U86" s="137">
        <v>29.667899999999999</v>
      </c>
      <c r="V86" s="137">
        <v>13.820600000000001</v>
      </c>
      <c r="W86" s="137">
        <v>8.6631999999999998</v>
      </c>
      <c r="X86" s="137">
        <v>8.7590000000000003</v>
      </c>
      <c r="Y86" s="137">
        <v>9.0375999999999994</v>
      </c>
      <c r="Z86" s="137">
        <v>3.2886000000000002</v>
      </c>
      <c r="AA86" s="137">
        <v>8.2120999999999995</v>
      </c>
      <c r="AB86" s="137">
        <v>12.5985</v>
      </c>
      <c r="AC86" s="137">
        <v>3.6663000000000001</v>
      </c>
      <c r="AD86" s="138"/>
      <c r="AE86" s="138"/>
      <c r="AF86" s="138"/>
    </row>
    <row r="87" spans="1:32" hidden="1" outlineLevel="1" collapsed="1">
      <c r="A87" s="8">
        <v>42856</v>
      </c>
      <c r="B87" s="137">
        <v>783718.83675185998</v>
      </c>
      <c r="C87" s="137">
        <v>416630.9877387</v>
      </c>
      <c r="D87" s="137">
        <v>367087.84901315998</v>
      </c>
      <c r="E87" s="137">
        <v>160027.88953057001</v>
      </c>
      <c r="F87" s="137">
        <v>83054.041231290001</v>
      </c>
      <c r="G87" s="137">
        <v>76973.848299279998</v>
      </c>
      <c r="H87" s="137">
        <v>309854.52749686997</v>
      </c>
      <c r="I87" s="137">
        <v>193133.31996807997</v>
      </c>
      <c r="J87" s="137">
        <v>116721.20752879001</v>
      </c>
      <c r="K87" s="137">
        <v>444550.57151836</v>
      </c>
      <c r="L87" s="137">
        <v>221509.48962840001</v>
      </c>
      <c r="M87" s="137">
        <v>223041.08188995995</v>
      </c>
      <c r="N87" s="137">
        <v>13.4841</v>
      </c>
      <c r="O87" s="137">
        <v>14.9307</v>
      </c>
      <c r="P87" s="137">
        <v>13.95</v>
      </c>
      <c r="Q87" s="137">
        <v>7.7797000000000001</v>
      </c>
      <c r="R87" s="137">
        <v>7.8061999999999996</v>
      </c>
      <c r="S87" s="137">
        <v>29.700399999999998</v>
      </c>
      <c r="T87" s="137">
        <v>29.7423</v>
      </c>
      <c r="U87" s="137">
        <v>29.693999999999999</v>
      </c>
      <c r="V87" s="137">
        <v>15.5404</v>
      </c>
      <c r="W87" s="137">
        <v>9.2598000000000003</v>
      </c>
      <c r="X87" s="137">
        <v>8.3841999999999999</v>
      </c>
      <c r="Y87" s="137">
        <v>8.6262000000000008</v>
      </c>
      <c r="Z87" s="137">
        <v>2.5341</v>
      </c>
      <c r="AA87" s="137">
        <v>7.8428000000000004</v>
      </c>
      <c r="AB87" s="137">
        <v>12.015000000000001</v>
      </c>
      <c r="AC87" s="137">
        <v>3.3799000000000001</v>
      </c>
      <c r="AD87" s="138"/>
      <c r="AE87" s="138"/>
      <c r="AF87" s="138"/>
    </row>
    <row r="88" spans="1:32" hidden="1" outlineLevel="1" collapsed="1">
      <c r="A88" s="8">
        <v>42887</v>
      </c>
      <c r="B88" s="137">
        <v>784033.61815550004</v>
      </c>
      <c r="C88" s="137">
        <v>424557.78886203002</v>
      </c>
      <c r="D88" s="137">
        <v>359475.82929347001</v>
      </c>
      <c r="E88" s="137">
        <v>159424.42763901001</v>
      </c>
      <c r="F88" s="137">
        <v>84263.466961300001</v>
      </c>
      <c r="G88" s="137">
        <v>75160.960677709998</v>
      </c>
      <c r="H88" s="137">
        <v>309865.69533067016</v>
      </c>
      <c r="I88" s="137">
        <v>192903.71310826996</v>
      </c>
      <c r="J88" s="137">
        <v>116961.98222239999</v>
      </c>
      <c r="K88" s="137">
        <v>451556.91485345992</v>
      </c>
      <c r="L88" s="137">
        <v>229741.01091064996</v>
      </c>
      <c r="M88" s="137">
        <v>221815.90394280996</v>
      </c>
      <c r="N88" s="137">
        <v>13.248100000000001</v>
      </c>
      <c r="O88" s="137">
        <v>14.521699999999999</v>
      </c>
      <c r="P88" s="137">
        <v>13.6577</v>
      </c>
      <c r="Q88" s="137">
        <v>7.3693</v>
      </c>
      <c r="R88" s="137">
        <v>7.4084000000000003</v>
      </c>
      <c r="S88" s="137">
        <v>29.4529</v>
      </c>
      <c r="T88" s="137">
        <v>29.481400000000001</v>
      </c>
      <c r="U88" s="137">
        <v>29.499099999999999</v>
      </c>
      <c r="V88" s="137">
        <v>17.647300000000001</v>
      </c>
      <c r="W88" s="137">
        <v>10.0914</v>
      </c>
      <c r="X88" s="137">
        <v>7.9032999999999998</v>
      </c>
      <c r="Y88" s="137">
        <v>8.1875</v>
      </c>
      <c r="Z88" s="137">
        <v>3.22</v>
      </c>
      <c r="AA88" s="137">
        <v>7.7716000000000003</v>
      </c>
      <c r="AB88" s="137">
        <v>12.133100000000001</v>
      </c>
      <c r="AC88" s="137">
        <v>3.3519000000000001</v>
      </c>
      <c r="AD88" s="138"/>
      <c r="AE88" s="138"/>
      <c r="AF88" s="138"/>
    </row>
    <row r="89" spans="1:32" hidden="1" outlineLevel="1" collapsed="1">
      <c r="A89" s="8">
        <v>42917</v>
      </c>
      <c r="B89" s="137">
        <v>783050.51627616002</v>
      </c>
      <c r="C89" s="137">
        <v>432130.71300694998</v>
      </c>
      <c r="D89" s="137">
        <v>350919.80326920998</v>
      </c>
      <c r="E89" s="137">
        <v>159935.11358157999</v>
      </c>
      <c r="F89" s="137">
        <v>86421.655451540006</v>
      </c>
      <c r="G89" s="137">
        <v>73513.458130040002</v>
      </c>
      <c r="H89" s="137">
        <v>319918.53517287999</v>
      </c>
      <c r="I89" s="137">
        <v>196687.98254958002</v>
      </c>
      <c r="J89" s="137">
        <v>123230.5526233</v>
      </c>
      <c r="K89" s="137">
        <v>448291.10114391003</v>
      </c>
      <c r="L89" s="137">
        <v>227757.94818286999</v>
      </c>
      <c r="M89" s="137">
        <v>220533.15296103997</v>
      </c>
      <c r="N89" s="137">
        <v>12.342000000000001</v>
      </c>
      <c r="O89" s="137">
        <v>13.872999999999999</v>
      </c>
      <c r="P89" s="137">
        <v>12.860200000000001</v>
      </c>
      <c r="Q89" s="137">
        <v>6.9329000000000001</v>
      </c>
      <c r="R89" s="137">
        <v>6.9542000000000002</v>
      </c>
      <c r="S89" s="137">
        <v>28.970199999999998</v>
      </c>
      <c r="T89" s="137">
        <v>28.987100000000002</v>
      </c>
      <c r="U89" s="137">
        <v>28.626100000000001</v>
      </c>
      <c r="V89" s="137">
        <v>19.741800000000001</v>
      </c>
      <c r="W89" s="137">
        <v>8.0970999999999993</v>
      </c>
      <c r="X89" s="137">
        <v>7.7527999999999997</v>
      </c>
      <c r="Y89" s="137">
        <v>7.9568000000000003</v>
      </c>
      <c r="Z89" s="137">
        <v>2.0398000000000001</v>
      </c>
      <c r="AA89" s="137">
        <v>7.6570999999999998</v>
      </c>
      <c r="AB89" s="137">
        <v>12.014799999999999</v>
      </c>
      <c r="AC89" s="137">
        <v>3.1103999999999998</v>
      </c>
      <c r="AD89" s="138"/>
      <c r="AE89" s="138"/>
      <c r="AF89" s="138"/>
    </row>
    <row r="90" spans="1:32" hidden="1" outlineLevel="1" collapsed="1">
      <c r="A90" s="8">
        <v>42948</v>
      </c>
      <c r="B90" s="137">
        <v>783501.67673555005</v>
      </c>
      <c r="C90" s="137">
        <v>437509.26131705998</v>
      </c>
      <c r="D90" s="137">
        <v>345992.41541849001</v>
      </c>
      <c r="E90" s="137">
        <v>161650.11380354999</v>
      </c>
      <c r="F90" s="137">
        <v>90167.475978240007</v>
      </c>
      <c r="G90" s="137">
        <v>71482.637825309997</v>
      </c>
      <c r="H90" s="137">
        <v>313279.85760887997</v>
      </c>
      <c r="I90" s="137">
        <v>188963.76543076994</v>
      </c>
      <c r="J90" s="137">
        <v>124316.09217810999</v>
      </c>
      <c r="K90" s="137">
        <v>447014.71888101997</v>
      </c>
      <c r="L90" s="137">
        <v>227808.51810262998</v>
      </c>
      <c r="M90" s="137">
        <v>219206.20077839002</v>
      </c>
      <c r="N90" s="137">
        <v>12.7258</v>
      </c>
      <c r="O90" s="137">
        <v>14.0845</v>
      </c>
      <c r="P90" s="137">
        <v>13.162800000000001</v>
      </c>
      <c r="Q90" s="137">
        <v>7.4949000000000003</v>
      </c>
      <c r="R90" s="137">
        <v>7.5189000000000004</v>
      </c>
      <c r="S90" s="137">
        <v>27.8398</v>
      </c>
      <c r="T90" s="137">
        <v>27.864100000000001</v>
      </c>
      <c r="U90" s="137">
        <v>27.1753</v>
      </c>
      <c r="V90" s="137">
        <v>15.478899999999999</v>
      </c>
      <c r="W90" s="137">
        <v>9.2950999999999997</v>
      </c>
      <c r="X90" s="137">
        <v>7.9836999999999998</v>
      </c>
      <c r="Y90" s="137">
        <v>8.2080000000000002</v>
      </c>
      <c r="Z90" s="137">
        <v>2.4857</v>
      </c>
      <c r="AA90" s="137">
        <v>7.2411000000000003</v>
      </c>
      <c r="AB90" s="137">
        <v>11.2829</v>
      </c>
      <c r="AC90" s="137">
        <v>3.0811999999999999</v>
      </c>
      <c r="AD90" s="138"/>
      <c r="AE90" s="138"/>
      <c r="AF90" s="138"/>
    </row>
    <row r="91" spans="1:32" hidden="1" outlineLevel="1" collapsed="1">
      <c r="A91" s="8">
        <v>42979</v>
      </c>
      <c r="B91" s="137">
        <v>796517.83809814998</v>
      </c>
      <c r="C91" s="137">
        <v>442782.64885741001</v>
      </c>
      <c r="D91" s="137">
        <v>353735.18924073997</v>
      </c>
      <c r="E91" s="137">
        <v>164590.43095129999</v>
      </c>
      <c r="F91" s="137">
        <v>92417.130601530007</v>
      </c>
      <c r="G91" s="137">
        <v>72173.300349769997</v>
      </c>
      <c r="H91" s="137">
        <v>321927.22870363994</v>
      </c>
      <c r="I91" s="137">
        <v>189588.18454823</v>
      </c>
      <c r="J91" s="137">
        <v>132339.04415541003</v>
      </c>
      <c r="K91" s="137">
        <v>459403.03176354</v>
      </c>
      <c r="L91" s="137">
        <v>231829.2933429</v>
      </c>
      <c r="M91" s="137">
        <v>227573.73842064</v>
      </c>
      <c r="N91" s="137">
        <v>13.0473</v>
      </c>
      <c r="O91" s="137">
        <v>14.530099999999999</v>
      </c>
      <c r="P91" s="137">
        <v>13.737299999999999</v>
      </c>
      <c r="Q91" s="137">
        <v>7.0887000000000002</v>
      </c>
      <c r="R91" s="137">
        <v>7.0876000000000001</v>
      </c>
      <c r="S91" s="137">
        <v>28.752700000000001</v>
      </c>
      <c r="T91" s="137">
        <v>28.8034</v>
      </c>
      <c r="U91" s="137">
        <v>28.431899999999999</v>
      </c>
      <c r="V91" s="137">
        <v>11.5908</v>
      </c>
      <c r="W91" s="137">
        <v>8.2140000000000004</v>
      </c>
      <c r="X91" s="137">
        <v>7.8836000000000004</v>
      </c>
      <c r="Y91" s="137">
        <v>8.0841999999999992</v>
      </c>
      <c r="Z91" s="137">
        <v>1.7769999999999999</v>
      </c>
      <c r="AA91" s="137">
        <v>6.6120999999999999</v>
      </c>
      <c r="AB91" s="137">
        <v>10.5274</v>
      </c>
      <c r="AC91" s="137">
        <v>2.8792</v>
      </c>
      <c r="AD91" s="138"/>
      <c r="AE91" s="138"/>
      <c r="AF91" s="138"/>
    </row>
    <row r="92" spans="1:32" hidden="1" outlineLevel="1" collapsed="1">
      <c r="A92" s="8">
        <v>43009</v>
      </c>
      <c r="B92" s="137">
        <v>810070.39522962004</v>
      </c>
      <c r="C92" s="137">
        <v>445596.82241115998</v>
      </c>
      <c r="D92" s="137">
        <v>364473.57281846</v>
      </c>
      <c r="E92" s="137">
        <v>167062.45399129001</v>
      </c>
      <c r="F92" s="137">
        <v>94988.685884179999</v>
      </c>
      <c r="G92" s="137">
        <v>72073.768107109994</v>
      </c>
      <c r="H92" s="137">
        <v>319108.89074076008</v>
      </c>
      <c r="I92" s="137">
        <v>191613.98821387</v>
      </c>
      <c r="J92" s="137">
        <v>127494.90252689001</v>
      </c>
      <c r="K92" s="137">
        <v>462075.16289083991</v>
      </c>
      <c r="L92" s="137">
        <v>231902.94083212997</v>
      </c>
      <c r="M92" s="137">
        <v>230172.22205871</v>
      </c>
      <c r="N92" s="137">
        <v>13.1427</v>
      </c>
      <c r="O92" s="137">
        <v>14.751799999999999</v>
      </c>
      <c r="P92" s="137">
        <v>14.090999999999999</v>
      </c>
      <c r="Q92" s="137">
        <v>7.4852999999999996</v>
      </c>
      <c r="R92" s="137">
        <v>7.4661</v>
      </c>
      <c r="S92" s="137">
        <v>29.027999999999999</v>
      </c>
      <c r="T92" s="137">
        <v>29.052199999999999</v>
      </c>
      <c r="U92" s="137">
        <v>28.657599999999999</v>
      </c>
      <c r="V92" s="137">
        <v>12.8508</v>
      </c>
      <c r="W92" s="137">
        <v>7.8766999999999996</v>
      </c>
      <c r="X92" s="137">
        <v>7.8384</v>
      </c>
      <c r="Y92" s="137">
        <v>8.0787999999999993</v>
      </c>
      <c r="Z92" s="137">
        <v>2.3294000000000001</v>
      </c>
      <c r="AA92" s="137">
        <v>6.5632999999999999</v>
      </c>
      <c r="AB92" s="137">
        <v>10.625</v>
      </c>
      <c r="AC92" s="137">
        <v>2.8772000000000002</v>
      </c>
      <c r="AD92" s="138"/>
      <c r="AE92" s="138"/>
      <c r="AF92" s="138"/>
    </row>
    <row r="93" spans="1:32" hidden="1" outlineLevel="1" collapsed="1">
      <c r="A93" s="8">
        <v>43040</v>
      </c>
      <c r="B93" s="137">
        <v>813424.44859037001</v>
      </c>
      <c r="C93" s="137">
        <v>446703.69885223999</v>
      </c>
      <c r="D93" s="137">
        <v>366720.74973813002</v>
      </c>
      <c r="E93" s="137">
        <v>163604.55740240001</v>
      </c>
      <c r="F93" s="137">
        <v>97570.410596729998</v>
      </c>
      <c r="G93" s="137">
        <v>66034.146805669996</v>
      </c>
      <c r="H93" s="137">
        <v>312359.92577930004</v>
      </c>
      <c r="I93" s="137">
        <v>186912.89521031998</v>
      </c>
      <c r="J93" s="137">
        <v>125447.03056898</v>
      </c>
      <c r="K93" s="137">
        <v>469975.08612801001</v>
      </c>
      <c r="L93" s="137">
        <v>236990.82191728998</v>
      </c>
      <c r="M93" s="137">
        <v>232984.26421071996</v>
      </c>
      <c r="N93" s="137">
        <v>14.0518</v>
      </c>
      <c r="O93" s="137">
        <v>15.7919</v>
      </c>
      <c r="P93" s="137">
        <v>15.2501</v>
      </c>
      <c r="Q93" s="137">
        <v>6.3909000000000002</v>
      </c>
      <c r="R93" s="137">
        <v>6.3746999999999998</v>
      </c>
      <c r="S93" s="137">
        <v>28.132899999999999</v>
      </c>
      <c r="T93" s="137">
        <v>28.215199999999999</v>
      </c>
      <c r="U93" s="137">
        <v>27.8748</v>
      </c>
      <c r="V93" s="137">
        <v>10.303900000000001</v>
      </c>
      <c r="W93" s="137">
        <v>8.0823999999999998</v>
      </c>
      <c r="X93" s="137">
        <v>8.4593000000000007</v>
      </c>
      <c r="Y93" s="137">
        <v>8.6834000000000007</v>
      </c>
      <c r="Z93" s="137">
        <v>2.2946</v>
      </c>
      <c r="AA93" s="137">
        <v>6.9362000000000004</v>
      </c>
      <c r="AB93" s="137">
        <v>11.1737</v>
      </c>
      <c r="AC93" s="137">
        <v>2.7280000000000002</v>
      </c>
      <c r="AD93" s="138"/>
      <c r="AE93" s="138"/>
      <c r="AF93" s="138"/>
    </row>
    <row r="94" spans="1:32" hidden="1" outlineLevel="1" collapsed="1">
      <c r="A94" s="8">
        <v>43070</v>
      </c>
      <c r="B94" s="137">
        <v>829932.02096091001</v>
      </c>
      <c r="C94" s="137">
        <v>455094.58583995001</v>
      </c>
      <c r="D94" s="137">
        <v>374837.43512096</v>
      </c>
      <c r="E94" s="137">
        <v>174181.85180860999</v>
      </c>
      <c r="F94" s="137">
        <v>106285.54500486</v>
      </c>
      <c r="G94" s="137">
        <v>67896.306803750005</v>
      </c>
      <c r="H94" s="137">
        <v>343758.21693201998</v>
      </c>
      <c r="I94" s="137">
        <v>211173.27041606998</v>
      </c>
      <c r="J94" s="137">
        <v>132584.94651595</v>
      </c>
      <c r="K94" s="137">
        <v>495313.10327557003</v>
      </c>
      <c r="L94" s="137">
        <v>252438.65892826999</v>
      </c>
      <c r="M94" s="137">
        <v>242874.44434730004</v>
      </c>
      <c r="N94" s="137">
        <v>14.123200000000001</v>
      </c>
      <c r="O94" s="137">
        <v>16.175999999999998</v>
      </c>
      <c r="P94" s="137">
        <v>15.7197</v>
      </c>
      <c r="Q94" s="137">
        <v>6.5404</v>
      </c>
      <c r="R94" s="137">
        <v>6.5609000000000002</v>
      </c>
      <c r="S94" s="137">
        <v>29.693100000000001</v>
      </c>
      <c r="T94" s="137">
        <v>29.747699999999998</v>
      </c>
      <c r="U94" s="137">
        <v>30.394100000000002</v>
      </c>
      <c r="V94" s="137">
        <v>11.2102</v>
      </c>
      <c r="W94" s="137">
        <v>8.8946000000000005</v>
      </c>
      <c r="X94" s="137">
        <v>8.9183000000000003</v>
      </c>
      <c r="Y94" s="137">
        <v>9.2077000000000009</v>
      </c>
      <c r="Z94" s="137">
        <v>2.4214000000000002</v>
      </c>
      <c r="AA94" s="137">
        <v>7.1287000000000003</v>
      </c>
      <c r="AB94" s="137">
        <v>11.3851</v>
      </c>
      <c r="AC94" s="137">
        <v>2.7334999999999998</v>
      </c>
      <c r="AD94" s="138"/>
      <c r="AE94" s="138"/>
      <c r="AF94" s="138"/>
    </row>
    <row r="95" spans="1:32" hidden="1" outlineLevel="1" collapsed="1">
      <c r="A95" s="8">
        <v>43101</v>
      </c>
      <c r="B95" s="137">
        <v>857152.04576669005</v>
      </c>
      <c r="C95" s="137">
        <v>458159.85977674002</v>
      </c>
      <c r="D95" s="137">
        <v>398992.18598995003</v>
      </c>
      <c r="E95" s="137">
        <v>179063.33452969001</v>
      </c>
      <c r="F95" s="137">
        <v>110429.03107259001</v>
      </c>
      <c r="G95" s="137">
        <v>68634.303457100003</v>
      </c>
      <c r="H95" s="137">
        <v>325294.15974701004</v>
      </c>
      <c r="I95" s="137">
        <v>200123.33808935</v>
      </c>
      <c r="J95" s="137">
        <v>125170.82165766001</v>
      </c>
      <c r="K95" s="137">
        <v>491669.55481504998</v>
      </c>
      <c r="L95" s="137">
        <v>248278.83133478998</v>
      </c>
      <c r="M95" s="137">
        <v>243390.72348026</v>
      </c>
      <c r="N95" s="137">
        <v>14.628399999999999</v>
      </c>
      <c r="O95" s="137">
        <v>15.721500000000001</v>
      </c>
      <c r="P95" s="137">
        <v>15.2258</v>
      </c>
      <c r="Q95" s="137">
        <v>6.0575999999999999</v>
      </c>
      <c r="R95" s="137">
        <v>6.0965999999999996</v>
      </c>
      <c r="S95" s="137">
        <v>29.346599999999999</v>
      </c>
      <c r="T95" s="137">
        <v>29.404299999999999</v>
      </c>
      <c r="U95" s="137">
        <v>29.6843</v>
      </c>
      <c r="V95" s="137">
        <v>11.286899999999999</v>
      </c>
      <c r="W95" s="137">
        <v>8.4229000000000003</v>
      </c>
      <c r="X95" s="137">
        <v>9.2894000000000005</v>
      </c>
      <c r="Y95" s="137">
        <v>9.4878</v>
      </c>
      <c r="Z95" s="137">
        <v>2.2995999999999999</v>
      </c>
      <c r="AA95" s="137">
        <v>7.1565000000000003</v>
      </c>
      <c r="AB95" s="137">
        <v>11.5777</v>
      </c>
      <c r="AC95" s="137">
        <v>2.6633</v>
      </c>
      <c r="AD95" s="138"/>
      <c r="AE95" s="138"/>
      <c r="AF95" s="138"/>
    </row>
    <row r="96" spans="1:32" hidden="1" outlineLevel="1" collapsed="1">
      <c r="A96" s="8">
        <v>43132</v>
      </c>
      <c r="B96" s="137">
        <v>844088.83046017995</v>
      </c>
      <c r="C96" s="137">
        <v>461623.67177844001</v>
      </c>
      <c r="D96" s="137">
        <v>382465.15868173999</v>
      </c>
      <c r="E96" s="137">
        <v>177367.35803373001</v>
      </c>
      <c r="F96" s="137">
        <v>111759.45277954001</v>
      </c>
      <c r="G96" s="137">
        <v>65607.905254190002</v>
      </c>
      <c r="H96" s="137">
        <v>322905.19426614</v>
      </c>
      <c r="I96" s="137">
        <v>201531.00210822999</v>
      </c>
      <c r="J96" s="137">
        <v>121374.19215791</v>
      </c>
      <c r="K96" s="137">
        <v>488534.56093011994</v>
      </c>
      <c r="L96" s="137">
        <v>253821.75401234004</v>
      </c>
      <c r="M96" s="137">
        <v>234712.80691777999</v>
      </c>
      <c r="N96" s="137">
        <v>15.020799999999999</v>
      </c>
      <c r="O96" s="137">
        <v>16.3291</v>
      </c>
      <c r="P96" s="137">
        <v>15.9513</v>
      </c>
      <c r="Q96" s="137">
        <v>6.4447000000000001</v>
      </c>
      <c r="R96" s="137">
        <v>6.4667000000000003</v>
      </c>
      <c r="S96" s="137">
        <v>30.330200000000001</v>
      </c>
      <c r="T96" s="137">
        <v>30.473800000000001</v>
      </c>
      <c r="U96" s="137">
        <v>31.6295</v>
      </c>
      <c r="V96" s="137">
        <v>8.4846000000000004</v>
      </c>
      <c r="W96" s="137">
        <v>6.7476000000000003</v>
      </c>
      <c r="X96" s="137">
        <v>9.9305000000000003</v>
      </c>
      <c r="Y96" s="137">
        <v>10.178699999999999</v>
      </c>
      <c r="Z96" s="137">
        <v>2.7166999999999999</v>
      </c>
      <c r="AA96" s="137">
        <v>6.9935999999999998</v>
      </c>
      <c r="AB96" s="137">
        <v>11.3628</v>
      </c>
      <c r="AC96" s="137">
        <v>2.6215999999999999</v>
      </c>
      <c r="AD96" s="138"/>
      <c r="AE96" s="138"/>
      <c r="AF96" s="138"/>
    </row>
    <row r="97" spans="1:32" hidden="1" outlineLevel="1" collapsed="1">
      <c r="A97" s="8">
        <v>43160</v>
      </c>
      <c r="B97" s="137">
        <v>839344.90904775006</v>
      </c>
      <c r="C97" s="137">
        <v>460507.55479274999</v>
      </c>
      <c r="D97" s="137">
        <v>378837.35425500001</v>
      </c>
      <c r="E97" s="137">
        <v>179134.84700561999</v>
      </c>
      <c r="F97" s="137">
        <v>114662.89599849</v>
      </c>
      <c r="G97" s="137">
        <v>64471.951007130003</v>
      </c>
      <c r="H97" s="137">
        <v>318168.49965250003</v>
      </c>
      <c r="I97" s="137">
        <v>200012.44290553004</v>
      </c>
      <c r="J97" s="137">
        <v>118156.05674696999</v>
      </c>
      <c r="K97" s="137">
        <v>489355.78866953007</v>
      </c>
      <c r="L97" s="137">
        <v>257274.86812013999</v>
      </c>
      <c r="M97" s="137">
        <v>232080.92054938996</v>
      </c>
      <c r="N97" s="137">
        <v>15.5779</v>
      </c>
      <c r="O97" s="137">
        <v>16.889800000000001</v>
      </c>
      <c r="P97" s="137">
        <v>16.575900000000001</v>
      </c>
      <c r="Q97" s="137">
        <v>6.6769999999999996</v>
      </c>
      <c r="R97" s="137">
        <v>6.7038000000000002</v>
      </c>
      <c r="S97" s="137">
        <v>29.901</v>
      </c>
      <c r="T97" s="137">
        <v>29.951499999999999</v>
      </c>
      <c r="U97" s="137">
        <v>31.224</v>
      </c>
      <c r="V97" s="137">
        <v>8.6359999999999992</v>
      </c>
      <c r="W97" s="137">
        <v>6.4051</v>
      </c>
      <c r="X97" s="137">
        <v>10.770799999999999</v>
      </c>
      <c r="Y97" s="137">
        <v>11.002000000000001</v>
      </c>
      <c r="Z97" s="137">
        <v>2.2829000000000002</v>
      </c>
      <c r="AA97" s="137">
        <v>7.0029000000000003</v>
      </c>
      <c r="AB97" s="137">
        <v>10.8405</v>
      </c>
      <c r="AC97" s="137">
        <v>2.3982000000000001</v>
      </c>
      <c r="AD97" s="138"/>
      <c r="AE97" s="138"/>
      <c r="AF97" s="138"/>
    </row>
    <row r="98" spans="1:32" hidden="1" outlineLevel="1" collapsed="1">
      <c r="A98" s="8">
        <v>43191</v>
      </c>
      <c r="B98" s="137">
        <v>839813.55544426001</v>
      </c>
      <c r="C98" s="137">
        <v>463203.27020135999</v>
      </c>
      <c r="D98" s="137">
        <v>376610.28524290002</v>
      </c>
      <c r="E98" s="137">
        <v>180233.42504248</v>
      </c>
      <c r="F98" s="137">
        <v>116574.91630779</v>
      </c>
      <c r="G98" s="137">
        <v>63658.508734690004</v>
      </c>
      <c r="H98" s="137">
        <v>327876.88866378006</v>
      </c>
      <c r="I98" s="137">
        <v>208815.81961270003</v>
      </c>
      <c r="J98" s="137">
        <v>119061.06905107999</v>
      </c>
      <c r="K98" s="137">
        <v>496049.17026993004</v>
      </c>
      <c r="L98" s="137">
        <v>266118.33009960997</v>
      </c>
      <c r="M98" s="137">
        <v>229930.84017032004</v>
      </c>
      <c r="N98" s="137">
        <v>15.432</v>
      </c>
      <c r="O98" s="137">
        <v>16.965699999999998</v>
      </c>
      <c r="P98" s="137">
        <v>16.640599999999999</v>
      </c>
      <c r="Q98" s="137">
        <v>6.6886999999999999</v>
      </c>
      <c r="R98" s="137">
        <v>6.7156000000000002</v>
      </c>
      <c r="S98" s="137">
        <v>29.988700000000001</v>
      </c>
      <c r="T98" s="137">
        <v>30.083200000000001</v>
      </c>
      <c r="U98" s="137">
        <v>31.4514</v>
      </c>
      <c r="V98" s="137">
        <v>9.5487000000000002</v>
      </c>
      <c r="W98" s="137">
        <v>7.6303999999999998</v>
      </c>
      <c r="X98" s="137">
        <v>10.9208</v>
      </c>
      <c r="Y98" s="137">
        <v>11.323</v>
      </c>
      <c r="Z98" s="137">
        <v>2.0988000000000002</v>
      </c>
      <c r="AA98" s="137">
        <v>6.8205</v>
      </c>
      <c r="AB98" s="137">
        <v>10.9818</v>
      </c>
      <c r="AC98" s="137">
        <v>2.3250000000000002</v>
      </c>
      <c r="AD98" s="138"/>
      <c r="AE98" s="138"/>
      <c r="AF98" s="138"/>
    </row>
    <row r="99" spans="1:32" hidden="1" outlineLevel="1" collapsed="1">
      <c r="A99" s="8">
        <v>43221</v>
      </c>
      <c r="B99" s="137">
        <v>840722.69866111001</v>
      </c>
      <c r="C99" s="137">
        <v>465062.21406463999</v>
      </c>
      <c r="D99" s="137">
        <v>375660.48459647002</v>
      </c>
      <c r="E99" s="137">
        <v>183308.92567811001</v>
      </c>
      <c r="F99" s="137">
        <v>120601.81160725</v>
      </c>
      <c r="G99" s="137">
        <v>62707.11407086</v>
      </c>
      <c r="H99" s="137">
        <v>336405.70479176001</v>
      </c>
      <c r="I99" s="137">
        <v>215598.97909685006</v>
      </c>
      <c r="J99" s="137">
        <v>120806.72569491</v>
      </c>
      <c r="K99" s="137">
        <v>490544.04171952006</v>
      </c>
      <c r="L99" s="137">
        <v>264537.68166245008</v>
      </c>
      <c r="M99" s="137">
        <v>226006.36005707004</v>
      </c>
      <c r="N99" s="137">
        <v>15.962300000000001</v>
      </c>
      <c r="O99" s="137">
        <v>17.2027</v>
      </c>
      <c r="P99" s="137">
        <v>16.947199999999999</v>
      </c>
      <c r="Q99" s="137">
        <v>6.4230999999999998</v>
      </c>
      <c r="R99" s="137">
        <v>6.4657</v>
      </c>
      <c r="S99" s="137">
        <v>29.625</v>
      </c>
      <c r="T99" s="137">
        <v>29.659700000000001</v>
      </c>
      <c r="U99" s="137">
        <v>31.185099999999998</v>
      </c>
      <c r="V99" s="137">
        <v>17.566600000000001</v>
      </c>
      <c r="W99" s="137">
        <v>8.1217000000000006</v>
      </c>
      <c r="X99" s="137">
        <v>11.131500000000001</v>
      </c>
      <c r="Y99" s="137">
        <v>11.4185</v>
      </c>
      <c r="Z99" s="137">
        <v>2.2147000000000001</v>
      </c>
      <c r="AA99" s="137">
        <v>6.8567999999999998</v>
      </c>
      <c r="AB99" s="137">
        <v>10.786</v>
      </c>
      <c r="AC99" s="137">
        <v>2.2280000000000002</v>
      </c>
      <c r="AD99" s="138"/>
      <c r="AE99" s="138"/>
      <c r="AF99" s="138"/>
    </row>
    <row r="100" spans="1:32" hidden="1" outlineLevel="1" collapsed="1">
      <c r="A100" s="8">
        <v>43252</v>
      </c>
      <c r="B100" s="137">
        <v>829718.55033503997</v>
      </c>
      <c r="C100" s="137">
        <v>455169.81829082</v>
      </c>
      <c r="D100" s="137">
        <v>374548.73204422003</v>
      </c>
      <c r="E100" s="137">
        <v>183478.49226244001</v>
      </c>
      <c r="F100" s="137">
        <v>121687.37361184</v>
      </c>
      <c r="G100" s="137">
        <v>61791.118650600001</v>
      </c>
      <c r="H100" s="137">
        <v>322893.50158134004</v>
      </c>
      <c r="I100" s="137">
        <v>200476.02081123</v>
      </c>
      <c r="J100" s="137">
        <v>122417.48077011001</v>
      </c>
      <c r="K100" s="137">
        <v>507439.59050936991</v>
      </c>
      <c r="L100" s="137">
        <v>280173.40766172006</v>
      </c>
      <c r="M100" s="137">
        <v>227266.18284764999</v>
      </c>
      <c r="N100" s="137">
        <v>15.904500000000001</v>
      </c>
      <c r="O100" s="137">
        <v>17.147099999999998</v>
      </c>
      <c r="P100" s="137">
        <v>16.8688</v>
      </c>
      <c r="Q100" s="137">
        <v>6.4870999999999999</v>
      </c>
      <c r="R100" s="137">
        <v>6.5198999999999998</v>
      </c>
      <c r="S100" s="137">
        <v>30.104900000000001</v>
      </c>
      <c r="T100" s="137">
        <v>30.130299999999998</v>
      </c>
      <c r="U100" s="137">
        <v>31.762</v>
      </c>
      <c r="V100" s="137">
        <v>10.5961</v>
      </c>
      <c r="W100" s="137">
        <v>5.6562000000000001</v>
      </c>
      <c r="X100" s="137">
        <v>11.2881</v>
      </c>
      <c r="Y100" s="137">
        <v>11.613300000000001</v>
      </c>
      <c r="Z100" s="137">
        <v>2.1238000000000001</v>
      </c>
      <c r="AA100" s="137">
        <v>6.8891</v>
      </c>
      <c r="AB100" s="137">
        <v>10.7515</v>
      </c>
      <c r="AC100" s="137">
        <v>2.3378999999999999</v>
      </c>
      <c r="AD100" s="138"/>
      <c r="AE100" s="138"/>
      <c r="AF100" s="138"/>
    </row>
    <row r="101" spans="1:32" hidden="1" outlineLevel="1" collapsed="1">
      <c r="A101" s="8">
        <v>43282</v>
      </c>
      <c r="B101" s="137">
        <v>844938.25603563001</v>
      </c>
      <c r="C101" s="137">
        <v>460357.03060280002</v>
      </c>
      <c r="D101" s="137">
        <v>384581.22543282999</v>
      </c>
      <c r="E101" s="137">
        <v>187294.77887077001</v>
      </c>
      <c r="F101" s="137">
        <v>125430.01392981999</v>
      </c>
      <c r="G101" s="137">
        <v>61864.764940950001</v>
      </c>
      <c r="H101" s="137">
        <v>337402.19202600012</v>
      </c>
      <c r="I101" s="137">
        <v>215705.01243890004</v>
      </c>
      <c r="J101" s="137">
        <v>121697.17958710002</v>
      </c>
      <c r="K101" s="137">
        <v>506464.88343380985</v>
      </c>
      <c r="L101" s="137">
        <v>272592.71089987003</v>
      </c>
      <c r="M101" s="137">
        <v>233872.17253393997</v>
      </c>
      <c r="N101" s="137">
        <v>15.854799999999999</v>
      </c>
      <c r="O101" s="137">
        <v>17.204599999999999</v>
      </c>
      <c r="P101" s="137">
        <v>16.918800000000001</v>
      </c>
      <c r="Q101" s="137">
        <v>6.0491000000000001</v>
      </c>
      <c r="R101" s="137">
        <v>6.0808999999999997</v>
      </c>
      <c r="S101" s="137">
        <v>30.3597</v>
      </c>
      <c r="T101" s="137">
        <v>30.377800000000001</v>
      </c>
      <c r="U101" s="137">
        <v>32.006999999999998</v>
      </c>
      <c r="V101" s="137">
        <v>16.8977</v>
      </c>
      <c r="W101" s="137">
        <v>9.9826999999999995</v>
      </c>
      <c r="X101" s="137">
        <v>11.583600000000001</v>
      </c>
      <c r="Y101" s="137">
        <v>11.9795</v>
      </c>
      <c r="Z101" s="137">
        <v>1.9296</v>
      </c>
      <c r="AA101" s="137">
        <v>6.8855000000000004</v>
      </c>
      <c r="AB101" s="137">
        <v>10.7279</v>
      </c>
      <c r="AC101" s="137">
        <v>2.3087</v>
      </c>
      <c r="AD101" s="138"/>
      <c r="AE101" s="138"/>
      <c r="AF101" s="138"/>
    </row>
    <row r="102" spans="1:32" hidden="1" outlineLevel="1" collapsed="1">
      <c r="A102" s="8">
        <v>43313</v>
      </c>
      <c r="B102" s="137">
        <v>874717.47592034005</v>
      </c>
      <c r="C102" s="137">
        <v>468325.92877738999</v>
      </c>
      <c r="D102" s="137">
        <v>406391.54714295</v>
      </c>
      <c r="E102" s="137">
        <v>202682.56071881999</v>
      </c>
      <c r="F102" s="137">
        <v>130438.85134595</v>
      </c>
      <c r="G102" s="137">
        <v>72243.709372869998</v>
      </c>
      <c r="H102" s="137">
        <v>330374.2081486301</v>
      </c>
      <c r="I102" s="137">
        <v>198507.18698606998</v>
      </c>
      <c r="J102" s="137">
        <v>131867.02116256001</v>
      </c>
      <c r="K102" s="137">
        <v>520037.70390149008</v>
      </c>
      <c r="L102" s="137">
        <v>269339.87824562006</v>
      </c>
      <c r="M102" s="137">
        <v>250697.82565587002</v>
      </c>
      <c r="N102" s="137">
        <v>16.636700000000001</v>
      </c>
      <c r="O102" s="137">
        <v>18.074999999999999</v>
      </c>
      <c r="P102" s="137">
        <v>17.898599999999998</v>
      </c>
      <c r="Q102" s="137">
        <v>5.8853999999999997</v>
      </c>
      <c r="R102" s="137">
        <v>5.9126000000000003</v>
      </c>
      <c r="S102" s="137">
        <v>30.644300000000001</v>
      </c>
      <c r="T102" s="137">
        <v>30.664899999999999</v>
      </c>
      <c r="U102" s="137">
        <v>31.7942</v>
      </c>
      <c r="V102" s="137">
        <v>14.5351</v>
      </c>
      <c r="W102" s="137">
        <v>8.3719999999999999</v>
      </c>
      <c r="X102" s="137">
        <v>12.053800000000001</v>
      </c>
      <c r="Y102" s="137">
        <v>12.379</v>
      </c>
      <c r="Z102" s="137">
        <v>1.7984</v>
      </c>
      <c r="AA102" s="137">
        <v>6.68</v>
      </c>
      <c r="AB102" s="137">
        <v>10.7744</v>
      </c>
      <c r="AC102" s="137">
        <v>2.5076000000000001</v>
      </c>
      <c r="AD102" s="138"/>
      <c r="AE102" s="138"/>
      <c r="AF102" s="138"/>
    </row>
    <row r="103" spans="1:32" hidden="1" outlineLevel="1" collapsed="1">
      <c r="A103" s="8">
        <v>43344</v>
      </c>
      <c r="B103" s="137">
        <v>885251.60095852998</v>
      </c>
      <c r="C103" s="137">
        <v>473265.88334006001</v>
      </c>
      <c r="D103" s="137">
        <v>411985.71761847002</v>
      </c>
      <c r="E103" s="137">
        <v>203687.51518242</v>
      </c>
      <c r="F103" s="137">
        <v>132988.55289331</v>
      </c>
      <c r="G103" s="137">
        <v>70698.962289110001</v>
      </c>
      <c r="H103" s="137">
        <v>333054.19315782009</v>
      </c>
      <c r="I103" s="137">
        <v>197893.84706389005</v>
      </c>
      <c r="J103" s="137">
        <v>135160.34609393001</v>
      </c>
      <c r="K103" s="137">
        <v>528856.02111006004</v>
      </c>
      <c r="L103" s="137">
        <v>277767.35873919999</v>
      </c>
      <c r="M103" s="137">
        <v>251088.66237085994</v>
      </c>
      <c r="N103" s="137">
        <v>17.395600000000002</v>
      </c>
      <c r="O103" s="137">
        <v>19.698799999999999</v>
      </c>
      <c r="P103" s="137">
        <v>19.754799999999999</v>
      </c>
      <c r="Q103" s="137">
        <v>5.8901000000000003</v>
      </c>
      <c r="R103" s="137">
        <v>5.9076000000000004</v>
      </c>
      <c r="S103" s="137">
        <v>30.017800000000001</v>
      </c>
      <c r="T103" s="137">
        <v>30.059799999999999</v>
      </c>
      <c r="U103" s="137">
        <v>32.079700000000003</v>
      </c>
      <c r="V103" s="137">
        <v>10.7194</v>
      </c>
      <c r="W103" s="137">
        <v>8.8400999999999996</v>
      </c>
      <c r="X103" s="137">
        <v>12.5067</v>
      </c>
      <c r="Y103" s="137">
        <v>12.973000000000001</v>
      </c>
      <c r="Z103" s="137">
        <v>1.8503000000000001</v>
      </c>
      <c r="AA103" s="137">
        <v>6.7081999999999997</v>
      </c>
      <c r="AB103" s="137">
        <v>10.6347</v>
      </c>
      <c r="AC103" s="137">
        <v>2.3927999999999998</v>
      </c>
      <c r="AD103" s="138"/>
      <c r="AE103" s="138"/>
      <c r="AF103" s="138"/>
    </row>
    <row r="104" spans="1:32" hidden="1" outlineLevel="1" collapsed="1">
      <c r="A104" s="8">
        <v>43374</v>
      </c>
      <c r="B104" s="137">
        <v>890169.02144402999</v>
      </c>
      <c r="C104" s="137">
        <v>474016.05411700998</v>
      </c>
      <c r="D104" s="137">
        <v>416152.96732702001</v>
      </c>
      <c r="E104" s="137">
        <v>205346.00540349001</v>
      </c>
      <c r="F104" s="137">
        <v>135860.70080990001</v>
      </c>
      <c r="G104" s="137">
        <v>69485.304593590001</v>
      </c>
      <c r="H104" s="137">
        <v>331408.5945636899</v>
      </c>
      <c r="I104" s="137">
        <v>199048.39515351001</v>
      </c>
      <c r="J104" s="137">
        <v>132360.19941017998</v>
      </c>
      <c r="K104" s="137">
        <v>525428.00658085011</v>
      </c>
      <c r="L104" s="137">
        <v>276702.31547229999</v>
      </c>
      <c r="M104" s="137">
        <v>248725.69110855</v>
      </c>
      <c r="N104" s="137">
        <v>16.459299999999999</v>
      </c>
      <c r="O104" s="137">
        <v>19.506699999999999</v>
      </c>
      <c r="P104" s="137">
        <v>19.509499999999999</v>
      </c>
      <c r="Q104" s="137">
        <v>5.3975999999999997</v>
      </c>
      <c r="R104" s="137">
        <v>5.407</v>
      </c>
      <c r="S104" s="137">
        <v>31.3096</v>
      </c>
      <c r="T104" s="137">
        <v>31.3307</v>
      </c>
      <c r="U104" s="137">
        <v>32.629399999999997</v>
      </c>
      <c r="V104" s="137">
        <v>12.918100000000001</v>
      </c>
      <c r="W104" s="137">
        <v>9.5434000000000001</v>
      </c>
      <c r="X104" s="137">
        <v>13.1393</v>
      </c>
      <c r="Y104" s="137">
        <v>13.6167</v>
      </c>
      <c r="Z104" s="137">
        <v>2.2551000000000001</v>
      </c>
      <c r="AA104" s="137">
        <v>6.8430999999999997</v>
      </c>
      <c r="AB104" s="137">
        <v>10.9773</v>
      </c>
      <c r="AC104" s="137">
        <v>2.4403000000000001</v>
      </c>
      <c r="AD104" s="138"/>
      <c r="AE104" s="138"/>
      <c r="AF104" s="138"/>
    </row>
    <row r="105" spans="1:32" hidden="1" outlineLevel="1" collapsed="1">
      <c r="A105" s="8">
        <v>43405</v>
      </c>
      <c r="B105" s="137">
        <v>899823.02813543996</v>
      </c>
      <c r="C105" s="137">
        <v>474762.90051655</v>
      </c>
      <c r="D105" s="137">
        <v>425060.12761889002</v>
      </c>
      <c r="E105" s="137">
        <v>208518.67793184001</v>
      </c>
      <c r="F105" s="137">
        <v>139147.57225175001</v>
      </c>
      <c r="G105" s="137">
        <v>69371.105680089997</v>
      </c>
      <c r="H105" s="137">
        <v>312382.86737943994</v>
      </c>
      <c r="I105" s="137">
        <v>189073.34096425999</v>
      </c>
      <c r="J105" s="137">
        <v>123309.52641518001</v>
      </c>
      <c r="K105" s="137">
        <v>524580.43009937007</v>
      </c>
      <c r="L105" s="137">
        <v>277122.04777665006</v>
      </c>
      <c r="M105" s="137">
        <v>247458.38232271999</v>
      </c>
      <c r="N105" s="137">
        <v>16.510200000000001</v>
      </c>
      <c r="O105" s="137">
        <v>19.698399999999999</v>
      </c>
      <c r="P105" s="137">
        <v>19.731999999999999</v>
      </c>
      <c r="Q105" s="137">
        <v>5.0018000000000002</v>
      </c>
      <c r="R105" s="137">
        <v>5.0094000000000003</v>
      </c>
      <c r="S105" s="137">
        <v>30.8856</v>
      </c>
      <c r="T105" s="137">
        <v>30.918500000000002</v>
      </c>
      <c r="U105" s="137">
        <v>33.102699999999999</v>
      </c>
      <c r="V105" s="137">
        <v>10.964</v>
      </c>
      <c r="W105" s="137">
        <v>9.2820999999999998</v>
      </c>
      <c r="X105" s="137">
        <v>13.771800000000001</v>
      </c>
      <c r="Y105" s="137">
        <v>14.339</v>
      </c>
      <c r="Z105" s="137">
        <v>2.0388999999999999</v>
      </c>
      <c r="AA105" s="137">
        <v>7.2847</v>
      </c>
      <c r="AB105" s="137">
        <v>11.369300000000001</v>
      </c>
      <c r="AC105" s="137">
        <v>2.5407999999999999</v>
      </c>
      <c r="AD105" s="138"/>
      <c r="AE105" s="138"/>
      <c r="AF105" s="138"/>
    </row>
    <row r="106" spans="1:32" hidden="1" outlineLevel="1" collapsed="1">
      <c r="A106" s="8">
        <v>43435</v>
      </c>
      <c r="B106" s="137">
        <v>859740.40512497001</v>
      </c>
      <c r="C106" s="137">
        <v>464023.41328641999</v>
      </c>
      <c r="D106" s="137">
        <v>395716.99183855002</v>
      </c>
      <c r="E106" s="137">
        <v>201101.79745576999</v>
      </c>
      <c r="F106" s="137">
        <v>140012.35520734999</v>
      </c>
      <c r="G106" s="137">
        <v>61089.442248419997</v>
      </c>
      <c r="H106" s="137">
        <v>342503.12691800989</v>
      </c>
      <c r="I106" s="137">
        <v>222419.67173669001</v>
      </c>
      <c r="J106" s="137">
        <v>120083.45518131999</v>
      </c>
      <c r="K106" s="137">
        <v>530249.63393507001</v>
      </c>
      <c r="L106" s="137">
        <v>289416.46528071002</v>
      </c>
      <c r="M106" s="137">
        <v>240833.16865435999</v>
      </c>
      <c r="N106" s="137">
        <v>16.913599999999999</v>
      </c>
      <c r="O106" s="137">
        <v>20.761800000000001</v>
      </c>
      <c r="P106" s="137">
        <v>20.906199999999998</v>
      </c>
      <c r="Q106" s="137">
        <v>5.6993</v>
      </c>
      <c r="R106" s="137">
        <v>5.7080000000000002</v>
      </c>
      <c r="S106" s="137">
        <v>31.3887</v>
      </c>
      <c r="T106" s="137">
        <v>31.463799999999999</v>
      </c>
      <c r="U106" s="137">
        <v>33.123699999999999</v>
      </c>
      <c r="V106" s="137">
        <v>12.172700000000001</v>
      </c>
      <c r="W106" s="137">
        <v>10.8728</v>
      </c>
      <c r="X106" s="137">
        <v>13.8735</v>
      </c>
      <c r="Y106" s="137">
        <v>14.472</v>
      </c>
      <c r="Z106" s="137">
        <v>2.4672999999999998</v>
      </c>
      <c r="AA106" s="137">
        <v>7.8639000000000001</v>
      </c>
      <c r="AB106" s="137">
        <v>11.748200000000001</v>
      </c>
      <c r="AC106" s="137">
        <v>2.6730999999999998</v>
      </c>
      <c r="AD106" s="138"/>
      <c r="AE106" s="138"/>
      <c r="AF106" s="138"/>
    </row>
    <row r="107" spans="1:32" hidden="1" outlineLevel="1" collapsed="1">
      <c r="A107" s="8">
        <v>43466</v>
      </c>
      <c r="B107" s="137">
        <v>845506.27030772995</v>
      </c>
      <c r="C107" s="137">
        <v>450206.24859962001</v>
      </c>
      <c r="D107" s="137">
        <v>395300.02170811</v>
      </c>
      <c r="E107" s="137">
        <v>202882.69153735001</v>
      </c>
      <c r="F107" s="137">
        <v>141830.87056913</v>
      </c>
      <c r="G107" s="137">
        <v>61051.820968220003</v>
      </c>
      <c r="H107" s="137">
        <v>335472.28273212997</v>
      </c>
      <c r="I107" s="137">
        <v>219114.01825251</v>
      </c>
      <c r="J107" s="137">
        <v>116358.26447962</v>
      </c>
      <c r="K107" s="137">
        <v>530731.16199284</v>
      </c>
      <c r="L107" s="137">
        <v>288838.52151603997</v>
      </c>
      <c r="M107" s="137">
        <v>241892.64047680004</v>
      </c>
      <c r="N107" s="137">
        <v>16.258600000000001</v>
      </c>
      <c r="O107" s="137">
        <v>19.881900000000002</v>
      </c>
      <c r="P107" s="137">
        <v>19.8353</v>
      </c>
      <c r="Q107" s="137">
        <v>5.2049000000000003</v>
      </c>
      <c r="R107" s="137">
        <v>5.2145999999999999</v>
      </c>
      <c r="S107" s="137">
        <v>32.095199999999998</v>
      </c>
      <c r="T107" s="137">
        <v>32.1265</v>
      </c>
      <c r="U107" s="137">
        <v>34.120899999999999</v>
      </c>
      <c r="V107" s="137">
        <v>9.9536999999999995</v>
      </c>
      <c r="W107" s="137">
        <v>6.9093</v>
      </c>
      <c r="X107" s="137">
        <v>12.947900000000001</v>
      </c>
      <c r="Y107" s="137">
        <v>13.69</v>
      </c>
      <c r="Z107" s="137">
        <v>2.2389000000000001</v>
      </c>
      <c r="AA107" s="137">
        <v>7.8667999999999996</v>
      </c>
      <c r="AB107" s="137">
        <v>11.929399999999999</v>
      </c>
      <c r="AC107" s="137">
        <v>2.6554000000000002</v>
      </c>
      <c r="AD107" s="138"/>
      <c r="AE107" s="138"/>
      <c r="AF107" s="138"/>
    </row>
    <row r="108" spans="1:32" hidden="1" outlineLevel="1" collapsed="1">
      <c r="A108" s="8">
        <v>43497</v>
      </c>
      <c r="B108" s="137">
        <v>822855.06195437</v>
      </c>
      <c r="C108" s="137">
        <v>450484.23857083003</v>
      </c>
      <c r="D108" s="137">
        <v>372370.82338353997</v>
      </c>
      <c r="E108" s="137">
        <v>202530.80513679999</v>
      </c>
      <c r="F108" s="137">
        <v>143711.25490356001</v>
      </c>
      <c r="G108" s="137">
        <v>58819.550233239999</v>
      </c>
      <c r="H108" s="137">
        <v>337650.38800957007</v>
      </c>
      <c r="I108" s="137">
        <v>220388.61664033</v>
      </c>
      <c r="J108" s="137">
        <v>117261.77136924</v>
      </c>
      <c r="K108" s="137">
        <v>531219.28882427001</v>
      </c>
      <c r="L108" s="137">
        <v>293387.80633914995</v>
      </c>
      <c r="M108" s="137">
        <v>237831.48248512004</v>
      </c>
      <c r="N108" s="137">
        <v>15.7089</v>
      </c>
      <c r="O108" s="137">
        <v>18.213999999999999</v>
      </c>
      <c r="P108" s="137">
        <v>17.906199999999998</v>
      </c>
      <c r="Q108" s="137">
        <v>5.6771000000000003</v>
      </c>
      <c r="R108" s="137">
        <v>5.6901999999999999</v>
      </c>
      <c r="S108" s="137">
        <v>29.710699999999999</v>
      </c>
      <c r="T108" s="137">
        <v>29.700800000000001</v>
      </c>
      <c r="U108" s="137">
        <v>31.549399999999999</v>
      </c>
      <c r="V108" s="137">
        <v>31.532</v>
      </c>
      <c r="W108" s="137">
        <v>8.5183</v>
      </c>
      <c r="X108" s="137">
        <v>13.077400000000001</v>
      </c>
      <c r="Y108" s="137">
        <v>13.6021</v>
      </c>
      <c r="Z108" s="137">
        <v>2.0101</v>
      </c>
      <c r="AA108" s="137">
        <v>7.5517000000000003</v>
      </c>
      <c r="AB108" s="137">
        <v>11.6206</v>
      </c>
      <c r="AC108" s="137">
        <v>2.6402999999999999</v>
      </c>
      <c r="AD108" s="138"/>
      <c r="AE108" s="138"/>
      <c r="AF108" s="138"/>
    </row>
    <row r="109" spans="1:32" hidden="1" outlineLevel="1" collapsed="1">
      <c r="A109" s="8">
        <v>43525</v>
      </c>
      <c r="B109" s="137">
        <v>836013.71013611997</v>
      </c>
      <c r="C109" s="137">
        <v>453347.35854402999</v>
      </c>
      <c r="D109" s="137">
        <v>382666.35159208998</v>
      </c>
      <c r="E109" s="137">
        <v>206571.48862888999</v>
      </c>
      <c r="F109" s="137">
        <v>147546.44662614999</v>
      </c>
      <c r="G109" s="137">
        <v>59025.042002740003</v>
      </c>
      <c r="H109" s="137">
        <v>330528.46346331009</v>
      </c>
      <c r="I109" s="137">
        <v>213944.80052141001</v>
      </c>
      <c r="J109" s="137">
        <v>116583.66294189999</v>
      </c>
      <c r="K109" s="137">
        <v>537027.60936377011</v>
      </c>
      <c r="L109" s="137">
        <v>296247.37942124996</v>
      </c>
      <c r="M109" s="137">
        <v>240780.22994252</v>
      </c>
      <c r="N109" s="137">
        <v>16.1874</v>
      </c>
      <c r="O109" s="137">
        <v>18.3095</v>
      </c>
      <c r="P109" s="137">
        <v>17.9863</v>
      </c>
      <c r="Q109" s="137">
        <v>6.1364999999999998</v>
      </c>
      <c r="R109" s="137">
        <v>6.1558999999999999</v>
      </c>
      <c r="S109" s="137">
        <v>28.378599999999999</v>
      </c>
      <c r="T109" s="137">
        <v>28.328800000000001</v>
      </c>
      <c r="U109" s="137">
        <v>29.5746</v>
      </c>
      <c r="V109" s="137">
        <v>41.244799999999998</v>
      </c>
      <c r="W109" s="137">
        <v>8.1577000000000002</v>
      </c>
      <c r="X109" s="137">
        <v>13.1744</v>
      </c>
      <c r="Y109" s="137">
        <v>13.705</v>
      </c>
      <c r="Z109" s="137">
        <v>2.0358000000000001</v>
      </c>
      <c r="AA109" s="137">
        <v>7.4775</v>
      </c>
      <c r="AB109" s="137">
        <v>11.0739</v>
      </c>
      <c r="AC109" s="137">
        <v>2.4727999999999999</v>
      </c>
      <c r="AD109" s="138"/>
      <c r="AE109" s="138"/>
      <c r="AF109" s="138"/>
    </row>
    <row r="110" spans="1:32" hidden="1" outlineLevel="1" collapsed="1">
      <c r="A110" s="8">
        <v>43556</v>
      </c>
      <c r="B110" s="137">
        <v>830052.23999320006</v>
      </c>
      <c r="C110" s="137">
        <v>456493.62262332003</v>
      </c>
      <c r="D110" s="137">
        <v>373558.61736988003</v>
      </c>
      <c r="E110" s="137">
        <v>204787.42135091999</v>
      </c>
      <c r="F110" s="137">
        <v>149831.30571300999</v>
      </c>
      <c r="G110" s="137">
        <v>54956.115637909999</v>
      </c>
      <c r="H110" s="137">
        <v>334004.31237001996</v>
      </c>
      <c r="I110" s="137">
        <v>215197.23413037998</v>
      </c>
      <c r="J110" s="137">
        <v>118807.07823964</v>
      </c>
      <c r="K110" s="137">
        <v>538315.56522655988</v>
      </c>
      <c r="L110" s="137">
        <v>302614.38331473002</v>
      </c>
      <c r="M110" s="137">
        <v>235701.18191183</v>
      </c>
      <c r="N110" s="137">
        <v>16.238</v>
      </c>
      <c r="O110" s="137">
        <v>18.398900000000001</v>
      </c>
      <c r="P110" s="137">
        <v>18.154599999999999</v>
      </c>
      <c r="Q110" s="137">
        <v>5.4074</v>
      </c>
      <c r="R110" s="137">
        <v>5.4204999999999997</v>
      </c>
      <c r="S110" s="137">
        <v>29.363099999999999</v>
      </c>
      <c r="T110" s="137">
        <v>29.4328</v>
      </c>
      <c r="U110" s="137">
        <v>31.2456</v>
      </c>
      <c r="V110" s="137">
        <v>7.3338000000000001</v>
      </c>
      <c r="W110" s="137">
        <v>5.7652999999999999</v>
      </c>
      <c r="X110" s="137">
        <v>12.405900000000001</v>
      </c>
      <c r="Y110" s="137">
        <v>13.1797</v>
      </c>
      <c r="Z110" s="137">
        <v>2.3075000000000001</v>
      </c>
      <c r="AA110" s="137">
        <v>7.2480000000000002</v>
      </c>
      <c r="AB110" s="137">
        <v>11.199</v>
      </c>
      <c r="AC110" s="137">
        <v>2.5766</v>
      </c>
      <c r="AD110" s="138"/>
      <c r="AE110" s="138"/>
      <c r="AF110" s="138"/>
    </row>
    <row r="111" spans="1:32" hidden="1" outlineLevel="1" collapsed="1">
      <c r="A111" s="8">
        <v>43586</v>
      </c>
      <c r="B111" s="137">
        <v>808222.76679535001</v>
      </c>
      <c r="C111" s="137">
        <v>437598.54785366001</v>
      </c>
      <c r="D111" s="137">
        <v>370624.21894168999</v>
      </c>
      <c r="E111" s="137">
        <v>208259.17164464001</v>
      </c>
      <c r="F111" s="137">
        <v>153737.83403132</v>
      </c>
      <c r="G111" s="137">
        <v>54521.33761332</v>
      </c>
      <c r="H111" s="137">
        <v>337087.19771258999</v>
      </c>
      <c r="I111" s="137">
        <v>219017.53713579994</v>
      </c>
      <c r="J111" s="137">
        <v>118069.66057678999</v>
      </c>
      <c r="K111" s="137">
        <v>532910.66438517009</v>
      </c>
      <c r="L111" s="137">
        <v>294590.29624704004</v>
      </c>
      <c r="M111" s="137">
        <v>238320.36813812997</v>
      </c>
      <c r="N111" s="137">
        <v>16.151599999999998</v>
      </c>
      <c r="O111" s="137">
        <v>18.347300000000001</v>
      </c>
      <c r="P111" s="137">
        <v>18.044599999999999</v>
      </c>
      <c r="Q111" s="137">
        <v>5.3010999999999999</v>
      </c>
      <c r="R111" s="137">
        <v>5.3091999999999997</v>
      </c>
      <c r="S111" s="137">
        <v>30.5016</v>
      </c>
      <c r="T111" s="137">
        <v>30.556699999999999</v>
      </c>
      <c r="U111" s="137">
        <v>32.975900000000003</v>
      </c>
      <c r="V111" s="137">
        <v>12.026300000000001</v>
      </c>
      <c r="W111" s="137">
        <v>9.9846000000000004</v>
      </c>
      <c r="X111" s="137">
        <v>12.6563</v>
      </c>
      <c r="Y111" s="137">
        <v>13.2029</v>
      </c>
      <c r="Z111" s="137">
        <v>2.0981000000000001</v>
      </c>
      <c r="AA111" s="137">
        <v>7.4390999999999998</v>
      </c>
      <c r="AB111" s="137">
        <v>11.412800000000001</v>
      </c>
      <c r="AC111" s="137">
        <v>2.5137999999999998</v>
      </c>
      <c r="AD111" s="138"/>
      <c r="AE111" s="138"/>
      <c r="AF111" s="138"/>
    </row>
    <row r="112" spans="1:32" hidden="1" outlineLevel="1" collapsed="1">
      <c r="A112" s="8">
        <v>43617</v>
      </c>
      <c r="B112" s="137">
        <v>804710.89455192001</v>
      </c>
      <c r="C112" s="137">
        <v>444295.21883045998</v>
      </c>
      <c r="D112" s="137">
        <v>360415.67572146002</v>
      </c>
      <c r="E112" s="137">
        <v>208196.80814666001</v>
      </c>
      <c r="F112" s="137">
        <v>155872.2543649</v>
      </c>
      <c r="G112" s="137">
        <v>52324.553781759998</v>
      </c>
      <c r="H112" s="137">
        <v>338554.57920556993</v>
      </c>
      <c r="I112" s="137">
        <v>214657.99787672001</v>
      </c>
      <c r="J112" s="137">
        <v>123896.58132884998</v>
      </c>
      <c r="K112" s="137">
        <v>548865.59660119994</v>
      </c>
      <c r="L112" s="137">
        <v>313197.45071534999</v>
      </c>
      <c r="M112" s="137">
        <v>235668.14588584998</v>
      </c>
      <c r="N112" s="137">
        <v>15.888299999999999</v>
      </c>
      <c r="O112" s="137">
        <v>18.633099999999999</v>
      </c>
      <c r="P112" s="137">
        <v>18.367599999999999</v>
      </c>
      <c r="Q112" s="137">
        <v>5.4413</v>
      </c>
      <c r="R112" s="137">
        <v>5.4494999999999996</v>
      </c>
      <c r="S112" s="137">
        <v>29.310099999999998</v>
      </c>
      <c r="T112" s="137">
        <v>29.351800000000001</v>
      </c>
      <c r="U112" s="137">
        <v>31.461099999999998</v>
      </c>
      <c r="V112" s="137">
        <v>13.583399999999999</v>
      </c>
      <c r="W112" s="137">
        <v>10.172000000000001</v>
      </c>
      <c r="X112" s="137">
        <v>12.8405</v>
      </c>
      <c r="Y112" s="137">
        <v>13.4457</v>
      </c>
      <c r="Z112" s="137">
        <v>2.4159999999999999</v>
      </c>
      <c r="AA112" s="137">
        <v>7.8470000000000004</v>
      </c>
      <c r="AB112" s="137">
        <v>12.159000000000001</v>
      </c>
      <c r="AC112" s="137">
        <v>2.4327999999999999</v>
      </c>
      <c r="AD112" s="138"/>
      <c r="AE112" s="138"/>
      <c r="AF112" s="138"/>
    </row>
    <row r="113" spans="1:32" hidden="1" outlineLevel="1" collapsed="1">
      <c r="A113" s="8">
        <v>43647</v>
      </c>
      <c r="B113" s="137">
        <v>788774.69460163999</v>
      </c>
      <c r="C113" s="137">
        <v>445287.91175208002</v>
      </c>
      <c r="D113" s="137">
        <v>343486.78284956003</v>
      </c>
      <c r="E113" s="137">
        <v>209250.98574179999</v>
      </c>
      <c r="F113" s="137">
        <v>159496.35106834001</v>
      </c>
      <c r="G113" s="137">
        <v>49754.634673460001</v>
      </c>
      <c r="H113" s="137">
        <v>377910.01231505006</v>
      </c>
      <c r="I113" s="137">
        <v>222911.50171034998</v>
      </c>
      <c r="J113" s="137">
        <v>154998.51060470002</v>
      </c>
      <c r="K113" s="137">
        <v>535578.04470261</v>
      </c>
      <c r="L113" s="137">
        <v>305579.24823545001</v>
      </c>
      <c r="M113" s="137">
        <v>229998.79646716002</v>
      </c>
      <c r="N113" s="137">
        <v>15.5321</v>
      </c>
      <c r="O113" s="137">
        <v>18.452100000000002</v>
      </c>
      <c r="P113" s="137">
        <v>18.127500000000001</v>
      </c>
      <c r="Q113" s="137">
        <v>5.2567000000000004</v>
      </c>
      <c r="R113" s="137">
        <v>5.2591000000000001</v>
      </c>
      <c r="S113" s="137">
        <v>31.097899999999999</v>
      </c>
      <c r="T113" s="137">
        <v>31.1297</v>
      </c>
      <c r="U113" s="137">
        <v>33.224200000000003</v>
      </c>
      <c r="V113" s="137">
        <v>10.640700000000001</v>
      </c>
      <c r="W113" s="137">
        <v>8.7067999999999994</v>
      </c>
      <c r="X113" s="137">
        <v>12.528499999999999</v>
      </c>
      <c r="Y113" s="137">
        <v>13.3531</v>
      </c>
      <c r="Z113" s="137">
        <v>1.8648</v>
      </c>
      <c r="AA113" s="137">
        <v>8.2334999999999994</v>
      </c>
      <c r="AB113" s="137">
        <v>12.579800000000001</v>
      </c>
      <c r="AC113" s="137">
        <v>2.5489999999999999</v>
      </c>
      <c r="AD113" s="138"/>
      <c r="AE113" s="138"/>
      <c r="AF113" s="138"/>
    </row>
    <row r="114" spans="1:32" hidden="1" outlineLevel="1" collapsed="1">
      <c r="A114" s="8">
        <v>43678</v>
      </c>
      <c r="B114" s="137">
        <v>786806.89470875997</v>
      </c>
      <c r="C114" s="137">
        <v>444766.00649592001</v>
      </c>
      <c r="D114" s="137">
        <v>342040.88821284001</v>
      </c>
      <c r="E114" s="137">
        <v>213250.17705445</v>
      </c>
      <c r="F114" s="137">
        <v>163647.95447090999</v>
      </c>
      <c r="G114" s="137">
        <v>49602.222583540002</v>
      </c>
      <c r="H114" s="137">
        <v>362291.94357575994</v>
      </c>
      <c r="I114" s="137">
        <v>215253.87938783001</v>
      </c>
      <c r="J114" s="137">
        <v>147038.06418792999</v>
      </c>
      <c r="K114" s="137">
        <v>544935.29058645002</v>
      </c>
      <c r="L114" s="137">
        <v>308963.18865574</v>
      </c>
      <c r="M114" s="137">
        <v>235972.10193070999</v>
      </c>
      <c r="N114" s="137">
        <v>16.107600000000001</v>
      </c>
      <c r="O114" s="137">
        <v>18.4375</v>
      </c>
      <c r="P114" s="137">
        <v>18.0852</v>
      </c>
      <c r="Q114" s="137">
        <v>5.3613999999999997</v>
      </c>
      <c r="R114" s="137">
        <v>5.3693</v>
      </c>
      <c r="S114" s="137">
        <v>33.768099999999997</v>
      </c>
      <c r="T114" s="137">
        <v>33.794600000000003</v>
      </c>
      <c r="U114" s="137">
        <v>35.774500000000003</v>
      </c>
      <c r="V114" s="137">
        <v>9.1216000000000008</v>
      </c>
      <c r="W114" s="137">
        <v>6.9476000000000004</v>
      </c>
      <c r="X114" s="137">
        <v>12.6373</v>
      </c>
      <c r="Y114" s="137">
        <v>13.3325</v>
      </c>
      <c r="Z114" s="137">
        <v>1.8304</v>
      </c>
      <c r="AA114" s="137">
        <v>8.1107999999999993</v>
      </c>
      <c r="AB114" s="137">
        <v>12.944100000000001</v>
      </c>
      <c r="AC114" s="137">
        <v>2.6924999999999999</v>
      </c>
      <c r="AD114" s="138"/>
      <c r="AE114" s="138"/>
      <c r="AF114" s="138"/>
    </row>
    <row r="115" spans="1:32" hidden="1" outlineLevel="1" collapsed="1">
      <c r="A115" s="8">
        <v>43709</v>
      </c>
      <c r="B115" s="137">
        <v>765907.37124297</v>
      </c>
      <c r="C115" s="137">
        <v>441772.58017078001</v>
      </c>
      <c r="D115" s="137">
        <v>324134.79107218998</v>
      </c>
      <c r="E115" s="137">
        <v>212480.30404305999</v>
      </c>
      <c r="F115" s="137">
        <v>166989.33326077001</v>
      </c>
      <c r="G115" s="137">
        <v>45490.970782290002</v>
      </c>
      <c r="H115" s="137">
        <v>365418.74609741988</v>
      </c>
      <c r="I115" s="137">
        <v>227658.55328831001</v>
      </c>
      <c r="J115" s="137">
        <v>137760.19280911001</v>
      </c>
      <c r="K115" s="137">
        <v>539994.61130509002</v>
      </c>
      <c r="L115" s="137">
        <v>311864.02690753003</v>
      </c>
      <c r="M115" s="137">
        <v>228130.58439755999</v>
      </c>
      <c r="N115" s="137">
        <v>14.870799999999999</v>
      </c>
      <c r="O115" s="137">
        <v>18.0855</v>
      </c>
      <c r="P115" s="137">
        <v>17.695699999999999</v>
      </c>
      <c r="Q115" s="137">
        <v>4.7667999999999999</v>
      </c>
      <c r="R115" s="137">
        <v>4.7686999999999999</v>
      </c>
      <c r="S115" s="137">
        <v>33.444400000000002</v>
      </c>
      <c r="T115" s="137">
        <v>33.516399999999997</v>
      </c>
      <c r="U115" s="137">
        <v>35.521799999999999</v>
      </c>
      <c r="V115" s="137">
        <v>8.5364000000000004</v>
      </c>
      <c r="W115" s="137">
        <v>7.6689999999999996</v>
      </c>
      <c r="X115" s="137">
        <v>11.9374</v>
      </c>
      <c r="Y115" s="137">
        <v>12.9833</v>
      </c>
      <c r="Z115" s="137">
        <v>1.6948000000000001</v>
      </c>
      <c r="AA115" s="137">
        <v>9.6666000000000007</v>
      </c>
      <c r="AB115" s="137">
        <v>14.4925</v>
      </c>
      <c r="AC115" s="137">
        <v>2.7597</v>
      </c>
      <c r="AD115" s="138"/>
      <c r="AE115" s="138"/>
      <c r="AF115" s="138"/>
    </row>
    <row r="116" spans="1:32" hidden="1" outlineLevel="1" collapsed="1">
      <c r="A116" s="8">
        <v>43739</v>
      </c>
      <c r="B116" s="137">
        <v>781881.90564400004</v>
      </c>
      <c r="C116" s="137">
        <v>442104.45546681999</v>
      </c>
      <c r="D116" s="137">
        <v>339777.45017718</v>
      </c>
      <c r="E116" s="137">
        <v>217157.58590311999</v>
      </c>
      <c r="F116" s="137">
        <v>170478.55511267</v>
      </c>
      <c r="G116" s="137">
        <v>46679.03079045</v>
      </c>
      <c r="H116" s="137">
        <v>372037.98514543998</v>
      </c>
      <c r="I116" s="137">
        <v>227891.59975555996</v>
      </c>
      <c r="J116" s="137">
        <v>144146.38538987996</v>
      </c>
      <c r="K116" s="137">
        <v>558949.91124329017</v>
      </c>
      <c r="L116" s="137">
        <v>316407.05185003998</v>
      </c>
      <c r="M116" s="137">
        <v>242542.85939324999</v>
      </c>
      <c r="N116" s="137">
        <v>13.875299999999999</v>
      </c>
      <c r="O116" s="137">
        <v>17.451599999999999</v>
      </c>
      <c r="P116" s="137">
        <v>16.952000000000002</v>
      </c>
      <c r="Q116" s="137">
        <v>4.2523</v>
      </c>
      <c r="R116" s="137">
        <v>4.2507000000000001</v>
      </c>
      <c r="S116" s="137">
        <v>33.5167</v>
      </c>
      <c r="T116" s="137">
        <v>33.581099999999999</v>
      </c>
      <c r="U116" s="137">
        <v>35.728099999999998</v>
      </c>
      <c r="V116" s="137">
        <v>9.8985000000000003</v>
      </c>
      <c r="W116" s="137">
        <v>9.3363999999999994</v>
      </c>
      <c r="X116" s="137">
        <v>11.831</v>
      </c>
      <c r="Y116" s="137">
        <v>12.471</v>
      </c>
      <c r="Z116" s="137">
        <v>1.8572</v>
      </c>
      <c r="AA116" s="137">
        <v>9.2736999999999998</v>
      </c>
      <c r="AB116" s="137">
        <v>14.3881</v>
      </c>
      <c r="AC116" s="137">
        <v>2.7025000000000001</v>
      </c>
      <c r="AD116" s="138"/>
      <c r="AE116" s="138"/>
      <c r="AF116" s="138"/>
    </row>
    <row r="117" spans="1:32" hidden="1" outlineLevel="1" collapsed="1">
      <c r="A117" s="8">
        <v>43770</v>
      </c>
      <c r="B117" s="137">
        <v>768102.91892529</v>
      </c>
      <c r="C117" s="137">
        <v>441575.73317063</v>
      </c>
      <c r="D117" s="137">
        <v>326527.18575465999</v>
      </c>
      <c r="E117" s="137">
        <v>217686.23169081999</v>
      </c>
      <c r="F117" s="137">
        <v>173402.12519227999</v>
      </c>
      <c r="G117" s="137">
        <v>44284.106498540001</v>
      </c>
      <c r="H117" s="137">
        <v>365534.74840333004</v>
      </c>
      <c r="I117" s="137">
        <v>222315.94598124002</v>
      </c>
      <c r="J117" s="137">
        <v>143218.80242209</v>
      </c>
      <c r="K117" s="137">
        <v>563318.96884162002</v>
      </c>
      <c r="L117" s="137">
        <v>327177.62697268999</v>
      </c>
      <c r="M117" s="137">
        <v>236141.34186892997</v>
      </c>
      <c r="N117" s="137">
        <v>13.2813</v>
      </c>
      <c r="O117" s="137">
        <v>16.470400000000001</v>
      </c>
      <c r="P117" s="137">
        <v>15.841699999999999</v>
      </c>
      <c r="Q117" s="137">
        <v>4.3223000000000003</v>
      </c>
      <c r="R117" s="137">
        <v>4.3244999999999996</v>
      </c>
      <c r="S117" s="137">
        <v>33.087400000000002</v>
      </c>
      <c r="T117" s="137">
        <v>33.1233</v>
      </c>
      <c r="U117" s="137">
        <v>35.386000000000003</v>
      </c>
      <c r="V117" s="137">
        <v>8.2642000000000007</v>
      </c>
      <c r="W117" s="137">
        <v>7.5145</v>
      </c>
      <c r="X117" s="137">
        <v>10.775600000000001</v>
      </c>
      <c r="Y117" s="137">
        <v>11.257099999999999</v>
      </c>
      <c r="Z117" s="137">
        <v>1.6422000000000001</v>
      </c>
      <c r="AA117" s="137">
        <v>9.4719999999999995</v>
      </c>
      <c r="AB117" s="137">
        <v>14.1798</v>
      </c>
      <c r="AC117" s="137">
        <v>2.6171000000000002</v>
      </c>
      <c r="AD117" s="138"/>
      <c r="AE117" s="138"/>
      <c r="AF117" s="138"/>
    </row>
    <row r="118" spans="1:32" hidden="1" outlineLevel="1" collapsed="1">
      <c r="A118" s="8">
        <v>43800</v>
      </c>
      <c r="B118" s="137">
        <v>744647.76789361995</v>
      </c>
      <c r="C118" s="137">
        <v>426513.92528112</v>
      </c>
      <c r="D118" s="137">
        <v>318133.84261250001</v>
      </c>
      <c r="E118" s="137">
        <v>212515.08549354001</v>
      </c>
      <c r="F118" s="137">
        <v>174821.07853097</v>
      </c>
      <c r="G118" s="137">
        <v>37694.006962569998</v>
      </c>
      <c r="H118" s="137">
        <v>433730.56950888009</v>
      </c>
      <c r="I118" s="137">
        <v>268172.10697214009</v>
      </c>
      <c r="J118" s="137">
        <v>165558.46253674</v>
      </c>
      <c r="K118" s="137">
        <v>576125.91768798989</v>
      </c>
      <c r="L118" s="137">
        <v>339167.99580519006</v>
      </c>
      <c r="M118" s="137">
        <v>236957.92188279997</v>
      </c>
      <c r="N118" s="137">
        <v>13.5107</v>
      </c>
      <c r="O118" s="137">
        <v>15.6774</v>
      </c>
      <c r="P118" s="137">
        <v>15.0191</v>
      </c>
      <c r="Q118" s="137">
        <v>5.0453999999999999</v>
      </c>
      <c r="R118" s="137">
        <v>5.0486000000000004</v>
      </c>
      <c r="S118" s="137">
        <v>33.108699999999999</v>
      </c>
      <c r="T118" s="137">
        <v>33.133000000000003</v>
      </c>
      <c r="U118" s="137">
        <v>35.112900000000003</v>
      </c>
      <c r="V118" s="137">
        <v>9.0312999999999999</v>
      </c>
      <c r="W118" s="137">
        <v>6.9410999999999996</v>
      </c>
      <c r="X118" s="137">
        <v>10.0221</v>
      </c>
      <c r="Y118" s="137">
        <v>10.267899999999999</v>
      </c>
      <c r="Z118" s="137">
        <v>2.3083</v>
      </c>
      <c r="AA118" s="137">
        <v>9.6301000000000005</v>
      </c>
      <c r="AB118" s="137">
        <v>13.640599999999999</v>
      </c>
      <c r="AC118" s="137">
        <v>2.4407000000000001</v>
      </c>
      <c r="AD118" s="138"/>
      <c r="AE118" s="138"/>
      <c r="AF118" s="138"/>
    </row>
    <row r="119" spans="1:32" hidden="1" outlineLevel="1" collapsed="1">
      <c r="A119" s="8">
        <v>43831</v>
      </c>
      <c r="B119" s="137">
        <v>743379.54265919002</v>
      </c>
      <c r="C119" s="137">
        <v>413689.70203198999</v>
      </c>
      <c r="D119" s="137">
        <v>329689.84062720003</v>
      </c>
      <c r="E119" s="137">
        <v>217035.34637976001</v>
      </c>
      <c r="F119" s="137">
        <v>177486.45327775</v>
      </c>
      <c r="G119" s="137">
        <v>39548.893102009999</v>
      </c>
      <c r="H119" s="137">
        <v>455570.95094267</v>
      </c>
      <c r="I119" s="137">
        <v>272389.15658274997</v>
      </c>
      <c r="J119" s="137">
        <v>183181.79435992002</v>
      </c>
      <c r="K119" s="137">
        <v>592633.80434650998</v>
      </c>
      <c r="L119" s="137">
        <v>341350.91199274</v>
      </c>
      <c r="M119" s="137">
        <v>251282.89235377</v>
      </c>
      <c r="N119" s="137">
        <v>11.8659</v>
      </c>
      <c r="O119" s="137">
        <v>14.0358</v>
      </c>
      <c r="P119" s="137">
        <v>13.147600000000001</v>
      </c>
      <c r="Q119" s="137">
        <v>4.1131000000000002</v>
      </c>
      <c r="R119" s="137">
        <v>4.1124999999999998</v>
      </c>
      <c r="S119" s="137">
        <v>33.432200000000002</v>
      </c>
      <c r="T119" s="137">
        <v>33.456600000000002</v>
      </c>
      <c r="U119" s="137">
        <v>36.429299999999998</v>
      </c>
      <c r="V119" s="137">
        <v>8.1965000000000003</v>
      </c>
      <c r="W119" s="137">
        <v>6.9185999999999996</v>
      </c>
      <c r="X119" s="137">
        <v>8.1940000000000008</v>
      </c>
      <c r="Y119" s="137">
        <v>8.6306999999999992</v>
      </c>
      <c r="Z119" s="137">
        <v>1.7587999999999999</v>
      </c>
      <c r="AA119" s="137">
        <v>9.1575000000000006</v>
      </c>
      <c r="AB119" s="137">
        <v>13.428699999999999</v>
      </c>
      <c r="AC119" s="137">
        <v>2.2227999999999999</v>
      </c>
      <c r="AD119" s="138"/>
      <c r="AE119" s="138"/>
      <c r="AF119" s="138"/>
    </row>
    <row r="120" spans="1:32" hidden="1" outlineLevel="1" collapsed="1">
      <c r="A120" s="8">
        <v>43862</v>
      </c>
      <c r="B120" s="137">
        <v>738317.04007609002</v>
      </c>
      <c r="C120" s="137">
        <v>416959.91037558002</v>
      </c>
      <c r="D120" s="137">
        <v>321357.12970051001</v>
      </c>
      <c r="E120" s="137">
        <v>217694.09010348999</v>
      </c>
      <c r="F120" s="137">
        <v>178813.84097670999</v>
      </c>
      <c r="G120" s="137">
        <v>38880.24912678</v>
      </c>
      <c r="H120" s="137">
        <v>453615.21960920008</v>
      </c>
      <c r="I120" s="137">
        <v>270260.92827709997</v>
      </c>
      <c r="J120" s="137">
        <v>183354.29133209999</v>
      </c>
      <c r="K120" s="137">
        <v>601350.60820866015</v>
      </c>
      <c r="L120" s="137">
        <v>351949.18667196995</v>
      </c>
      <c r="M120" s="137">
        <v>249401.42153668997</v>
      </c>
      <c r="N120" s="137">
        <v>11.680999999999999</v>
      </c>
      <c r="O120" s="137">
        <v>12.9163</v>
      </c>
      <c r="P120" s="137">
        <v>11.892300000000001</v>
      </c>
      <c r="Q120" s="137">
        <v>5.0197000000000003</v>
      </c>
      <c r="R120" s="137">
        <v>5.0239000000000003</v>
      </c>
      <c r="S120" s="137">
        <v>33.56</v>
      </c>
      <c r="T120" s="137">
        <v>33.592199999999998</v>
      </c>
      <c r="U120" s="137">
        <v>36.681199999999997</v>
      </c>
      <c r="V120" s="137">
        <v>10.3874</v>
      </c>
      <c r="W120" s="137">
        <v>8.9735999999999994</v>
      </c>
      <c r="X120" s="137">
        <v>5.9196</v>
      </c>
      <c r="Y120" s="137">
        <v>6.3849</v>
      </c>
      <c r="Z120" s="137">
        <v>1.5450999999999999</v>
      </c>
      <c r="AA120" s="137">
        <v>8.5162999999999993</v>
      </c>
      <c r="AB120" s="137">
        <v>12.4292</v>
      </c>
      <c r="AC120" s="137">
        <v>2.0587</v>
      </c>
      <c r="AD120" s="138"/>
      <c r="AE120" s="138"/>
      <c r="AF120" s="138"/>
    </row>
    <row r="121" spans="1:32" hidden="1" outlineLevel="1" collapsed="1">
      <c r="A121" s="8">
        <v>43891</v>
      </c>
      <c r="B121" s="137">
        <v>797636.57285836001</v>
      </c>
      <c r="C121" s="137">
        <v>433682.32336018002</v>
      </c>
      <c r="D121" s="137">
        <v>363954.24949818</v>
      </c>
      <c r="E121" s="137">
        <v>224515.35508852999</v>
      </c>
      <c r="F121" s="137">
        <v>180272.14983236999</v>
      </c>
      <c r="G121" s="137">
        <v>44243.205256159999</v>
      </c>
      <c r="H121" s="137">
        <v>446059.37423554005</v>
      </c>
      <c r="I121" s="137">
        <v>249338.91897334001</v>
      </c>
      <c r="J121" s="137">
        <v>196720.4552622</v>
      </c>
      <c r="K121" s="137">
        <v>634380.34028703009</v>
      </c>
      <c r="L121" s="137">
        <v>349019.18267290998</v>
      </c>
      <c r="M121" s="137">
        <v>285361.15761412005</v>
      </c>
      <c r="N121" s="137">
        <v>12.853300000000001</v>
      </c>
      <c r="O121" s="137">
        <v>13.9773</v>
      </c>
      <c r="P121" s="137">
        <v>13.232200000000001</v>
      </c>
      <c r="Q121" s="137">
        <v>5.4465000000000003</v>
      </c>
      <c r="R121" s="137">
        <v>5.4520999999999997</v>
      </c>
      <c r="S121" s="137">
        <v>33.334099999999999</v>
      </c>
      <c r="T121" s="137">
        <v>33.3476</v>
      </c>
      <c r="U121" s="137">
        <v>36.765000000000001</v>
      </c>
      <c r="V121" s="137">
        <v>13.948600000000001</v>
      </c>
      <c r="W121" s="137">
        <v>8.5303000000000004</v>
      </c>
      <c r="X121" s="137">
        <v>6.8148999999999997</v>
      </c>
      <c r="Y121" s="137">
        <v>7.0773999999999999</v>
      </c>
      <c r="Z121" s="137">
        <v>1.3194999999999999</v>
      </c>
      <c r="AA121" s="137">
        <v>7.4931999999999999</v>
      </c>
      <c r="AB121" s="137">
        <v>11.4498</v>
      </c>
      <c r="AC121" s="137">
        <v>1.7075</v>
      </c>
      <c r="AD121" s="138"/>
      <c r="AE121" s="138"/>
      <c r="AF121" s="138"/>
    </row>
    <row r="122" spans="1:32" hidden="1" outlineLevel="1" collapsed="1">
      <c r="A122" s="8">
        <v>43922</v>
      </c>
      <c r="B122" s="137">
        <v>773308.39082603005</v>
      </c>
      <c r="C122" s="137">
        <v>426013.67570453999</v>
      </c>
      <c r="D122" s="137">
        <v>347294.71512149001</v>
      </c>
      <c r="E122" s="137">
        <v>217315.74228872001</v>
      </c>
      <c r="F122" s="137">
        <v>174840.68740768</v>
      </c>
      <c r="G122" s="137">
        <v>42475.05488104</v>
      </c>
      <c r="H122" s="137">
        <v>439322.10907116003</v>
      </c>
      <c r="I122" s="137">
        <v>249358.73278555</v>
      </c>
      <c r="J122" s="137">
        <v>189963.37628560996</v>
      </c>
      <c r="K122" s="137">
        <v>641059.32977890002</v>
      </c>
      <c r="L122" s="137">
        <v>372079.92341037001</v>
      </c>
      <c r="M122" s="137">
        <v>268979.40636853001</v>
      </c>
      <c r="N122" s="137">
        <v>12.2263</v>
      </c>
      <c r="O122" s="137">
        <v>13.5077</v>
      </c>
      <c r="P122" s="137">
        <v>12.855499999999999</v>
      </c>
      <c r="Q122" s="137">
        <v>4.7103000000000002</v>
      </c>
      <c r="R122" s="137">
        <v>4.7191000000000001</v>
      </c>
      <c r="S122" s="137">
        <v>33.665700000000001</v>
      </c>
      <c r="T122" s="137">
        <v>33.711399999999998</v>
      </c>
      <c r="U122" s="137">
        <v>37.6126</v>
      </c>
      <c r="V122" s="137">
        <v>14.5671</v>
      </c>
      <c r="W122" s="137">
        <v>4.0236000000000001</v>
      </c>
      <c r="X122" s="137">
        <v>7.0167000000000002</v>
      </c>
      <c r="Y122" s="137">
        <v>7.1816000000000004</v>
      </c>
      <c r="Z122" s="137">
        <v>1.3130999999999999</v>
      </c>
      <c r="AA122" s="137">
        <v>7.7854000000000001</v>
      </c>
      <c r="AB122" s="137">
        <v>11.479200000000001</v>
      </c>
      <c r="AC122" s="137">
        <v>2.1882999999999999</v>
      </c>
      <c r="AD122" s="138"/>
      <c r="AE122" s="138"/>
      <c r="AF122" s="138"/>
    </row>
    <row r="123" spans="1:32" hidden="1" outlineLevel="1" collapsed="1">
      <c r="A123" s="8">
        <v>43952</v>
      </c>
      <c r="B123" s="137">
        <v>762953.26654513006</v>
      </c>
      <c r="C123" s="137">
        <v>420329.08822475001</v>
      </c>
      <c r="D123" s="137">
        <v>342624.17832037999</v>
      </c>
      <c r="E123" s="137">
        <v>217122.13294467999</v>
      </c>
      <c r="F123" s="137">
        <v>174782.17724372001</v>
      </c>
      <c r="G123" s="137">
        <v>42339.955700960003</v>
      </c>
      <c r="H123" s="137">
        <v>448879.58643852017</v>
      </c>
      <c r="I123" s="137">
        <v>258234.02112210001</v>
      </c>
      <c r="J123" s="137">
        <v>190645.56531641999</v>
      </c>
      <c r="K123" s="137">
        <v>647388.71970390005</v>
      </c>
      <c r="L123" s="137">
        <v>378079.04525557999</v>
      </c>
      <c r="M123" s="137">
        <v>269309.67444831994</v>
      </c>
      <c r="N123" s="137">
        <v>10.9862</v>
      </c>
      <c r="O123" s="137">
        <v>11.7521</v>
      </c>
      <c r="P123" s="137">
        <v>10.904400000000001</v>
      </c>
      <c r="Q123" s="137">
        <v>4.8163</v>
      </c>
      <c r="R123" s="137">
        <v>4.8235000000000001</v>
      </c>
      <c r="S123" s="137">
        <v>32.880099999999999</v>
      </c>
      <c r="T123" s="137">
        <v>32.910499999999999</v>
      </c>
      <c r="U123" s="137">
        <v>36.593200000000003</v>
      </c>
      <c r="V123" s="137">
        <v>16.5961</v>
      </c>
      <c r="W123" s="137">
        <v>6.1170999999999998</v>
      </c>
      <c r="X123" s="137">
        <v>6.0315000000000003</v>
      </c>
      <c r="Y123" s="137">
        <v>6.1768999999999998</v>
      </c>
      <c r="Z123" s="137">
        <v>1.8355999999999999</v>
      </c>
      <c r="AA123" s="137">
        <v>7.4074</v>
      </c>
      <c r="AB123" s="137">
        <v>11.0822</v>
      </c>
      <c r="AC123" s="137">
        <v>1.9429000000000001</v>
      </c>
      <c r="AD123" s="138"/>
      <c r="AE123" s="138"/>
      <c r="AF123" s="138"/>
    </row>
    <row r="124" spans="1:32" hidden="1" outlineLevel="1" collapsed="1">
      <c r="A124" s="8">
        <v>43983</v>
      </c>
      <c r="B124" s="137">
        <v>761426.42581418995</v>
      </c>
      <c r="C124" s="137">
        <v>419840.58494827</v>
      </c>
      <c r="D124" s="137">
        <v>341585.84086592001</v>
      </c>
      <c r="E124" s="137">
        <v>218179.63544541999</v>
      </c>
      <c r="F124" s="137">
        <v>176495.00299956001</v>
      </c>
      <c r="G124" s="137">
        <v>41684.632445859999</v>
      </c>
      <c r="H124" s="137">
        <v>454322.75363361003</v>
      </c>
      <c r="I124" s="137">
        <v>269515.06638024002</v>
      </c>
      <c r="J124" s="137">
        <v>184807.68725337007</v>
      </c>
      <c r="K124" s="137">
        <v>658210.05956180987</v>
      </c>
      <c r="L124" s="137">
        <v>389740.55336853996</v>
      </c>
      <c r="M124" s="137">
        <v>268469.50619326998</v>
      </c>
      <c r="N124" s="137">
        <v>10.065099999999999</v>
      </c>
      <c r="O124" s="137">
        <v>10.8355</v>
      </c>
      <c r="P124" s="137">
        <v>9.9339999999999993</v>
      </c>
      <c r="Q124" s="137">
        <v>5.1361999999999997</v>
      </c>
      <c r="R124" s="137">
        <v>5.1432000000000002</v>
      </c>
      <c r="S124" s="137">
        <v>32.408000000000001</v>
      </c>
      <c r="T124" s="137">
        <v>32.449199999999998</v>
      </c>
      <c r="U124" s="137">
        <v>36.072000000000003</v>
      </c>
      <c r="V124" s="137">
        <v>12.692299999999999</v>
      </c>
      <c r="W124" s="137">
        <v>7.2605000000000004</v>
      </c>
      <c r="X124" s="137">
        <v>5.1371000000000002</v>
      </c>
      <c r="Y124" s="137">
        <v>5.2550999999999997</v>
      </c>
      <c r="Z124" s="137">
        <v>1.8669</v>
      </c>
      <c r="AA124" s="137">
        <v>7.0949</v>
      </c>
      <c r="AB124" s="137">
        <v>10.4247</v>
      </c>
      <c r="AC124" s="137">
        <v>1.7178</v>
      </c>
      <c r="AD124" s="138"/>
      <c r="AE124" s="138"/>
      <c r="AF124" s="138"/>
    </row>
    <row r="125" spans="1:32" hidden="1" outlineLevel="1" collapsed="1">
      <c r="A125" s="8">
        <v>44013</v>
      </c>
      <c r="B125" s="137">
        <v>779999.87813269999</v>
      </c>
      <c r="C125" s="137">
        <v>422588.15666805999</v>
      </c>
      <c r="D125" s="137">
        <v>357411.72146464</v>
      </c>
      <c r="E125" s="137">
        <v>221179.79364392001</v>
      </c>
      <c r="F125" s="137">
        <v>178333.04554533001</v>
      </c>
      <c r="G125" s="137">
        <v>42846.748098589997</v>
      </c>
      <c r="H125" s="137">
        <v>479634.45632659009</v>
      </c>
      <c r="I125" s="137">
        <v>283505.31477264001</v>
      </c>
      <c r="J125" s="137">
        <v>196129.14155394997</v>
      </c>
      <c r="K125" s="137">
        <v>673267.88615323009</v>
      </c>
      <c r="L125" s="137">
        <v>389989.65719016001</v>
      </c>
      <c r="M125" s="137">
        <v>283278.22896306997</v>
      </c>
      <c r="N125" s="137">
        <v>9.6591000000000005</v>
      </c>
      <c r="O125" s="137">
        <v>10.2049</v>
      </c>
      <c r="P125" s="137">
        <v>9.2352000000000007</v>
      </c>
      <c r="Q125" s="137">
        <v>5.3555999999999999</v>
      </c>
      <c r="R125" s="137">
        <v>5.3716999999999997</v>
      </c>
      <c r="S125" s="137">
        <v>31.567</v>
      </c>
      <c r="T125" s="137">
        <v>31.598800000000001</v>
      </c>
      <c r="U125" s="137">
        <v>35.1297</v>
      </c>
      <c r="V125" s="137">
        <v>18.994900000000001</v>
      </c>
      <c r="W125" s="137">
        <v>7.2302</v>
      </c>
      <c r="X125" s="137">
        <v>4.3017000000000003</v>
      </c>
      <c r="Y125" s="137">
        <v>4.3864999999999998</v>
      </c>
      <c r="Z125" s="137">
        <v>1.2785</v>
      </c>
      <c r="AA125" s="137">
        <v>6.1714000000000002</v>
      </c>
      <c r="AB125" s="137">
        <v>9.3796999999999997</v>
      </c>
      <c r="AC125" s="137">
        <v>1.4708000000000001</v>
      </c>
      <c r="AD125" s="138"/>
      <c r="AE125" s="138"/>
      <c r="AF125" s="138"/>
    </row>
    <row r="126" spans="1:32" hidden="1" outlineLevel="1" collapsed="1">
      <c r="A126" s="8">
        <v>44044</v>
      </c>
      <c r="B126" s="137">
        <v>779261.08391743002</v>
      </c>
      <c r="C126" s="137">
        <v>420954.51301245001</v>
      </c>
      <c r="D126" s="137">
        <v>358306.57090498001</v>
      </c>
      <c r="E126" s="137">
        <v>223787.57861266</v>
      </c>
      <c r="F126" s="137">
        <v>181427.5432358</v>
      </c>
      <c r="G126" s="137">
        <v>42360.035376860003</v>
      </c>
      <c r="H126" s="137">
        <v>481696.26803346002</v>
      </c>
      <c r="I126" s="137">
        <v>291832.75655086001</v>
      </c>
      <c r="J126" s="137">
        <v>189863.51148260001</v>
      </c>
      <c r="K126" s="137">
        <v>671974.50525606005</v>
      </c>
      <c r="L126" s="137">
        <v>389931.05189615005</v>
      </c>
      <c r="M126" s="137">
        <v>282043.45335991005</v>
      </c>
      <c r="N126" s="137">
        <v>9.2220999999999993</v>
      </c>
      <c r="O126" s="137">
        <v>9.7736000000000001</v>
      </c>
      <c r="P126" s="137">
        <v>8.8474000000000004</v>
      </c>
      <c r="Q126" s="137">
        <v>5.343</v>
      </c>
      <c r="R126" s="137">
        <v>5.3506</v>
      </c>
      <c r="S126" s="137">
        <v>31.270700000000001</v>
      </c>
      <c r="T126" s="137">
        <v>31.284700000000001</v>
      </c>
      <c r="U126" s="137">
        <v>35.081499999999998</v>
      </c>
      <c r="V126" s="137">
        <v>21.869900000000001</v>
      </c>
      <c r="W126" s="137">
        <v>7.6631</v>
      </c>
      <c r="X126" s="137">
        <v>3.8477999999999999</v>
      </c>
      <c r="Y126" s="137">
        <v>3.9365999999999999</v>
      </c>
      <c r="Z126" s="137">
        <v>1.5048999999999999</v>
      </c>
      <c r="AA126" s="137">
        <v>6.0182000000000002</v>
      </c>
      <c r="AB126" s="137">
        <v>9.1652000000000005</v>
      </c>
      <c r="AC126" s="137">
        <v>1.415</v>
      </c>
      <c r="AD126" s="138"/>
      <c r="AE126" s="138"/>
      <c r="AF126" s="138"/>
    </row>
    <row r="127" spans="1:32" hidden="1" outlineLevel="1" collapsed="1">
      <c r="A127" s="8">
        <v>44075</v>
      </c>
      <c r="B127" s="137">
        <v>743245.69780589</v>
      </c>
      <c r="C127" s="137">
        <v>415548.32581587002</v>
      </c>
      <c r="D127" s="137">
        <v>327697.37199001998</v>
      </c>
      <c r="E127" s="137">
        <v>221849.03112651</v>
      </c>
      <c r="F127" s="137">
        <v>179654.8871235</v>
      </c>
      <c r="G127" s="137">
        <v>42194.144003009998</v>
      </c>
      <c r="H127" s="137">
        <v>506702.72790784994</v>
      </c>
      <c r="I127" s="137">
        <v>304740.27101390006</v>
      </c>
      <c r="J127" s="137">
        <v>201962.45689395</v>
      </c>
      <c r="K127" s="137">
        <v>686575.68184257997</v>
      </c>
      <c r="L127" s="137">
        <v>397367.48894782003</v>
      </c>
      <c r="M127" s="137">
        <v>289208.19289476</v>
      </c>
      <c r="N127" s="137">
        <v>9.1129999999999995</v>
      </c>
      <c r="O127" s="137">
        <v>9.6631</v>
      </c>
      <c r="P127" s="137">
        <v>8.7123000000000008</v>
      </c>
      <c r="Q127" s="137">
        <v>5.1932999999999998</v>
      </c>
      <c r="R127" s="137">
        <v>5.1994999999999996</v>
      </c>
      <c r="S127" s="137">
        <v>30.276</v>
      </c>
      <c r="T127" s="137">
        <v>30.308800000000002</v>
      </c>
      <c r="U127" s="137">
        <v>34.651299999999999</v>
      </c>
      <c r="V127" s="137">
        <v>15.813000000000001</v>
      </c>
      <c r="W127" s="137">
        <v>8.0417000000000005</v>
      </c>
      <c r="X127" s="137">
        <v>3.726</v>
      </c>
      <c r="Y127" s="137">
        <v>3.8128000000000002</v>
      </c>
      <c r="Z127" s="137">
        <v>1.1169</v>
      </c>
      <c r="AA127" s="137">
        <v>5.8593000000000002</v>
      </c>
      <c r="AB127" s="137">
        <v>8.7880000000000003</v>
      </c>
      <c r="AC127" s="137">
        <v>1.282</v>
      </c>
      <c r="AD127" s="138"/>
      <c r="AE127" s="138"/>
      <c r="AF127" s="138"/>
    </row>
    <row r="128" spans="1:32" hidden="1" outlineLevel="1" collapsed="1">
      <c r="A128" s="8">
        <v>44105</v>
      </c>
      <c r="B128" s="137">
        <v>738451.42991884996</v>
      </c>
      <c r="C128" s="137">
        <v>414141.41356184997</v>
      </c>
      <c r="D128" s="137">
        <v>324310.01635699999</v>
      </c>
      <c r="E128" s="137">
        <v>209414.67688439001</v>
      </c>
      <c r="F128" s="137">
        <v>172022.73348117</v>
      </c>
      <c r="G128" s="137">
        <v>37391.943403220001</v>
      </c>
      <c r="H128" s="137">
        <v>519921.44653289986</v>
      </c>
      <c r="I128" s="137">
        <v>318051.65548193001</v>
      </c>
      <c r="J128" s="137">
        <v>201869.79105096997</v>
      </c>
      <c r="K128" s="137">
        <v>695779.58551934012</v>
      </c>
      <c r="L128" s="137">
        <v>404111.13540610007</v>
      </c>
      <c r="M128" s="137">
        <v>291668.45011324005</v>
      </c>
      <c r="N128" s="137">
        <v>8.9901</v>
      </c>
      <c r="O128" s="137">
        <v>9.4671000000000003</v>
      </c>
      <c r="P128" s="137">
        <v>8.6252999999999993</v>
      </c>
      <c r="Q128" s="137">
        <v>5.1920000000000002</v>
      </c>
      <c r="R128" s="137">
        <v>5.2030000000000003</v>
      </c>
      <c r="S128" s="137">
        <v>29.520399999999999</v>
      </c>
      <c r="T128" s="137">
        <v>29.5395</v>
      </c>
      <c r="U128" s="137">
        <v>34.5062</v>
      </c>
      <c r="V128" s="137">
        <v>17.4999</v>
      </c>
      <c r="W128" s="137">
        <v>7.6332000000000004</v>
      </c>
      <c r="X128" s="137">
        <v>3.6652</v>
      </c>
      <c r="Y128" s="137">
        <v>3.7789999999999999</v>
      </c>
      <c r="Z128" s="137">
        <v>1.1329</v>
      </c>
      <c r="AA128" s="137">
        <v>5.7938000000000001</v>
      </c>
      <c r="AB128" s="137">
        <v>8.6166999999999998</v>
      </c>
      <c r="AC128" s="137">
        <v>1.3319000000000001</v>
      </c>
      <c r="AD128" s="138"/>
      <c r="AE128" s="138"/>
      <c r="AF128" s="138"/>
    </row>
    <row r="129" spans="1:32" hidden="1" outlineLevel="1" collapsed="1">
      <c r="A129" s="8">
        <v>44136</v>
      </c>
      <c r="B129" s="137">
        <v>742171.70762286999</v>
      </c>
      <c r="C129" s="137">
        <v>417904.29535469</v>
      </c>
      <c r="D129" s="137">
        <v>324267.41226817999</v>
      </c>
      <c r="E129" s="137">
        <v>210001.07928273</v>
      </c>
      <c r="F129" s="137">
        <v>174588.99992469</v>
      </c>
      <c r="G129" s="137">
        <v>35412.079358039999</v>
      </c>
      <c r="H129" s="137">
        <v>517423.21614030993</v>
      </c>
      <c r="I129" s="137">
        <v>314743.04072227003</v>
      </c>
      <c r="J129" s="137">
        <v>202680.17541803999</v>
      </c>
      <c r="K129" s="137">
        <v>703305.81260094</v>
      </c>
      <c r="L129" s="137">
        <v>409358.47800210002</v>
      </c>
      <c r="M129" s="137">
        <v>293947.33459884004</v>
      </c>
      <c r="N129" s="137">
        <v>8.9572000000000003</v>
      </c>
      <c r="O129" s="137">
        <v>9.3713999999999995</v>
      </c>
      <c r="P129" s="137">
        <v>8.4320000000000004</v>
      </c>
      <c r="Q129" s="137">
        <v>5.0228000000000002</v>
      </c>
      <c r="R129" s="137">
        <v>5.0335999999999999</v>
      </c>
      <c r="S129" s="137">
        <v>30.421500000000002</v>
      </c>
      <c r="T129" s="137">
        <v>30.438099999999999</v>
      </c>
      <c r="U129" s="137">
        <v>34.193300000000001</v>
      </c>
      <c r="V129" s="137">
        <v>21.596699999999998</v>
      </c>
      <c r="W129" s="137">
        <v>7.1017000000000001</v>
      </c>
      <c r="X129" s="137">
        <v>3.6294</v>
      </c>
      <c r="Y129" s="137">
        <v>3.7351000000000001</v>
      </c>
      <c r="Z129" s="137">
        <v>1.4325000000000001</v>
      </c>
      <c r="AA129" s="137">
        <v>5.2141999999999999</v>
      </c>
      <c r="AB129" s="137">
        <v>7.8779000000000003</v>
      </c>
      <c r="AC129" s="137">
        <v>1.2428999999999999</v>
      </c>
      <c r="AD129" s="138"/>
      <c r="AE129" s="138"/>
      <c r="AF129" s="138"/>
    </row>
    <row r="130" spans="1:32" hidden="1" outlineLevel="1" collapsed="1">
      <c r="A130" s="8">
        <v>44166</v>
      </c>
      <c r="B130" s="137">
        <v>724156.53419985995</v>
      </c>
      <c r="C130" s="137">
        <v>409517.02830577001</v>
      </c>
      <c r="D130" s="137">
        <v>314639.50589408999</v>
      </c>
      <c r="E130" s="137">
        <v>206471.43665319</v>
      </c>
      <c r="F130" s="137">
        <v>174432.28626188001</v>
      </c>
      <c r="G130" s="137">
        <v>32039.150391309999</v>
      </c>
      <c r="H130" s="137">
        <v>549487.70555002009</v>
      </c>
      <c r="I130" s="137">
        <v>361293.08521366009</v>
      </c>
      <c r="J130" s="137">
        <v>188194.62033636001</v>
      </c>
      <c r="K130" s="137">
        <v>730317.48483752017</v>
      </c>
      <c r="L130" s="137">
        <v>433416.66656522994</v>
      </c>
      <c r="M130" s="137">
        <v>296900.81827229005</v>
      </c>
      <c r="N130" s="137">
        <v>8.7912999999999997</v>
      </c>
      <c r="O130" s="137">
        <v>9.2462999999999997</v>
      </c>
      <c r="P130" s="137">
        <v>8.3917000000000002</v>
      </c>
      <c r="Q130" s="137">
        <v>5.1380999999999997</v>
      </c>
      <c r="R130" s="137">
        <v>5.1565000000000003</v>
      </c>
      <c r="S130" s="137">
        <v>29.901199999999999</v>
      </c>
      <c r="T130" s="137">
        <v>29.918900000000001</v>
      </c>
      <c r="U130" s="137">
        <v>33.261000000000003</v>
      </c>
      <c r="V130" s="137">
        <v>21.6633</v>
      </c>
      <c r="W130" s="137">
        <v>5.8192000000000004</v>
      </c>
      <c r="X130" s="137">
        <v>3.6208</v>
      </c>
      <c r="Y130" s="137">
        <v>3.7334999999999998</v>
      </c>
      <c r="Z130" s="137">
        <v>1.1157999999999999</v>
      </c>
      <c r="AA130" s="137">
        <v>5.2933000000000003</v>
      </c>
      <c r="AB130" s="137">
        <v>7.6353999999999997</v>
      </c>
      <c r="AC130" s="137">
        <v>1.1996</v>
      </c>
      <c r="AD130" s="138"/>
      <c r="AE130" s="138"/>
      <c r="AF130" s="138"/>
    </row>
    <row r="131" spans="1:32" hidden="1" outlineLevel="1" collapsed="1">
      <c r="A131" s="8">
        <v>44197</v>
      </c>
      <c r="B131" s="137">
        <v>723308.41639847006</v>
      </c>
      <c r="C131" s="137">
        <v>414073.32060618</v>
      </c>
      <c r="D131" s="137">
        <v>309235.09579229</v>
      </c>
      <c r="E131" s="137">
        <v>207869.59497931</v>
      </c>
      <c r="F131" s="137">
        <v>175997.01528202</v>
      </c>
      <c r="G131" s="137">
        <v>31872.579697289999</v>
      </c>
      <c r="H131" s="137">
        <v>541403.6336249701</v>
      </c>
      <c r="I131" s="137">
        <v>348489.74900257995</v>
      </c>
      <c r="J131" s="137">
        <v>192913.88462239</v>
      </c>
      <c r="K131" s="137">
        <v>726782.33731419011</v>
      </c>
      <c r="L131" s="137">
        <v>430926.88749612006</v>
      </c>
      <c r="M131" s="137">
        <v>295855.44981806999</v>
      </c>
      <c r="N131" s="137">
        <v>8.8432999999999993</v>
      </c>
      <c r="O131" s="137">
        <v>9.3579000000000008</v>
      </c>
      <c r="P131" s="137">
        <v>8.5547000000000004</v>
      </c>
      <c r="Q131" s="137">
        <v>4.3632</v>
      </c>
      <c r="R131" s="137">
        <v>4.3905000000000003</v>
      </c>
      <c r="S131" s="137">
        <v>30.324300000000001</v>
      </c>
      <c r="T131" s="137">
        <v>30.349799999999998</v>
      </c>
      <c r="U131" s="137">
        <v>34.204000000000001</v>
      </c>
      <c r="V131" s="137">
        <v>18.7227</v>
      </c>
      <c r="W131" s="137">
        <v>6.0799000000000003</v>
      </c>
      <c r="X131" s="137">
        <v>3.6623999999999999</v>
      </c>
      <c r="Y131" s="137">
        <v>3.7410000000000001</v>
      </c>
      <c r="Z131" s="137">
        <v>1.1922999999999999</v>
      </c>
      <c r="AA131" s="137">
        <v>5.4889000000000001</v>
      </c>
      <c r="AB131" s="137">
        <v>7.7215999999999996</v>
      </c>
      <c r="AC131" s="137">
        <v>1.1680999999999999</v>
      </c>
      <c r="AD131" s="138"/>
      <c r="AE131" s="138"/>
      <c r="AF131" s="138"/>
    </row>
    <row r="132" spans="1:32" hidden="1" outlineLevel="1" collapsed="1">
      <c r="A132" s="8">
        <v>44228</v>
      </c>
      <c r="B132" s="137">
        <v>722715.07665394002</v>
      </c>
      <c r="C132" s="137">
        <v>417037.54916523001</v>
      </c>
      <c r="D132" s="137">
        <v>305677.52748871001</v>
      </c>
      <c r="E132" s="137">
        <v>209115.18424954001</v>
      </c>
      <c r="F132" s="137">
        <v>178888.10569549</v>
      </c>
      <c r="G132" s="137">
        <v>30227.07855405</v>
      </c>
      <c r="H132" s="137">
        <v>534953.35369519994</v>
      </c>
      <c r="I132" s="137">
        <v>346583.32708254992</v>
      </c>
      <c r="J132" s="137">
        <v>188370.02661265002</v>
      </c>
      <c r="K132" s="137">
        <v>733252.23713928007</v>
      </c>
      <c r="L132" s="137">
        <v>437738.57198924996</v>
      </c>
      <c r="M132" s="137">
        <v>295513.66515003005</v>
      </c>
      <c r="N132" s="137">
        <v>8.4046000000000003</v>
      </c>
      <c r="O132" s="137">
        <v>8.9293999999999993</v>
      </c>
      <c r="P132" s="137">
        <v>8.0982000000000003</v>
      </c>
      <c r="Q132" s="137">
        <v>4.3179999999999996</v>
      </c>
      <c r="R132" s="137">
        <v>4.3320999999999996</v>
      </c>
      <c r="S132" s="137">
        <v>29.7986</v>
      </c>
      <c r="T132" s="137">
        <v>29.798100000000002</v>
      </c>
      <c r="U132" s="137">
        <v>34.130400000000002</v>
      </c>
      <c r="V132" s="137">
        <v>30.1968</v>
      </c>
      <c r="W132" s="137">
        <v>5.9287999999999998</v>
      </c>
      <c r="X132" s="137">
        <v>3.6189</v>
      </c>
      <c r="Y132" s="137">
        <v>3.7006000000000001</v>
      </c>
      <c r="Z132" s="137">
        <v>1.1984999999999999</v>
      </c>
      <c r="AA132" s="137">
        <v>5.0811999999999999</v>
      </c>
      <c r="AB132" s="137">
        <v>7.4698000000000002</v>
      </c>
      <c r="AC132" s="137">
        <v>1.0429999999999999</v>
      </c>
      <c r="AD132" s="138"/>
      <c r="AE132" s="138"/>
      <c r="AF132" s="138"/>
    </row>
    <row r="133" spans="1:32" hidden="1" outlineLevel="1" collapsed="1">
      <c r="A133" s="8">
        <v>44256</v>
      </c>
      <c r="B133" s="137">
        <v>717798.50758729002</v>
      </c>
      <c r="C133" s="137">
        <v>417519.12782171997</v>
      </c>
      <c r="D133" s="137">
        <v>300279.37976556999</v>
      </c>
      <c r="E133" s="137">
        <v>213605.88205203999</v>
      </c>
      <c r="F133" s="137">
        <v>184124.19999930999</v>
      </c>
      <c r="G133" s="137">
        <v>29481.682052730001</v>
      </c>
      <c r="H133" s="137">
        <v>549709.48050824006</v>
      </c>
      <c r="I133" s="137">
        <v>350689.71785297</v>
      </c>
      <c r="J133" s="137">
        <v>199019.76265526999</v>
      </c>
      <c r="K133" s="137">
        <v>732758.83592674986</v>
      </c>
      <c r="L133" s="137">
        <v>439621.71406239999</v>
      </c>
      <c r="M133" s="137">
        <v>293137.12186435005</v>
      </c>
      <c r="N133" s="137">
        <v>8.4741999999999997</v>
      </c>
      <c r="O133" s="137">
        <v>8.9739000000000004</v>
      </c>
      <c r="P133" s="137">
        <v>8.2355</v>
      </c>
      <c r="Q133" s="137">
        <v>4.327</v>
      </c>
      <c r="R133" s="137">
        <v>4.3278999999999996</v>
      </c>
      <c r="S133" s="137">
        <v>29.762899999999998</v>
      </c>
      <c r="T133" s="137">
        <v>29.775200000000002</v>
      </c>
      <c r="U133" s="137">
        <v>33.700499999999998</v>
      </c>
      <c r="V133" s="137">
        <v>22.7654</v>
      </c>
      <c r="W133" s="137">
        <v>6.1738</v>
      </c>
      <c r="X133" s="137">
        <v>3.6440999999999999</v>
      </c>
      <c r="Y133" s="137">
        <v>3.7471999999999999</v>
      </c>
      <c r="Z133" s="137">
        <v>0.93879999999999997</v>
      </c>
      <c r="AA133" s="137">
        <v>4.6679000000000004</v>
      </c>
      <c r="AB133" s="137">
        <v>6.9992999999999999</v>
      </c>
      <c r="AC133" s="137">
        <v>0.71630000000000005</v>
      </c>
      <c r="AD133" s="138"/>
      <c r="AE133" s="138"/>
      <c r="AF133" s="138"/>
    </row>
    <row r="134" spans="1:32" hidden="1" outlineLevel="1" collapsed="1">
      <c r="A134" s="8">
        <v>44287</v>
      </c>
      <c r="B134" s="137">
        <v>733228.17118754005</v>
      </c>
      <c r="C134" s="137">
        <v>427738.71962982998</v>
      </c>
      <c r="D134" s="137">
        <v>305489.45155771001</v>
      </c>
      <c r="E134" s="137">
        <v>216625.58356748</v>
      </c>
      <c r="F134" s="137">
        <v>187622.09374551999</v>
      </c>
      <c r="G134" s="137">
        <v>29003.48982196</v>
      </c>
      <c r="H134" s="137">
        <v>555029.82336463989</v>
      </c>
      <c r="I134" s="137">
        <v>350338.99989964999</v>
      </c>
      <c r="J134" s="137">
        <v>204690.82346498998</v>
      </c>
      <c r="K134" s="137">
        <v>743472.6450052599</v>
      </c>
      <c r="L134" s="137">
        <v>452762.91431708005</v>
      </c>
      <c r="M134" s="137">
        <v>290709.73068817996</v>
      </c>
      <c r="N134" s="137">
        <v>8.8503000000000007</v>
      </c>
      <c r="O134" s="137">
        <v>9.3800000000000008</v>
      </c>
      <c r="P134" s="137">
        <v>8.6851000000000003</v>
      </c>
      <c r="Q134" s="137">
        <v>4.8898000000000001</v>
      </c>
      <c r="R134" s="137">
        <v>4.8959999999999999</v>
      </c>
      <c r="S134" s="137">
        <v>29.582699999999999</v>
      </c>
      <c r="T134" s="137">
        <v>29.587399999999999</v>
      </c>
      <c r="U134" s="137">
        <v>33.175600000000003</v>
      </c>
      <c r="V134" s="137">
        <v>25.2425</v>
      </c>
      <c r="W134" s="137">
        <v>7.1649000000000003</v>
      </c>
      <c r="X134" s="137">
        <v>3.7595000000000001</v>
      </c>
      <c r="Y134" s="137">
        <v>3.8780999999999999</v>
      </c>
      <c r="Z134" s="137">
        <v>1.0031000000000001</v>
      </c>
      <c r="AA134" s="137">
        <v>4.5719000000000003</v>
      </c>
      <c r="AB134" s="137">
        <v>6.7096</v>
      </c>
      <c r="AC134" s="137">
        <v>0.72150000000000003</v>
      </c>
      <c r="AD134" s="138"/>
      <c r="AE134" s="138"/>
      <c r="AF134" s="138"/>
    </row>
    <row r="135" spans="1:32" hidden="1" outlineLevel="1" collapsed="1">
      <c r="A135" s="8">
        <v>44317</v>
      </c>
      <c r="B135" s="137">
        <v>729349.98783781996</v>
      </c>
      <c r="C135" s="137">
        <v>439329.36086016998</v>
      </c>
      <c r="D135" s="137">
        <v>290020.62697764998</v>
      </c>
      <c r="E135" s="137">
        <v>222419.95783686999</v>
      </c>
      <c r="F135" s="137">
        <v>194137.59524947</v>
      </c>
      <c r="G135" s="137">
        <v>28282.362587399999</v>
      </c>
      <c r="H135" s="137">
        <v>563973.99888236029</v>
      </c>
      <c r="I135" s="137">
        <v>360206.8338070999</v>
      </c>
      <c r="J135" s="137">
        <v>203767.16507526001</v>
      </c>
      <c r="K135" s="137">
        <v>737440.04464366008</v>
      </c>
      <c r="L135" s="137">
        <v>449994.57968534995</v>
      </c>
      <c r="M135" s="137">
        <v>287445.46495831001</v>
      </c>
      <c r="N135" s="137">
        <v>8.9526000000000003</v>
      </c>
      <c r="O135" s="137">
        <v>9.5662000000000003</v>
      </c>
      <c r="P135" s="137">
        <v>8.7309000000000001</v>
      </c>
      <c r="Q135" s="137">
        <v>4.7492999999999999</v>
      </c>
      <c r="R135" s="137">
        <v>4.7676999999999996</v>
      </c>
      <c r="S135" s="137">
        <v>29.621300000000002</v>
      </c>
      <c r="T135" s="137">
        <v>29.626899999999999</v>
      </c>
      <c r="U135" s="137">
        <v>33.557000000000002</v>
      </c>
      <c r="V135" s="137">
        <v>24.798100000000002</v>
      </c>
      <c r="W135" s="137">
        <v>5.9448999999999996</v>
      </c>
      <c r="X135" s="137">
        <v>3.8254000000000001</v>
      </c>
      <c r="Y135" s="137">
        <v>3.9558</v>
      </c>
      <c r="Z135" s="137">
        <v>1.0176000000000001</v>
      </c>
      <c r="AA135" s="137">
        <v>4.8627000000000002</v>
      </c>
      <c r="AB135" s="137">
        <v>6.9375999999999998</v>
      </c>
      <c r="AC135" s="137">
        <v>0.61980000000000002</v>
      </c>
      <c r="AD135" s="138"/>
      <c r="AE135" s="138"/>
      <c r="AF135" s="138"/>
    </row>
    <row r="136" spans="1:32" hidden="1" outlineLevel="1" collapsed="1">
      <c r="A136" s="8">
        <v>44348</v>
      </c>
      <c r="B136" s="137">
        <v>731998.72738638998</v>
      </c>
      <c r="C136" s="137">
        <v>452200.27157858998</v>
      </c>
      <c r="D136" s="137">
        <v>279798.4558078</v>
      </c>
      <c r="E136" s="137">
        <v>227125.90144623999</v>
      </c>
      <c r="F136" s="137">
        <v>199801.83518257001</v>
      </c>
      <c r="G136" s="137">
        <v>27324.06626367</v>
      </c>
      <c r="H136" s="137">
        <v>561884.59274354007</v>
      </c>
      <c r="I136" s="137">
        <v>365793.28781817993</v>
      </c>
      <c r="J136" s="137">
        <v>196091.30492535996</v>
      </c>
      <c r="K136" s="137">
        <v>749817.20242912997</v>
      </c>
      <c r="L136" s="137">
        <v>465792.59020998003</v>
      </c>
      <c r="M136" s="137">
        <v>284024.61221914995</v>
      </c>
      <c r="N136" s="137">
        <v>9.0413999999999994</v>
      </c>
      <c r="O136" s="137">
        <v>9.6135000000000002</v>
      </c>
      <c r="P136" s="137">
        <v>8.8646999999999991</v>
      </c>
      <c r="Q136" s="137">
        <v>5.2954999999999997</v>
      </c>
      <c r="R136" s="137">
        <v>5.3239999999999998</v>
      </c>
      <c r="S136" s="137">
        <v>30.081900000000001</v>
      </c>
      <c r="T136" s="137">
        <v>30.080500000000001</v>
      </c>
      <c r="U136" s="137">
        <v>33.997999999999998</v>
      </c>
      <c r="V136" s="137">
        <v>31.5916</v>
      </c>
      <c r="W136" s="137">
        <v>7.5067000000000004</v>
      </c>
      <c r="X136" s="137">
        <v>3.8062</v>
      </c>
      <c r="Y136" s="137">
        <v>3.9218999999999999</v>
      </c>
      <c r="Z136" s="137">
        <v>1.0444</v>
      </c>
      <c r="AA136" s="137">
        <v>4.9154999999999998</v>
      </c>
      <c r="AB136" s="137">
        <v>6.8551000000000002</v>
      </c>
      <c r="AC136" s="137">
        <v>0.67910000000000004</v>
      </c>
      <c r="AD136" s="138"/>
      <c r="AE136" s="138"/>
      <c r="AF136" s="138"/>
    </row>
    <row r="137" spans="1:32" hidden="1" outlineLevel="1" collapsed="1">
      <c r="A137" s="8">
        <v>44378</v>
      </c>
      <c r="B137" s="137">
        <v>728742.07286563003</v>
      </c>
      <c r="C137" s="137">
        <v>457207.77681930002</v>
      </c>
      <c r="D137" s="137">
        <v>271534.29604633001</v>
      </c>
      <c r="E137" s="137">
        <v>231139.07931621</v>
      </c>
      <c r="F137" s="137">
        <v>204905.28604968</v>
      </c>
      <c r="G137" s="137">
        <v>26233.79326653</v>
      </c>
      <c r="H137" s="137">
        <v>573030.51870927005</v>
      </c>
      <c r="I137" s="137">
        <v>378662.91893136007</v>
      </c>
      <c r="J137" s="137">
        <v>194367.59977791004</v>
      </c>
      <c r="K137" s="137">
        <v>743425.68556754012</v>
      </c>
      <c r="L137" s="137">
        <v>461491.83961228002</v>
      </c>
      <c r="M137" s="137">
        <v>281933.84595525998</v>
      </c>
      <c r="N137" s="137">
        <v>9.1355000000000004</v>
      </c>
      <c r="O137" s="137">
        <v>9.9144000000000005</v>
      </c>
      <c r="P137" s="137">
        <v>9.2157</v>
      </c>
      <c r="Q137" s="137">
        <v>4.8490000000000002</v>
      </c>
      <c r="R137" s="137">
        <v>4.8609</v>
      </c>
      <c r="S137" s="137">
        <v>29.592700000000001</v>
      </c>
      <c r="T137" s="137">
        <v>29.603400000000001</v>
      </c>
      <c r="U137" s="137">
        <v>33.176099999999998</v>
      </c>
      <c r="V137" s="137">
        <v>21.7638</v>
      </c>
      <c r="W137" s="137">
        <v>4.9218000000000002</v>
      </c>
      <c r="X137" s="137">
        <v>3.9504999999999999</v>
      </c>
      <c r="Y137" s="137">
        <v>4.0540000000000003</v>
      </c>
      <c r="Z137" s="137">
        <v>1.01</v>
      </c>
      <c r="AA137" s="137">
        <v>4.8592000000000004</v>
      </c>
      <c r="AB137" s="137">
        <v>6.7811000000000003</v>
      </c>
      <c r="AC137" s="137">
        <v>0.59289999999999998</v>
      </c>
      <c r="AD137" s="138"/>
      <c r="AE137" s="138"/>
      <c r="AF137" s="138"/>
    </row>
    <row r="138" spans="1:32" hidden="1" outlineLevel="1" collapsed="1">
      <c r="A138" s="8">
        <v>44409</v>
      </c>
      <c r="B138" s="137">
        <v>749205.40850559995</v>
      </c>
      <c r="C138" s="137">
        <v>472670.6106291</v>
      </c>
      <c r="D138" s="137">
        <v>276534.7978765</v>
      </c>
      <c r="E138" s="137">
        <v>236757.68944844001</v>
      </c>
      <c r="F138" s="137">
        <v>212543.77782913001</v>
      </c>
      <c r="G138" s="137">
        <v>24213.911619310002</v>
      </c>
      <c r="H138" s="137">
        <v>558086.09699549014</v>
      </c>
      <c r="I138" s="137">
        <v>374392.83560303005</v>
      </c>
      <c r="J138" s="137">
        <v>183693.26139245997</v>
      </c>
      <c r="K138" s="137">
        <v>739629.63760259002</v>
      </c>
      <c r="L138" s="137">
        <v>455643.95747874002</v>
      </c>
      <c r="M138" s="137">
        <v>283985.68012385</v>
      </c>
      <c r="N138" s="137">
        <v>8.8557000000000006</v>
      </c>
      <c r="O138" s="137">
        <v>10.066599999999999</v>
      </c>
      <c r="P138" s="137">
        <v>9.3928999999999991</v>
      </c>
      <c r="Q138" s="137">
        <v>3.1655000000000002</v>
      </c>
      <c r="R138" s="137">
        <v>3.1659999999999999</v>
      </c>
      <c r="S138" s="137">
        <v>29.734100000000002</v>
      </c>
      <c r="T138" s="137">
        <v>29.741099999999999</v>
      </c>
      <c r="U138" s="137">
        <v>33.275100000000002</v>
      </c>
      <c r="V138" s="137">
        <v>25.488600000000002</v>
      </c>
      <c r="W138" s="137">
        <v>5.8457999999999997</v>
      </c>
      <c r="X138" s="137">
        <v>4.4138999999999999</v>
      </c>
      <c r="Y138" s="137">
        <v>4.5723000000000003</v>
      </c>
      <c r="Z138" s="137">
        <v>0.80420000000000003</v>
      </c>
      <c r="AA138" s="137">
        <v>4.6451000000000002</v>
      </c>
      <c r="AB138" s="137">
        <v>6.7146999999999997</v>
      </c>
      <c r="AC138" s="137">
        <v>0.54779999999999995</v>
      </c>
      <c r="AD138" s="138"/>
      <c r="AE138" s="138"/>
      <c r="AF138" s="138"/>
    </row>
    <row r="139" spans="1:32" hidden="1" outlineLevel="1" collapsed="1">
      <c r="A139" s="8">
        <v>44440</v>
      </c>
      <c r="B139" s="137">
        <v>746727.78377873998</v>
      </c>
      <c r="C139" s="137">
        <v>482573.73557233001</v>
      </c>
      <c r="D139" s="137">
        <v>264154.04820641002</v>
      </c>
      <c r="E139" s="137">
        <v>240346.56317581999</v>
      </c>
      <c r="F139" s="137">
        <v>216979.31312949999</v>
      </c>
      <c r="G139" s="137">
        <v>23367.250046320001</v>
      </c>
      <c r="H139" s="137">
        <v>577189.17555379018</v>
      </c>
      <c r="I139" s="137">
        <v>393078.33311342006</v>
      </c>
      <c r="J139" s="137">
        <v>184110.84244036995</v>
      </c>
      <c r="K139" s="137">
        <v>743830.71660060994</v>
      </c>
      <c r="L139" s="137">
        <v>463897.03236983996</v>
      </c>
      <c r="M139" s="137">
        <v>279933.68423076998</v>
      </c>
      <c r="N139" s="137">
        <v>8.8695000000000004</v>
      </c>
      <c r="O139" s="137">
        <v>9.7022999999999993</v>
      </c>
      <c r="P139" s="137">
        <v>9.0338999999999992</v>
      </c>
      <c r="Q139" s="137">
        <v>3.7423000000000002</v>
      </c>
      <c r="R139" s="137">
        <v>3.7443</v>
      </c>
      <c r="S139" s="137">
        <v>29.643799999999999</v>
      </c>
      <c r="T139" s="137">
        <v>29.645299999999999</v>
      </c>
      <c r="U139" s="137">
        <v>33.261000000000003</v>
      </c>
      <c r="V139" s="137">
        <v>28.518000000000001</v>
      </c>
      <c r="W139" s="137">
        <v>7.9147999999999996</v>
      </c>
      <c r="X139" s="137">
        <v>4.5819999999999999</v>
      </c>
      <c r="Y139" s="137">
        <v>4.7481</v>
      </c>
      <c r="Z139" s="137">
        <v>0.77559999999999996</v>
      </c>
      <c r="AA139" s="137">
        <v>4.7403000000000004</v>
      </c>
      <c r="AB139" s="137">
        <v>6.7553999999999998</v>
      </c>
      <c r="AC139" s="137">
        <v>0.49359999999999998</v>
      </c>
      <c r="AD139" s="138"/>
      <c r="AE139" s="138"/>
      <c r="AF139" s="138"/>
    </row>
    <row r="140" spans="1:32" hidden="1" outlineLevel="1" collapsed="1">
      <c r="A140" s="8">
        <v>44470</v>
      </c>
      <c r="B140" s="137">
        <v>755513.23521634995</v>
      </c>
      <c r="C140" s="137">
        <v>488159.20844279998</v>
      </c>
      <c r="D140" s="137">
        <v>267354.02677355002</v>
      </c>
      <c r="E140" s="137">
        <v>242819.02299478001</v>
      </c>
      <c r="F140" s="137">
        <v>221109.69845846001</v>
      </c>
      <c r="G140" s="137">
        <v>21709.32453632</v>
      </c>
      <c r="H140" s="137">
        <v>581753.5908486502</v>
      </c>
      <c r="I140" s="137">
        <v>398574.14930309</v>
      </c>
      <c r="J140" s="137">
        <v>183179.44154555997</v>
      </c>
      <c r="K140" s="137">
        <v>745101.41704116017</v>
      </c>
      <c r="L140" s="137">
        <v>465850.86396767996</v>
      </c>
      <c r="M140" s="137">
        <v>279250.55307348003</v>
      </c>
      <c r="N140" s="137">
        <v>9.2322000000000006</v>
      </c>
      <c r="O140" s="137">
        <v>10.011900000000001</v>
      </c>
      <c r="P140" s="137">
        <v>9.4162999999999997</v>
      </c>
      <c r="Q140" s="137">
        <v>3.9460999999999999</v>
      </c>
      <c r="R140" s="137">
        <v>3.9491999999999998</v>
      </c>
      <c r="S140" s="137">
        <v>29.631599999999999</v>
      </c>
      <c r="T140" s="137">
        <v>29.648800000000001</v>
      </c>
      <c r="U140" s="137">
        <v>33.271900000000002</v>
      </c>
      <c r="V140" s="137">
        <v>20.6143</v>
      </c>
      <c r="W140" s="137">
        <v>6.1428000000000003</v>
      </c>
      <c r="X140" s="137">
        <v>4.6452</v>
      </c>
      <c r="Y140" s="137">
        <v>4.7587000000000002</v>
      </c>
      <c r="Z140" s="137">
        <v>0.71970000000000001</v>
      </c>
      <c r="AA140" s="137">
        <v>4.8615000000000004</v>
      </c>
      <c r="AB140" s="137">
        <v>6.7606999999999999</v>
      </c>
      <c r="AC140" s="137">
        <v>0.5494</v>
      </c>
      <c r="AD140" s="138"/>
      <c r="AE140" s="138"/>
      <c r="AF140" s="138"/>
    </row>
    <row r="141" spans="1:32" hidden="1" outlineLevel="1" collapsed="1">
      <c r="A141" s="8">
        <v>44501</v>
      </c>
      <c r="B141" s="137">
        <v>761537.61189228995</v>
      </c>
      <c r="C141" s="137">
        <v>496235.26181587001</v>
      </c>
      <c r="D141" s="137">
        <v>265302.35007642</v>
      </c>
      <c r="E141" s="137">
        <v>250573.70021740001</v>
      </c>
      <c r="F141" s="137">
        <v>228804.45577104</v>
      </c>
      <c r="G141" s="137">
        <v>21769.24444636</v>
      </c>
      <c r="H141" s="137">
        <v>590102.37891186995</v>
      </c>
      <c r="I141" s="137">
        <v>409512.74833037995</v>
      </c>
      <c r="J141" s="137">
        <v>180589.63058148997</v>
      </c>
      <c r="K141" s="137">
        <v>757040.97679992986</v>
      </c>
      <c r="L141" s="137">
        <v>469045.61940349999</v>
      </c>
      <c r="M141" s="137">
        <v>287995.35739643004</v>
      </c>
      <c r="N141" s="137">
        <v>9.0797000000000008</v>
      </c>
      <c r="O141" s="137">
        <v>9.9853000000000005</v>
      </c>
      <c r="P141" s="137">
        <v>9.4392999999999994</v>
      </c>
      <c r="Q141" s="137">
        <v>3.2498999999999998</v>
      </c>
      <c r="R141" s="137">
        <v>3.2505999999999999</v>
      </c>
      <c r="S141" s="137">
        <v>28.336600000000001</v>
      </c>
      <c r="T141" s="137">
        <v>28.3491</v>
      </c>
      <c r="U141" s="137">
        <v>31.51</v>
      </c>
      <c r="V141" s="137">
        <v>18.270800000000001</v>
      </c>
      <c r="W141" s="137">
        <v>5.9080000000000004</v>
      </c>
      <c r="X141" s="137">
        <v>4.7561999999999998</v>
      </c>
      <c r="Y141" s="137">
        <v>4.8521000000000001</v>
      </c>
      <c r="Z141" s="137">
        <v>1.0256000000000001</v>
      </c>
      <c r="AA141" s="137">
        <v>5.0197000000000003</v>
      </c>
      <c r="AB141" s="137">
        <v>6.9683000000000002</v>
      </c>
      <c r="AC141" s="137">
        <v>0.62239999999999995</v>
      </c>
      <c r="AD141" s="138"/>
      <c r="AE141" s="138"/>
      <c r="AF141" s="138"/>
    </row>
    <row r="142" spans="1:32" hidden="1" outlineLevel="1" collapsed="1">
      <c r="A142" s="8">
        <v>44531</v>
      </c>
      <c r="B142" s="137">
        <v>752324.27137451002</v>
      </c>
      <c r="C142" s="137">
        <v>484060.07121442002</v>
      </c>
      <c r="D142" s="137">
        <v>268264.20016009</v>
      </c>
      <c r="E142" s="137">
        <v>254385.18023961</v>
      </c>
      <c r="F142" s="137">
        <v>232914.11796569001</v>
      </c>
      <c r="G142" s="137">
        <v>21471.062273920001</v>
      </c>
      <c r="H142" s="137">
        <v>633805.71783009009</v>
      </c>
      <c r="I142" s="137">
        <v>456470.90545160009</v>
      </c>
      <c r="J142" s="137">
        <v>177334.81237849005</v>
      </c>
      <c r="K142" s="137">
        <v>794151.81397308025</v>
      </c>
      <c r="L142" s="137">
        <v>506980.23351185001</v>
      </c>
      <c r="M142" s="137">
        <v>287171.58046123001</v>
      </c>
      <c r="N142" s="137">
        <v>9.0725999999999996</v>
      </c>
      <c r="O142" s="137">
        <v>10.480399999999999</v>
      </c>
      <c r="P142" s="137">
        <v>9.8962000000000003</v>
      </c>
      <c r="Q142" s="137">
        <v>3.3405999999999998</v>
      </c>
      <c r="R142" s="137">
        <v>3.3424999999999998</v>
      </c>
      <c r="S142" s="137">
        <v>28.063700000000001</v>
      </c>
      <c r="T142" s="137">
        <v>28.072500000000002</v>
      </c>
      <c r="U142" s="137">
        <v>31.2971</v>
      </c>
      <c r="V142" s="137">
        <v>23.189699999999998</v>
      </c>
      <c r="W142" s="137">
        <v>5.7965999999999998</v>
      </c>
      <c r="X142" s="137">
        <v>4.5206999999999997</v>
      </c>
      <c r="Y142" s="137">
        <v>4.6376999999999997</v>
      </c>
      <c r="Z142" s="137">
        <v>1.4140999999999999</v>
      </c>
      <c r="AA142" s="137">
        <v>5.1830999999999996</v>
      </c>
      <c r="AB142" s="137">
        <v>6.9608999999999996</v>
      </c>
      <c r="AC142" s="137">
        <v>0.59019999999999995</v>
      </c>
      <c r="AD142" s="138"/>
      <c r="AE142" s="138"/>
      <c r="AF142" s="138"/>
    </row>
    <row r="143" spans="1:32" hidden="1" outlineLevel="1" collapsed="1">
      <c r="A143" s="8">
        <v>44562</v>
      </c>
      <c r="B143" s="137">
        <v>769648.5953399</v>
      </c>
      <c r="C143" s="137">
        <v>486449.85166242998</v>
      </c>
      <c r="D143" s="137">
        <v>283198.74367747002</v>
      </c>
      <c r="E143" s="137">
        <v>262515.19351875997</v>
      </c>
      <c r="F143" s="137">
        <v>240199.63851101001</v>
      </c>
      <c r="G143" s="137">
        <v>22315.555007750001</v>
      </c>
      <c r="H143" s="137">
        <v>627775.91253721993</v>
      </c>
      <c r="I143" s="137">
        <v>426864.43489486008</v>
      </c>
      <c r="J143" s="137">
        <v>200911.47764236006</v>
      </c>
      <c r="K143" s="137">
        <v>773830.65855368017</v>
      </c>
      <c r="L143" s="137">
        <v>481828.46030254004</v>
      </c>
      <c r="M143" s="137">
        <v>292002.19825114001</v>
      </c>
      <c r="N143" s="137">
        <v>9.5184999999999995</v>
      </c>
      <c r="O143" s="137">
        <v>10.822699999999999</v>
      </c>
      <c r="P143" s="137">
        <v>10.373100000000001</v>
      </c>
      <c r="Q143" s="137">
        <v>3.3409</v>
      </c>
      <c r="R143" s="137">
        <v>3.3441000000000001</v>
      </c>
      <c r="S143" s="137">
        <v>28.384499999999999</v>
      </c>
      <c r="T143" s="137">
        <v>28.377500000000001</v>
      </c>
      <c r="U143" s="137">
        <v>32.035800000000002</v>
      </c>
      <c r="V143" s="137">
        <v>39.0764</v>
      </c>
      <c r="W143" s="137">
        <v>4.7176</v>
      </c>
      <c r="X143" s="137">
        <v>4.8006000000000002</v>
      </c>
      <c r="Y143" s="137">
        <v>4.8502000000000001</v>
      </c>
      <c r="Z143" s="137">
        <v>1.2723</v>
      </c>
      <c r="AA143" s="137">
        <v>5.2095000000000002</v>
      </c>
      <c r="AB143" s="137">
        <v>7.0526</v>
      </c>
      <c r="AC143" s="137">
        <v>0.53920000000000001</v>
      </c>
      <c r="AD143" s="138"/>
      <c r="AE143" s="138"/>
      <c r="AF143" s="138"/>
    </row>
    <row r="144" spans="1:32" hidden="1" outlineLevel="1" collapsed="1">
      <c r="A144" s="8">
        <v>44593</v>
      </c>
      <c r="B144" s="137">
        <v>743729.66270459001</v>
      </c>
      <c r="C144" s="137">
        <v>496100.79822917999</v>
      </c>
      <c r="D144" s="137">
        <v>247628.86447541</v>
      </c>
      <c r="E144" s="137">
        <v>268008.23141533998</v>
      </c>
      <c r="F144" s="137">
        <v>247171.25182676999</v>
      </c>
      <c r="G144" s="137">
        <v>20836.97958857</v>
      </c>
      <c r="H144" s="137">
        <v>579343.7588202199</v>
      </c>
      <c r="I144" s="137">
        <v>396982.40418646997</v>
      </c>
      <c r="J144" s="137">
        <v>182361.35463374999</v>
      </c>
      <c r="K144" s="137">
        <v>757664.95290371019</v>
      </c>
      <c r="L144" s="137">
        <v>474985.06256004999</v>
      </c>
      <c r="M144" s="137">
        <v>282679.89034366002</v>
      </c>
      <c r="N144" s="137">
        <v>10.135300000000001</v>
      </c>
      <c r="O144" s="137">
        <v>11.9078</v>
      </c>
      <c r="P144" s="137">
        <v>11.653499999999999</v>
      </c>
      <c r="Q144" s="137">
        <v>3.1598000000000002</v>
      </c>
      <c r="R144" s="137">
        <v>3.1677</v>
      </c>
      <c r="S144" s="137">
        <v>29.3233</v>
      </c>
      <c r="T144" s="137">
        <v>29.3216</v>
      </c>
      <c r="U144" s="137">
        <v>32.926699999999997</v>
      </c>
      <c r="V144" s="137">
        <v>30.6937</v>
      </c>
      <c r="W144" s="137">
        <v>4.5618999999999996</v>
      </c>
      <c r="X144" s="137">
        <v>5.5297999999999998</v>
      </c>
      <c r="Y144" s="137">
        <v>5.5917000000000003</v>
      </c>
      <c r="Z144" s="137">
        <v>1.4075</v>
      </c>
      <c r="AA144" s="137">
        <v>4.9992000000000001</v>
      </c>
      <c r="AB144" s="137">
        <v>6.7941000000000003</v>
      </c>
      <c r="AC144" s="137">
        <v>0.52669999999999995</v>
      </c>
      <c r="AD144" s="138"/>
      <c r="AE144" s="138"/>
      <c r="AF144" s="138"/>
    </row>
    <row r="145" spans="1:32" hidden="1" outlineLevel="1" collapsed="1">
      <c r="A145" s="8">
        <v>44621</v>
      </c>
      <c r="B145" s="137">
        <v>745409.09676423005</v>
      </c>
      <c r="C145" s="137">
        <v>499767.94123229</v>
      </c>
      <c r="D145" s="137">
        <v>245641.15553193999</v>
      </c>
      <c r="E145" s="137">
        <v>262704.28414926998</v>
      </c>
      <c r="F145" s="137">
        <v>241923.27075878999</v>
      </c>
      <c r="G145" s="137">
        <v>20781.013390479999</v>
      </c>
      <c r="H145" s="137">
        <v>558717.74849085987</v>
      </c>
      <c r="I145" s="137">
        <v>396447.56293206004</v>
      </c>
      <c r="J145" s="137">
        <v>162270.18555879997</v>
      </c>
      <c r="K145" s="137">
        <v>824069.45098805008</v>
      </c>
      <c r="L145" s="137">
        <v>542044.28870202997</v>
      </c>
      <c r="M145" s="137">
        <v>282025.16228602</v>
      </c>
      <c r="N145" s="137">
        <v>11.317299999999999</v>
      </c>
      <c r="O145" s="137">
        <v>13.151899999999999</v>
      </c>
      <c r="P145" s="137">
        <v>13.179500000000001</v>
      </c>
      <c r="Q145" s="137">
        <v>3.5743</v>
      </c>
      <c r="R145" s="137">
        <v>3.5949</v>
      </c>
      <c r="S145" s="137">
        <v>20.402100000000001</v>
      </c>
      <c r="T145" s="137">
        <v>20.4224</v>
      </c>
      <c r="U145" s="137">
        <v>20.639900000000001</v>
      </c>
      <c r="V145" s="137">
        <v>3.9529000000000001</v>
      </c>
      <c r="W145" s="137">
        <v>2.0000000000000001E-4</v>
      </c>
      <c r="X145" s="137">
        <v>6.0812999999999997</v>
      </c>
      <c r="Y145" s="137">
        <v>6.101</v>
      </c>
      <c r="Z145" s="137">
        <v>1.4365000000000001</v>
      </c>
      <c r="AA145" s="137">
        <v>5.0243000000000002</v>
      </c>
      <c r="AB145" s="137">
        <v>6.7050999999999998</v>
      </c>
      <c r="AC145" s="137">
        <v>0.44330000000000003</v>
      </c>
      <c r="AD145" s="138"/>
      <c r="AE145" s="138"/>
      <c r="AF145" s="138"/>
    </row>
    <row r="146" spans="1:32" hidden="1" outlineLevel="1" collapsed="1">
      <c r="A146" s="8">
        <v>44652</v>
      </c>
      <c r="B146" s="137">
        <v>751253.06496739003</v>
      </c>
      <c r="C146" s="137">
        <v>511983.27107483998</v>
      </c>
      <c r="D146" s="137">
        <v>239269.79389254999</v>
      </c>
      <c r="E146" s="137">
        <v>259173.86983914001</v>
      </c>
      <c r="F146" s="137">
        <v>238573.33439067</v>
      </c>
      <c r="G146" s="137">
        <v>20600.53544847</v>
      </c>
      <c r="H146" s="137">
        <v>587048.3918611001</v>
      </c>
      <c r="I146" s="137">
        <v>426447.45673117996</v>
      </c>
      <c r="J146" s="137">
        <v>160600.93512991999</v>
      </c>
      <c r="K146" s="137">
        <v>835059.66146236984</v>
      </c>
      <c r="L146" s="137">
        <v>553190.36918799998</v>
      </c>
      <c r="M146" s="137">
        <v>281869.29227436997</v>
      </c>
      <c r="N146" s="137">
        <v>12.2088</v>
      </c>
      <c r="O146" s="137">
        <v>13.7475</v>
      </c>
      <c r="P146" s="137">
        <v>13.818300000000001</v>
      </c>
      <c r="Q146" s="137">
        <v>4.2653999999999996</v>
      </c>
      <c r="R146" s="137">
        <v>4.2930000000000001</v>
      </c>
      <c r="S146" s="137">
        <v>24.534600000000001</v>
      </c>
      <c r="T146" s="137">
        <v>24.5321</v>
      </c>
      <c r="U146" s="137">
        <v>26.0623</v>
      </c>
      <c r="V146" s="137">
        <v>32.262999999999998</v>
      </c>
      <c r="W146" s="137">
        <v>2.5099999999999998</v>
      </c>
      <c r="X146" s="137">
        <v>4.8403</v>
      </c>
      <c r="Y146" s="137">
        <v>4.8726000000000003</v>
      </c>
      <c r="Z146" s="137">
        <v>1.6989000000000001</v>
      </c>
      <c r="AA146" s="137">
        <v>4.6356000000000002</v>
      </c>
      <c r="AB146" s="137">
        <v>5.9256000000000002</v>
      </c>
      <c r="AC146" s="137">
        <v>0.53380000000000005</v>
      </c>
      <c r="AD146" s="138"/>
      <c r="AE146" s="138"/>
      <c r="AF146" s="138"/>
    </row>
    <row r="147" spans="1:32" hidden="1" outlineLevel="1" collapsed="1">
      <c r="A147" s="8">
        <v>44682</v>
      </c>
      <c r="B147" s="137">
        <v>762683.79352970002</v>
      </c>
      <c r="C147" s="137">
        <v>530198.34777131001</v>
      </c>
      <c r="D147" s="137">
        <v>232485.44575839001</v>
      </c>
      <c r="E147" s="137">
        <v>256372.04488520999</v>
      </c>
      <c r="F147" s="137">
        <v>235769.36036224</v>
      </c>
      <c r="G147" s="137">
        <v>20602.684522970001</v>
      </c>
      <c r="H147" s="137">
        <v>587346.35749914008</v>
      </c>
      <c r="I147" s="137">
        <v>421719.50933798996</v>
      </c>
      <c r="J147" s="137">
        <v>165626.84816115003</v>
      </c>
      <c r="K147" s="137">
        <v>833895.75002793025</v>
      </c>
      <c r="L147" s="137">
        <v>550705.73627223016</v>
      </c>
      <c r="M147" s="137">
        <v>283190.01375569997</v>
      </c>
      <c r="N147" s="137">
        <v>12.3497</v>
      </c>
      <c r="O147" s="137">
        <v>13.8612</v>
      </c>
      <c r="P147" s="137">
        <v>13.945600000000001</v>
      </c>
      <c r="Q147" s="137">
        <v>4.2336999999999998</v>
      </c>
      <c r="R147" s="137">
        <v>4.2525000000000004</v>
      </c>
      <c r="S147" s="137">
        <v>21.02</v>
      </c>
      <c r="T147" s="137">
        <v>21.033200000000001</v>
      </c>
      <c r="U147" s="137">
        <v>21.622499999999999</v>
      </c>
      <c r="V147" s="137">
        <v>12.3146</v>
      </c>
      <c r="W147" s="137">
        <v>11.112299999999999</v>
      </c>
      <c r="X147" s="137">
        <v>4.2821999999999996</v>
      </c>
      <c r="Y147" s="137">
        <v>4.3148</v>
      </c>
      <c r="Z147" s="137">
        <v>1.1706000000000001</v>
      </c>
      <c r="AA147" s="137">
        <v>4.5564999999999998</v>
      </c>
      <c r="AB147" s="137">
        <v>5.6525999999999996</v>
      </c>
      <c r="AC147" s="137">
        <v>0.61539999999999995</v>
      </c>
      <c r="AD147" s="138"/>
      <c r="AE147" s="138"/>
      <c r="AF147" s="138"/>
    </row>
    <row r="148" spans="1:32" hidden="1" outlineLevel="1" collapsed="1">
      <c r="A148" s="8">
        <v>44713</v>
      </c>
      <c r="B148" s="137">
        <v>756394.34668478998</v>
      </c>
      <c r="C148" s="137">
        <v>529077.39208747004</v>
      </c>
      <c r="D148" s="137">
        <v>227316.95459732</v>
      </c>
      <c r="E148" s="137">
        <v>248930.88361230001</v>
      </c>
      <c r="F148" s="137">
        <v>229600.52070597</v>
      </c>
      <c r="G148" s="137">
        <v>19330.36290633</v>
      </c>
      <c r="H148" s="137">
        <v>585548.62618321984</v>
      </c>
      <c r="I148" s="137">
        <v>404702.50226333999</v>
      </c>
      <c r="J148" s="137">
        <v>180846.12391988002</v>
      </c>
      <c r="K148" s="137">
        <v>863704.76747125003</v>
      </c>
      <c r="L148" s="137">
        <v>580365.78272058</v>
      </c>
      <c r="M148" s="137">
        <v>283338.98475067003</v>
      </c>
      <c r="N148" s="137">
        <v>15.6381</v>
      </c>
      <c r="O148" s="137">
        <v>18.050999999999998</v>
      </c>
      <c r="P148" s="137">
        <v>18.427600000000002</v>
      </c>
      <c r="Q148" s="137">
        <v>4.4600999999999997</v>
      </c>
      <c r="R148" s="137">
        <v>4.4771000000000001</v>
      </c>
      <c r="S148" s="137">
        <v>21.783100000000001</v>
      </c>
      <c r="T148" s="137">
        <v>21.797499999999999</v>
      </c>
      <c r="U148" s="137">
        <v>22.7943</v>
      </c>
      <c r="V148" s="137">
        <v>9.4845000000000006</v>
      </c>
      <c r="W148" s="137">
        <v>5.1155999999999997</v>
      </c>
      <c r="X148" s="137">
        <v>6.9663000000000004</v>
      </c>
      <c r="Y148" s="137">
        <v>7.1002000000000001</v>
      </c>
      <c r="Z148" s="137">
        <v>1.0666</v>
      </c>
      <c r="AA148" s="137">
        <v>5.2907999999999999</v>
      </c>
      <c r="AB148" s="137">
        <v>6.5930999999999997</v>
      </c>
      <c r="AC148" s="137">
        <v>0.70489999999999997</v>
      </c>
      <c r="AD148" s="138"/>
      <c r="AE148" s="138"/>
      <c r="AF148" s="138"/>
    </row>
    <row r="149" spans="1:32" hidden="1" outlineLevel="1" collapsed="1">
      <c r="A149" s="8">
        <v>44743</v>
      </c>
      <c r="B149" s="137">
        <v>802460.55178531003</v>
      </c>
      <c r="C149" s="137">
        <v>526927.05924462003</v>
      </c>
      <c r="D149" s="137">
        <v>275533.49254069</v>
      </c>
      <c r="E149" s="137">
        <v>249352.05660333001</v>
      </c>
      <c r="F149" s="137">
        <v>225695.34539338999</v>
      </c>
      <c r="G149" s="137">
        <v>23656.71120994</v>
      </c>
      <c r="H149" s="137">
        <v>606099.08363922022</v>
      </c>
      <c r="I149" s="137">
        <v>378182.29273740004</v>
      </c>
      <c r="J149" s="137">
        <v>227916.79090182</v>
      </c>
      <c r="K149" s="137">
        <v>928849.05733259011</v>
      </c>
      <c r="L149" s="137">
        <v>578992.87264605996</v>
      </c>
      <c r="M149" s="137">
        <v>349856.18468653003</v>
      </c>
      <c r="N149" s="137">
        <v>15.221399999999999</v>
      </c>
      <c r="O149" s="137">
        <v>17.708200000000001</v>
      </c>
      <c r="P149" s="137">
        <v>17.880800000000001</v>
      </c>
      <c r="Q149" s="137">
        <v>4.5046999999999997</v>
      </c>
      <c r="R149" s="137">
        <v>4.5147000000000004</v>
      </c>
      <c r="S149" s="137">
        <v>20.970199999999998</v>
      </c>
      <c r="T149" s="137">
        <v>20.985900000000001</v>
      </c>
      <c r="U149" s="137">
        <v>22.246400000000001</v>
      </c>
      <c r="V149" s="137">
        <v>8.2901000000000007</v>
      </c>
      <c r="W149" s="137">
        <v>5.6079999999999997</v>
      </c>
      <c r="X149" s="137">
        <v>7.4297000000000004</v>
      </c>
      <c r="Y149" s="137">
        <v>7.6178999999999997</v>
      </c>
      <c r="Z149" s="137">
        <v>1.5445</v>
      </c>
      <c r="AA149" s="137">
        <v>6.3146000000000004</v>
      </c>
      <c r="AB149" s="137">
        <v>8.1128999999999998</v>
      </c>
      <c r="AC149" s="137">
        <v>0.88160000000000005</v>
      </c>
      <c r="AD149" s="138"/>
      <c r="AE149" s="138"/>
      <c r="AF149" s="138"/>
    </row>
    <row r="150" spans="1:32" hidden="1" outlineLevel="1" collapsed="1">
      <c r="A150" s="8">
        <v>44774</v>
      </c>
      <c r="B150" s="137">
        <v>799711.69267124997</v>
      </c>
      <c r="C150" s="137">
        <v>527195.07789348997</v>
      </c>
      <c r="D150" s="137">
        <v>272516.61477776</v>
      </c>
      <c r="E150" s="137">
        <v>246156.03678995001</v>
      </c>
      <c r="F150" s="137">
        <v>222654.83475292</v>
      </c>
      <c r="G150" s="137">
        <v>23501.202037030002</v>
      </c>
      <c r="H150" s="137">
        <v>606204.35627162026</v>
      </c>
      <c r="I150" s="137">
        <v>384992.07675902988</v>
      </c>
      <c r="J150" s="137">
        <v>221212.27951258997</v>
      </c>
      <c r="K150" s="137">
        <v>940250.49860562989</v>
      </c>
      <c r="L150" s="137">
        <v>587079.45707344008</v>
      </c>
      <c r="M150" s="137">
        <v>353171.04153218999</v>
      </c>
      <c r="N150" s="137">
        <v>16.251799999999999</v>
      </c>
      <c r="O150" s="137">
        <v>19.856200000000001</v>
      </c>
      <c r="P150" s="137">
        <v>20.298200000000001</v>
      </c>
      <c r="Q150" s="137">
        <v>4.9268999999999998</v>
      </c>
      <c r="R150" s="137">
        <v>4.9409000000000001</v>
      </c>
      <c r="S150" s="137">
        <v>22.120899999999999</v>
      </c>
      <c r="T150" s="137">
        <v>22.162700000000001</v>
      </c>
      <c r="U150" s="137">
        <v>22.988800000000001</v>
      </c>
      <c r="V150" s="137">
        <v>6.8552999999999997</v>
      </c>
      <c r="W150" s="137">
        <v>4.4618000000000002</v>
      </c>
      <c r="X150" s="137">
        <v>7.6196000000000002</v>
      </c>
      <c r="Y150" s="137">
        <v>7.915</v>
      </c>
      <c r="Z150" s="137">
        <v>1.8124</v>
      </c>
      <c r="AA150" s="137">
        <v>5.5631000000000004</v>
      </c>
      <c r="AB150" s="137">
        <v>8.0521999999999991</v>
      </c>
      <c r="AC150" s="137">
        <v>0.85160000000000002</v>
      </c>
      <c r="AD150" s="138"/>
      <c r="AE150" s="138"/>
      <c r="AF150" s="138"/>
    </row>
    <row r="151" spans="1:32" hidden="1" outlineLevel="1" collapsed="1">
      <c r="A151" s="8">
        <v>44805</v>
      </c>
      <c r="B151" s="137">
        <v>790370.24899503996</v>
      </c>
      <c r="C151" s="137">
        <v>523857.72535751999</v>
      </c>
      <c r="D151" s="137">
        <v>266512.52363751997</v>
      </c>
      <c r="E151" s="137">
        <v>242602.84142811</v>
      </c>
      <c r="F151" s="137">
        <v>219315.83408691999</v>
      </c>
      <c r="G151" s="137">
        <v>23287.007341190001</v>
      </c>
      <c r="H151" s="137">
        <v>622649.83421573008</v>
      </c>
      <c r="I151" s="137">
        <v>409490.02833769005</v>
      </c>
      <c r="J151" s="137">
        <v>213159.80587803997</v>
      </c>
      <c r="K151" s="137">
        <v>953571.73533595994</v>
      </c>
      <c r="L151" s="137">
        <v>596053.83222991996</v>
      </c>
      <c r="M151" s="137">
        <v>357517.90310603997</v>
      </c>
      <c r="N151" s="137">
        <v>16.003499999999999</v>
      </c>
      <c r="O151" s="137">
        <v>19.5928</v>
      </c>
      <c r="P151" s="137">
        <v>19.845500000000001</v>
      </c>
      <c r="Q151" s="137">
        <v>5.4863</v>
      </c>
      <c r="R151" s="137">
        <v>5.5003000000000002</v>
      </c>
      <c r="S151" s="137">
        <v>30.880600000000001</v>
      </c>
      <c r="T151" s="137">
        <v>30.875299999999999</v>
      </c>
      <c r="U151" s="137">
        <v>35.677300000000002</v>
      </c>
      <c r="V151" s="137">
        <v>32.356400000000001</v>
      </c>
      <c r="W151" s="137">
        <v>5.4943</v>
      </c>
      <c r="X151" s="137">
        <v>8.6793999999999993</v>
      </c>
      <c r="Y151" s="137">
        <v>9.0785999999999998</v>
      </c>
      <c r="Z151" s="137">
        <v>1.2259</v>
      </c>
      <c r="AA151" s="137">
        <v>6.1487999999999996</v>
      </c>
      <c r="AB151" s="137">
        <v>9.1071000000000009</v>
      </c>
      <c r="AC151" s="137">
        <v>0.82569999999999999</v>
      </c>
      <c r="AD151" s="138"/>
      <c r="AE151" s="138"/>
      <c r="AF151" s="138"/>
    </row>
    <row r="152" spans="1:32" hidden="1" outlineLevel="1" collapsed="1">
      <c r="A152" s="8">
        <v>44835</v>
      </c>
      <c r="B152" s="137">
        <v>780807.86916430003</v>
      </c>
      <c r="C152" s="137">
        <v>518708.14917640999</v>
      </c>
      <c r="D152" s="137">
        <v>262099.71998789001</v>
      </c>
      <c r="E152" s="137">
        <v>238427.47525789999</v>
      </c>
      <c r="F152" s="137">
        <v>215289.62057515001</v>
      </c>
      <c r="G152" s="137">
        <v>23137.854682749999</v>
      </c>
      <c r="H152" s="137">
        <v>656453.55709944002</v>
      </c>
      <c r="I152" s="137">
        <v>433142.35342066997</v>
      </c>
      <c r="J152" s="137">
        <v>223311.20367876999</v>
      </c>
      <c r="K152" s="137">
        <v>963991.10576274991</v>
      </c>
      <c r="L152" s="137">
        <v>597098.25050840992</v>
      </c>
      <c r="M152" s="137">
        <v>366892.8552543401</v>
      </c>
      <c r="N152" s="137">
        <v>16.5001</v>
      </c>
      <c r="O152" s="137">
        <v>19.6172</v>
      </c>
      <c r="P152" s="137">
        <v>19.796399999999998</v>
      </c>
      <c r="Q152" s="137">
        <v>5.9531000000000001</v>
      </c>
      <c r="R152" s="137">
        <v>5.9679000000000002</v>
      </c>
      <c r="S152" s="137">
        <v>32.267800000000001</v>
      </c>
      <c r="T152" s="137">
        <v>32.279899999999998</v>
      </c>
      <c r="U152" s="137">
        <v>36.929099999999998</v>
      </c>
      <c r="V152" s="137">
        <v>25.384499999999999</v>
      </c>
      <c r="W152" s="137">
        <v>4.5465</v>
      </c>
      <c r="X152" s="137">
        <v>8.8080999999999996</v>
      </c>
      <c r="Y152" s="137">
        <v>8.9715000000000007</v>
      </c>
      <c r="Z152" s="137">
        <v>1.3329</v>
      </c>
      <c r="AA152" s="137">
        <v>5.8095999999999997</v>
      </c>
      <c r="AB152" s="137">
        <v>9.2348999999999997</v>
      </c>
      <c r="AC152" s="137">
        <v>0.70850000000000002</v>
      </c>
      <c r="AD152" s="138"/>
      <c r="AE152" s="138"/>
      <c r="AF152" s="138"/>
    </row>
    <row r="153" spans="1:32" hidden="1" outlineLevel="1" collapsed="1">
      <c r="A153" s="8">
        <v>44866</v>
      </c>
      <c r="B153" s="137">
        <v>777368.94187638001</v>
      </c>
      <c r="C153" s="137">
        <v>514144.17836779001</v>
      </c>
      <c r="D153" s="137">
        <v>263224.76350859</v>
      </c>
      <c r="E153" s="137">
        <v>237057.00412914</v>
      </c>
      <c r="F153" s="137">
        <v>214093.98311648</v>
      </c>
      <c r="G153" s="137">
        <v>22963.02101266</v>
      </c>
      <c r="H153" s="137">
        <v>662914.83925431012</v>
      </c>
      <c r="I153" s="137">
        <v>440375.52147535997</v>
      </c>
      <c r="J153" s="137">
        <v>222539.31777894992</v>
      </c>
      <c r="K153" s="137">
        <v>987388.88908003003</v>
      </c>
      <c r="L153" s="137">
        <v>611058.09274979995</v>
      </c>
      <c r="M153" s="137">
        <v>376330.79633023002</v>
      </c>
      <c r="N153" s="137">
        <v>17.055</v>
      </c>
      <c r="O153" s="137">
        <v>20.5549</v>
      </c>
      <c r="P153" s="137">
        <v>20.8415</v>
      </c>
      <c r="Q153" s="137">
        <v>5.3611000000000004</v>
      </c>
      <c r="R153" s="137">
        <v>5.3743999999999996</v>
      </c>
      <c r="S153" s="137">
        <v>29.770199999999999</v>
      </c>
      <c r="T153" s="137">
        <v>29.836600000000001</v>
      </c>
      <c r="U153" s="137">
        <v>34.619</v>
      </c>
      <c r="V153" s="137">
        <v>5.5465999999999998</v>
      </c>
      <c r="W153" s="137">
        <v>4.1071999999999997</v>
      </c>
      <c r="X153" s="137">
        <v>9.4728999999999992</v>
      </c>
      <c r="Y153" s="137">
        <v>9.6765000000000008</v>
      </c>
      <c r="Z153" s="137">
        <v>1.4874000000000001</v>
      </c>
      <c r="AA153" s="137">
        <v>6.5145999999999997</v>
      </c>
      <c r="AB153" s="137">
        <v>10.011100000000001</v>
      </c>
      <c r="AC153" s="137">
        <v>0.65690000000000004</v>
      </c>
      <c r="AD153" s="138"/>
      <c r="AE153" s="138"/>
      <c r="AF153" s="138"/>
    </row>
    <row r="154" spans="1:32" hidden="1" outlineLevel="1" collapsed="1">
      <c r="A154" s="8">
        <v>44896</v>
      </c>
      <c r="B154" s="137">
        <v>754371.43777830002</v>
      </c>
      <c r="C154" s="137">
        <v>504305.86445997999</v>
      </c>
      <c r="D154" s="137">
        <v>250065.57331832001</v>
      </c>
      <c r="E154" s="137">
        <v>221105.31541559001</v>
      </c>
      <c r="F154" s="137">
        <v>207608.16664839</v>
      </c>
      <c r="G154" s="137">
        <v>13497.1487672</v>
      </c>
      <c r="H154" s="137">
        <v>703538.25089143007</v>
      </c>
      <c r="I154" s="137">
        <v>486752.49809719017</v>
      </c>
      <c r="J154" s="137">
        <v>216785.75279423996</v>
      </c>
      <c r="K154" s="137">
        <v>1045731.10717834</v>
      </c>
      <c r="L154" s="137">
        <v>653343.07504389016</v>
      </c>
      <c r="M154" s="137">
        <v>392388.03213445004</v>
      </c>
      <c r="N154" s="137">
        <v>16.626100000000001</v>
      </c>
      <c r="O154" s="137">
        <v>20.051400000000001</v>
      </c>
      <c r="P154" s="137">
        <v>20.202200000000001</v>
      </c>
      <c r="Q154" s="137">
        <v>5.1839000000000004</v>
      </c>
      <c r="R154" s="137">
        <v>5.1957000000000004</v>
      </c>
      <c r="S154" s="137">
        <v>29.3583</v>
      </c>
      <c r="T154" s="137">
        <v>29.371400000000001</v>
      </c>
      <c r="U154" s="137">
        <v>34.5062</v>
      </c>
      <c r="V154" s="137">
        <v>12.0039</v>
      </c>
      <c r="W154" s="137">
        <v>7.3026</v>
      </c>
      <c r="X154" s="137">
        <v>10.384499999999999</v>
      </c>
      <c r="Y154" s="137">
        <v>10.633900000000001</v>
      </c>
      <c r="Z154" s="137">
        <v>1.3931</v>
      </c>
      <c r="AA154" s="137">
        <v>6.9015000000000004</v>
      </c>
      <c r="AB154" s="137">
        <v>10.621499999999999</v>
      </c>
      <c r="AC154" s="137">
        <v>0.58540000000000003</v>
      </c>
      <c r="AD154" s="138"/>
      <c r="AE154" s="138"/>
      <c r="AF154" s="138"/>
    </row>
    <row r="155" spans="1:32" hidden="1" outlineLevel="1" collapsed="1">
      <c r="A155" s="8">
        <v>44927</v>
      </c>
      <c r="B155" s="137">
        <v>748245.83213097998</v>
      </c>
      <c r="C155" s="137">
        <v>499531.53615537001</v>
      </c>
      <c r="D155" s="137">
        <v>248714.29597561</v>
      </c>
      <c r="E155" s="137">
        <v>221605.60522192001</v>
      </c>
      <c r="F155" s="137">
        <v>208153.38842669001</v>
      </c>
      <c r="G155" s="137">
        <v>13452.216795230001</v>
      </c>
      <c r="H155" s="137">
        <v>731780.95903499005</v>
      </c>
      <c r="I155" s="137">
        <v>494014.57069622987</v>
      </c>
      <c r="J155" s="137">
        <v>237766.38833876007</v>
      </c>
      <c r="K155" s="137">
        <v>1036022.3527826297</v>
      </c>
      <c r="L155" s="137">
        <v>634501.24871223001</v>
      </c>
      <c r="M155" s="137">
        <v>401521.1040704</v>
      </c>
      <c r="N155" s="137">
        <v>17.211500000000001</v>
      </c>
      <c r="O155" s="137">
        <v>19.5397</v>
      </c>
      <c r="P155" s="137">
        <v>19.532399999999999</v>
      </c>
      <c r="Q155" s="137">
        <v>5.8442999999999996</v>
      </c>
      <c r="R155" s="137">
        <v>5.8604000000000003</v>
      </c>
      <c r="S155" s="137">
        <v>29.0185</v>
      </c>
      <c r="T155" s="137">
        <v>29.035799999999998</v>
      </c>
      <c r="U155" s="137">
        <v>34.876300000000001</v>
      </c>
      <c r="V155" s="137">
        <v>11.606199999999999</v>
      </c>
      <c r="W155" s="137">
        <v>6.7054</v>
      </c>
      <c r="X155" s="137">
        <v>10.4566</v>
      </c>
      <c r="Y155" s="137">
        <v>10.705</v>
      </c>
      <c r="Z155" s="137">
        <v>0.91659999999999997</v>
      </c>
      <c r="AA155" s="137">
        <v>6.3724999999999996</v>
      </c>
      <c r="AB155" s="137">
        <v>10.595499999999999</v>
      </c>
      <c r="AC155" s="137">
        <v>0.60199999999999998</v>
      </c>
      <c r="AD155" s="138"/>
      <c r="AE155" s="138"/>
      <c r="AF155" s="138"/>
    </row>
    <row r="156" spans="1:32" hidden="1" outlineLevel="1" collapsed="1">
      <c r="A156" s="8">
        <v>44958</v>
      </c>
      <c r="B156" s="137">
        <v>738574.13841358002</v>
      </c>
      <c r="C156" s="137">
        <v>497960.29769123002</v>
      </c>
      <c r="D156" s="137">
        <v>240613.84072235</v>
      </c>
      <c r="E156" s="137">
        <v>217164.32826846</v>
      </c>
      <c r="F156" s="137">
        <v>203908.83594692001</v>
      </c>
      <c r="G156" s="137">
        <v>13255.492321539999</v>
      </c>
      <c r="H156" s="137">
        <v>751537.95134174998</v>
      </c>
      <c r="I156" s="137">
        <v>514565.79919944017</v>
      </c>
      <c r="J156" s="137">
        <v>236972.15214230999</v>
      </c>
      <c r="K156" s="137">
        <v>1047661.2763079401</v>
      </c>
      <c r="L156" s="137">
        <v>639299.47860683012</v>
      </c>
      <c r="M156" s="137">
        <v>408361.79770111002</v>
      </c>
      <c r="N156" s="137">
        <v>17.1265</v>
      </c>
      <c r="O156" s="137">
        <v>20.353400000000001</v>
      </c>
      <c r="P156" s="137">
        <v>20.511299999999999</v>
      </c>
      <c r="Q156" s="137">
        <v>5.4401000000000002</v>
      </c>
      <c r="R156" s="137">
        <v>5.4497999999999998</v>
      </c>
      <c r="S156" s="137">
        <v>29.7636</v>
      </c>
      <c r="T156" s="137">
        <v>29.781600000000001</v>
      </c>
      <c r="U156" s="137">
        <v>35.554400000000001</v>
      </c>
      <c r="V156" s="137">
        <v>14.5724</v>
      </c>
      <c r="W156" s="137">
        <v>7.4347000000000003</v>
      </c>
      <c r="X156" s="137">
        <v>10.449199999999999</v>
      </c>
      <c r="Y156" s="137">
        <v>12.0297</v>
      </c>
      <c r="Z156" s="137">
        <v>0.62190000000000001</v>
      </c>
      <c r="AA156" s="137">
        <v>6.3064999999999998</v>
      </c>
      <c r="AB156" s="137">
        <v>10.791600000000001</v>
      </c>
      <c r="AC156" s="137">
        <v>0.63419999999999999</v>
      </c>
      <c r="AD156" s="138"/>
      <c r="AE156" s="138"/>
      <c r="AF156" s="138"/>
    </row>
    <row r="157" spans="1:32" hidden="1" outlineLevel="1" collapsed="1">
      <c r="A157" s="8">
        <v>44986</v>
      </c>
      <c r="B157" s="137">
        <v>727663.41209197999</v>
      </c>
      <c r="C157" s="137">
        <v>489963.62437336001</v>
      </c>
      <c r="D157" s="137">
        <v>237699.78771862001</v>
      </c>
      <c r="E157" s="137">
        <v>216979.51235202001</v>
      </c>
      <c r="F157" s="137">
        <v>203741.67495702999</v>
      </c>
      <c r="G157" s="137">
        <v>13237.83739499</v>
      </c>
      <c r="H157" s="137">
        <v>792647.19314857991</v>
      </c>
      <c r="I157" s="137">
        <v>538879.76501426997</v>
      </c>
      <c r="J157" s="137">
        <v>253767.42813431</v>
      </c>
      <c r="K157" s="137">
        <v>1055407.8240994602</v>
      </c>
      <c r="L157" s="137">
        <v>645718.68715368991</v>
      </c>
      <c r="M157" s="137">
        <v>409689.13694577001</v>
      </c>
      <c r="N157" s="137">
        <v>17.1692</v>
      </c>
      <c r="O157" s="137">
        <v>20.1525</v>
      </c>
      <c r="P157" s="137">
        <v>20.227599999999999</v>
      </c>
      <c r="Q157" s="137">
        <v>6.1505000000000001</v>
      </c>
      <c r="R157" s="137">
        <v>6.1584000000000003</v>
      </c>
      <c r="S157" s="137">
        <v>30.294599999999999</v>
      </c>
      <c r="T157" s="137">
        <v>30.311499999999999</v>
      </c>
      <c r="U157" s="137">
        <v>36.035499999999999</v>
      </c>
      <c r="V157" s="137">
        <v>13.6073</v>
      </c>
      <c r="W157" s="137">
        <v>5.9743000000000004</v>
      </c>
      <c r="X157" s="137">
        <v>11.3345</v>
      </c>
      <c r="Y157" s="137">
        <v>13.314</v>
      </c>
      <c r="Z157" s="137">
        <v>0.32279999999999998</v>
      </c>
      <c r="AA157" s="137">
        <v>7.1878000000000002</v>
      </c>
      <c r="AB157" s="137">
        <v>11.388299999999999</v>
      </c>
      <c r="AC157" s="137">
        <v>0.70289999999999997</v>
      </c>
      <c r="AD157" s="138"/>
      <c r="AE157" s="138"/>
      <c r="AF157" s="138"/>
    </row>
    <row r="158" spans="1:32" hidden="1" outlineLevel="1" collapsed="1">
      <c r="A158" s="8">
        <v>45017</v>
      </c>
      <c r="B158" s="137">
        <v>719720.85921299004</v>
      </c>
      <c r="C158" s="137">
        <v>483272.58485948999</v>
      </c>
      <c r="D158" s="137">
        <v>236448.27435349999</v>
      </c>
      <c r="E158" s="137">
        <v>216574.49629084</v>
      </c>
      <c r="F158" s="137">
        <v>203337.48144556</v>
      </c>
      <c r="G158" s="137">
        <v>13237.01484528</v>
      </c>
      <c r="H158" s="137">
        <v>830001.98681533977</v>
      </c>
      <c r="I158" s="137">
        <v>570044.55207043001</v>
      </c>
      <c r="J158" s="137">
        <v>259957.43474490999</v>
      </c>
      <c r="K158" s="137">
        <v>1061069.3329924101</v>
      </c>
      <c r="L158" s="137">
        <v>654964.81968311989</v>
      </c>
      <c r="M158" s="137">
        <v>406104.51330928999</v>
      </c>
      <c r="N158" s="137">
        <v>18.371600000000001</v>
      </c>
      <c r="O158" s="137">
        <v>20.18</v>
      </c>
      <c r="P158" s="137">
        <v>20.207100000000001</v>
      </c>
      <c r="Q158" s="137">
        <v>6.7682000000000002</v>
      </c>
      <c r="R158" s="137">
        <v>6.7797000000000001</v>
      </c>
      <c r="S158" s="137">
        <v>30.003799999999998</v>
      </c>
      <c r="T158" s="137">
        <v>30.0688</v>
      </c>
      <c r="U158" s="137">
        <v>35.5732</v>
      </c>
      <c r="V158" s="137">
        <v>8.8583999999999996</v>
      </c>
      <c r="W158" s="137">
        <v>5.2759999999999998</v>
      </c>
      <c r="X158" s="137">
        <v>11.259600000000001</v>
      </c>
      <c r="Y158" s="137">
        <v>13.2477</v>
      </c>
      <c r="Z158" s="137">
        <v>0.40360000000000001</v>
      </c>
      <c r="AA158" s="137">
        <v>7.6436000000000002</v>
      </c>
      <c r="AB158" s="137">
        <v>11.374499999999999</v>
      </c>
      <c r="AC158" s="137">
        <v>0.76459999999999995</v>
      </c>
      <c r="AD158" s="138"/>
      <c r="AE158" s="138"/>
      <c r="AF158" s="138"/>
    </row>
    <row r="159" spans="1:32" hidden="1" outlineLevel="1" collapsed="1">
      <c r="A159" s="8">
        <v>45047</v>
      </c>
      <c r="B159" s="137">
        <v>709809.64764890005</v>
      </c>
      <c r="C159" s="137">
        <v>479626.24129345</v>
      </c>
      <c r="D159" s="137">
        <v>230183.40635544999</v>
      </c>
      <c r="E159" s="137">
        <v>219474.83053927001</v>
      </c>
      <c r="F159" s="137">
        <v>206199.71551211999</v>
      </c>
      <c r="G159" s="137">
        <v>13275.115027149999</v>
      </c>
      <c r="H159" s="137">
        <v>862196.32016382983</v>
      </c>
      <c r="I159" s="137">
        <v>593114.93082536012</v>
      </c>
      <c r="J159" s="137">
        <v>269081.38933847006</v>
      </c>
      <c r="K159" s="137">
        <v>1062812.9352682</v>
      </c>
      <c r="L159" s="137">
        <v>669176.10462166008</v>
      </c>
      <c r="M159" s="137">
        <v>393636.83064654004</v>
      </c>
      <c r="N159" s="137">
        <v>18.484000000000002</v>
      </c>
      <c r="O159" s="137">
        <v>20.346299999999999</v>
      </c>
      <c r="P159" s="137">
        <v>20.398399999999999</v>
      </c>
      <c r="Q159" s="137">
        <v>6.6821999999999999</v>
      </c>
      <c r="R159" s="137">
        <v>6.6984000000000004</v>
      </c>
      <c r="S159" s="137">
        <v>29.241199999999999</v>
      </c>
      <c r="T159" s="137">
        <v>29.303000000000001</v>
      </c>
      <c r="U159" s="137">
        <v>35.684800000000003</v>
      </c>
      <c r="V159" s="137">
        <v>10.5806</v>
      </c>
      <c r="W159" s="137">
        <v>7.0739000000000001</v>
      </c>
      <c r="X159" s="137">
        <v>10.745799999999999</v>
      </c>
      <c r="Y159" s="137">
        <v>13.5951</v>
      </c>
      <c r="Z159" s="137">
        <v>0.6804</v>
      </c>
      <c r="AA159" s="137">
        <v>8.5869999999999997</v>
      </c>
      <c r="AB159" s="137">
        <v>12.0404</v>
      </c>
      <c r="AC159" s="137">
        <v>0.86209999999999998</v>
      </c>
      <c r="AD159" s="138"/>
      <c r="AE159" s="138"/>
      <c r="AF159" s="138"/>
    </row>
    <row r="160" spans="1:32" hidden="1" outlineLevel="1" collapsed="1">
      <c r="A160" s="8">
        <v>45078</v>
      </c>
      <c r="B160" s="137">
        <v>708219.10550030996</v>
      </c>
      <c r="C160" s="137">
        <v>479776.62167435</v>
      </c>
      <c r="D160" s="137">
        <v>228442.48382595999</v>
      </c>
      <c r="E160" s="137">
        <v>220215.77482816999</v>
      </c>
      <c r="F160" s="137">
        <v>206957.05766692001</v>
      </c>
      <c r="G160" s="137">
        <v>13258.717161250001</v>
      </c>
      <c r="H160" s="137">
        <v>885462.6594248201</v>
      </c>
      <c r="I160" s="137">
        <v>607259.13442058</v>
      </c>
      <c r="J160" s="137">
        <v>278203.52500423999</v>
      </c>
      <c r="K160" s="137">
        <v>1091579.69275181</v>
      </c>
      <c r="L160" s="137">
        <v>700108.83593826997</v>
      </c>
      <c r="M160" s="137">
        <v>391470.85681353998</v>
      </c>
      <c r="N160" s="137">
        <v>17.3474</v>
      </c>
      <c r="O160" s="137">
        <v>19.837900000000001</v>
      </c>
      <c r="P160" s="137">
        <v>19.717099999999999</v>
      </c>
      <c r="Q160" s="137">
        <v>6.1070000000000002</v>
      </c>
      <c r="R160" s="137">
        <v>6.1158999999999999</v>
      </c>
      <c r="S160" s="137">
        <v>28.281600000000001</v>
      </c>
      <c r="T160" s="137">
        <v>28.304500000000001</v>
      </c>
      <c r="U160" s="137">
        <v>34.553199999999997</v>
      </c>
      <c r="V160" s="137">
        <v>13.921900000000001</v>
      </c>
      <c r="W160" s="137">
        <v>9.1522000000000006</v>
      </c>
      <c r="X160" s="137">
        <v>11.2874</v>
      </c>
      <c r="Y160" s="137">
        <v>14.1534</v>
      </c>
      <c r="Z160" s="137">
        <v>0.72650000000000003</v>
      </c>
      <c r="AA160" s="137">
        <v>8.9025999999999996</v>
      </c>
      <c r="AB160" s="137">
        <v>12.1332</v>
      </c>
      <c r="AC160" s="137">
        <v>1.0165</v>
      </c>
      <c r="AD160" s="138"/>
      <c r="AE160" s="138"/>
      <c r="AF160" s="138"/>
    </row>
    <row r="161" spans="1:32" hidden="1" outlineLevel="1" collapsed="1">
      <c r="A161" s="8">
        <v>45108</v>
      </c>
      <c r="B161" s="137">
        <v>709964.75576278998</v>
      </c>
      <c r="C161" s="137">
        <v>479604.40203967999</v>
      </c>
      <c r="D161" s="137">
        <v>230360.35372310999</v>
      </c>
      <c r="E161" s="137">
        <v>222807.20387374001</v>
      </c>
      <c r="F161" s="137">
        <v>209579.38094013999</v>
      </c>
      <c r="G161" s="137">
        <v>13227.8229336</v>
      </c>
      <c r="H161" s="137">
        <v>917150.45685259008</v>
      </c>
      <c r="I161" s="137">
        <v>636600.13270605996</v>
      </c>
      <c r="J161" s="137">
        <v>280550.32414653001</v>
      </c>
      <c r="K161" s="137">
        <v>1102978.8640185199</v>
      </c>
      <c r="L161" s="137">
        <v>712799.08174119995</v>
      </c>
      <c r="M161" s="137">
        <v>390179.78227732005</v>
      </c>
      <c r="N161" s="137">
        <v>17.8385</v>
      </c>
      <c r="O161" s="137">
        <v>19.723099999999999</v>
      </c>
      <c r="P161" s="137">
        <v>19.625399999999999</v>
      </c>
      <c r="Q161" s="137">
        <v>6.2839</v>
      </c>
      <c r="R161" s="137">
        <v>6.2827999999999999</v>
      </c>
      <c r="S161" s="137">
        <v>28.106300000000001</v>
      </c>
      <c r="T161" s="137">
        <v>28.118500000000001</v>
      </c>
      <c r="U161" s="137">
        <v>34.444499999999998</v>
      </c>
      <c r="V161" s="137">
        <v>14.7906</v>
      </c>
      <c r="W161" s="137">
        <v>8.4078999999999997</v>
      </c>
      <c r="X161" s="137">
        <v>11.547599999999999</v>
      </c>
      <c r="Y161" s="137">
        <v>14.363099999999999</v>
      </c>
      <c r="Z161" s="137">
        <v>0.75239999999999996</v>
      </c>
      <c r="AA161" s="137">
        <v>9.7796000000000003</v>
      </c>
      <c r="AB161" s="137">
        <v>12.785299999999999</v>
      </c>
      <c r="AC161" s="137">
        <v>1.1254999999999999</v>
      </c>
      <c r="AD161" s="138"/>
      <c r="AE161" s="138"/>
      <c r="AF161" s="138"/>
    </row>
    <row r="162" spans="1:32" hidden="1" outlineLevel="1" collapsed="1">
      <c r="A162" s="8">
        <v>45139</v>
      </c>
      <c r="B162" s="137">
        <v>713155.81799620006</v>
      </c>
      <c r="C162" s="137">
        <v>481441.84062342002</v>
      </c>
      <c r="D162" s="137">
        <v>231713.97737278001</v>
      </c>
      <c r="E162" s="137">
        <v>228463.55731184999</v>
      </c>
      <c r="F162" s="137">
        <v>215303.03788208001</v>
      </c>
      <c r="G162" s="137">
        <v>13160.51942977</v>
      </c>
      <c r="H162" s="137">
        <v>905925.17456174013</v>
      </c>
      <c r="I162" s="137">
        <v>629310.99110782996</v>
      </c>
      <c r="J162" s="137">
        <v>276614.18345390999</v>
      </c>
      <c r="K162" s="137">
        <v>1109558.4107165397</v>
      </c>
      <c r="L162" s="137">
        <v>718074.14788281999</v>
      </c>
      <c r="M162" s="137">
        <v>391484.26283371996</v>
      </c>
      <c r="N162" s="137">
        <v>17.119900000000001</v>
      </c>
      <c r="O162" s="137">
        <v>19.308</v>
      </c>
      <c r="P162" s="137">
        <v>18.9726</v>
      </c>
      <c r="Q162" s="137">
        <v>6.5004999999999997</v>
      </c>
      <c r="R162" s="137">
        <v>6.5000999999999998</v>
      </c>
      <c r="S162" s="137">
        <v>28.177800000000001</v>
      </c>
      <c r="T162" s="137">
        <v>28.194900000000001</v>
      </c>
      <c r="U162" s="137">
        <v>34.309600000000003</v>
      </c>
      <c r="V162" s="137">
        <v>11.491400000000001</v>
      </c>
      <c r="W162" s="137">
        <v>5.7411000000000003</v>
      </c>
      <c r="X162" s="137">
        <v>10.77</v>
      </c>
      <c r="Y162" s="137">
        <v>13.383100000000001</v>
      </c>
      <c r="Z162" s="137">
        <v>0.73519999999999996</v>
      </c>
      <c r="AA162" s="137">
        <v>9.1335999999999995</v>
      </c>
      <c r="AB162" s="137">
        <v>12.3264</v>
      </c>
      <c r="AC162" s="137">
        <v>1.1169</v>
      </c>
      <c r="AD162" s="138"/>
      <c r="AE162" s="138"/>
      <c r="AF162" s="138"/>
    </row>
    <row r="163" spans="1:32" hidden="1" outlineLevel="1" collapsed="1">
      <c r="A163" s="8">
        <v>45170</v>
      </c>
      <c r="B163" s="137">
        <v>716887.19316976005</v>
      </c>
      <c r="C163" s="137">
        <v>488473.73816995998</v>
      </c>
      <c r="D163" s="137">
        <v>228413.45499979999</v>
      </c>
      <c r="E163" s="137">
        <v>228827.04156536999</v>
      </c>
      <c r="F163" s="137">
        <v>215720.28257633999</v>
      </c>
      <c r="G163" s="137">
        <v>13106.758989030001</v>
      </c>
      <c r="H163" s="137">
        <v>891723.2460429701</v>
      </c>
      <c r="I163" s="137">
        <v>632606.14056669013</v>
      </c>
      <c r="J163" s="137">
        <v>259117.10547627998</v>
      </c>
      <c r="K163" s="137">
        <v>1132555.8474204696</v>
      </c>
      <c r="L163" s="137">
        <v>735005.15566614014</v>
      </c>
      <c r="M163" s="137">
        <v>397550.69175432995</v>
      </c>
      <c r="N163" s="137">
        <v>16.635200000000001</v>
      </c>
      <c r="O163" s="137">
        <v>18.8233</v>
      </c>
      <c r="P163" s="137">
        <v>18.459</v>
      </c>
      <c r="Q163" s="137">
        <v>6.7666000000000004</v>
      </c>
      <c r="R163" s="137">
        <v>6.7671999999999999</v>
      </c>
      <c r="S163" s="137">
        <v>28.201599999999999</v>
      </c>
      <c r="T163" s="137">
        <v>28.235600000000002</v>
      </c>
      <c r="U163" s="137">
        <v>34.319000000000003</v>
      </c>
      <c r="V163" s="137">
        <v>8.5813000000000006</v>
      </c>
      <c r="W163" s="137">
        <v>6.0434999999999999</v>
      </c>
      <c r="X163" s="137">
        <v>10.8559</v>
      </c>
      <c r="Y163" s="137">
        <v>12.4922</v>
      </c>
      <c r="Z163" s="137">
        <v>0.5806</v>
      </c>
      <c r="AA163" s="137">
        <v>8.8439999999999994</v>
      </c>
      <c r="AB163" s="137">
        <v>12.1328</v>
      </c>
      <c r="AC163" s="137">
        <v>1.1124000000000001</v>
      </c>
      <c r="AD163" s="138"/>
      <c r="AE163" s="138"/>
      <c r="AF163" s="138"/>
    </row>
    <row r="164" spans="1:32" hidden="1" outlineLevel="1" collapsed="1">
      <c r="A164" s="8">
        <v>45200</v>
      </c>
      <c r="B164" s="137">
        <v>718369.46228424995</v>
      </c>
      <c r="C164" s="137">
        <v>488706.57395166002</v>
      </c>
      <c r="D164" s="137">
        <v>229662.88833259</v>
      </c>
      <c r="E164" s="137">
        <v>233150.14481970001</v>
      </c>
      <c r="F164" s="137">
        <v>220223.30666559999</v>
      </c>
      <c r="G164" s="137">
        <v>12926.8381541</v>
      </c>
      <c r="H164" s="137">
        <v>907968.45875737991</v>
      </c>
      <c r="I164" s="137">
        <v>644456.12036711001</v>
      </c>
      <c r="J164" s="137">
        <v>263512.33839027002</v>
      </c>
      <c r="K164" s="137">
        <v>1137509.6404081101</v>
      </c>
      <c r="L164" s="137">
        <v>733179.29729470017</v>
      </c>
      <c r="M164" s="137">
        <v>404330.34311341005</v>
      </c>
      <c r="N164" s="137">
        <v>17.337700000000002</v>
      </c>
      <c r="O164" s="137">
        <v>19.058499999999999</v>
      </c>
      <c r="P164" s="137">
        <v>18.937999999999999</v>
      </c>
      <c r="Q164" s="137">
        <v>6.9523000000000001</v>
      </c>
      <c r="R164" s="137">
        <v>6.9542999999999999</v>
      </c>
      <c r="S164" s="137">
        <v>28.290900000000001</v>
      </c>
      <c r="T164" s="137">
        <v>28.296600000000002</v>
      </c>
      <c r="U164" s="137">
        <v>34.415300000000002</v>
      </c>
      <c r="V164" s="137">
        <v>16.569500000000001</v>
      </c>
      <c r="W164" s="137">
        <v>8.7034000000000002</v>
      </c>
      <c r="X164" s="137">
        <v>9.2029999999999994</v>
      </c>
      <c r="Y164" s="137">
        <v>10.4796</v>
      </c>
      <c r="Z164" s="137">
        <v>0.50870000000000004</v>
      </c>
      <c r="AA164" s="137">
        <v>8.5747</v>
      </c>
      <c r="AB164" s="137">
        <v>11.688700000000001</v>
      </c>
      <c r="AC164" s="137">
        <v>0.9758</v>
      </c>
      <c r="AD164" s="138"/>
      <c r="AE164" s="138"/>
      <c r="AF164" s="138"/>
    </row>
    <row r="165" spans="1:32" collapsed="1">
      <c r="A165" s="8">
        <v>45231</v>
      </c>
      <c r="B165" s="137">
        <v>726625.28596569004</v>
      </c>
      <c r="C165" s="137">
        <v>493669.94348664</v>
      </c>
      <c r="D165" s="137">
        <v>232955.34247905001</v>
      </c>
      <c r="E165" s="137">
        <v>240242.53488254</v>
      </c>
      <c r="F165" s="137">
        <v>227371.21631643001</v>
      </c>
      <c r="G165" s="137">
        <v>12871.31856611</v>
      </c>
      <c r="H165" s="137">
        <v>926969.77827066975</v>
      </c>
      <c r="I165" s="137">
        <v>669979.04702510999</v>
      </c>
      <c r="J165" s="137">
        <v>256990.73124555993</v>
      </c>
      <c r="K165" s="137">
        <v>1165240.90674261</v>
      </c>
      <c r="L165" s="137">
        <v>755064.40329894004</v>
      </c>
      <c r="M165" s="137">
        <v>410176.50344366999</v>
      </c>
      <c r="N165" s="137">
        <v>16.031500000000001</v>
      </c>
      <c r="O165" s="137">
        <v>18.003299999999999</v>
      </c>
      <c r="P165" s="137">
        <v>17.5944</v>
      </c>
      <c r="Q165" s="137">
        <v>7.0457999999999998</v>
      </c>
      <c r="R165" s="137">
        <v>7.0488</v>
      </c>
      <c r="S165" s="137">
        <v>27.273299999999999</v>
      </c>
      <c r="T165" s="137">
        <v>27.286899999999999</v>
      </c>
      <c r="U165" s="137">
        <v>33.186300000000003</v>
      </c>
      <c r="V165" s="137">
        <v>11.624599999999999</v>
      </c>
      <c r="W165" s="137">
        <v>6.3563999999999998</v>
      </c>
      <c r="X165" s="137">
        <v>8.8204999999999991</v>
      </c>
      <c r="Y165" s="137">
        <v>10.190799999999999</v>
      </c>
      <c r="Z165" s="137">
        <v>0.57550000000000001</v>
      </c>
      <c r="AA165" s="137">
        <v>8.8234999999999992</v>
      </c>
      <c r="AB165" s="137">
        <v>11.6874</v>
      </c>
      <c r="AC165" s="137">
        <v>0.99660000000000004</v>
      </c>
      <c r="AD165" s="138"/>
      <c r="AE165" s="138"/>
      <c r="AF165" s="138"/>
    </row>
    <row r="166" spans="1:32">
      <c r="A166" s="8">
        <v>45261</v>
      </c>
      <c r="B166" s="137">
        <v>735295.46004999999</v>
      </c>
      <c r="C166" s="137">
        <v>495414.10023421998</v>
      </c>
      <c r="D166" s="137">
        <v>239881.35981577999</v>
      </c>
      <c r="E166" s="137">
        <v>236469.91155936001</v>
      </c>
      <c r="F166" s="137">
        <v>224043.28096584001</v>
      </c>
      <c r="G166" s="137">
        <v>12426.63059352</v>
      </c>
      <c r="H166" s="137">
        <v>1031122.16128981</v>
      </c>
      <c r="I166" s="137">
        <v>754041.48763035005</v>
      </c>
      <c r="J166" s="137">
        <v>277080.67365945998</v>
      </c>
      <c r="K166" s="137">
        <v>1228545.9651527202</v>
      </c>
      <c r="L166" s="137">
        <v>795493.28653921012</v>
      </c>
      <c r="M166" s="137">
        <v>433052.67861350998</v>
      </c>
      <c r="N166" s="137">
        <v>15.808299999999999</v>
      </c>
      <c r="O166" s="137">
        <v>17.711099999999998</v>
      </c>
      <c r="P166" s="137">
        <v>17.326499999999999</v>
      </c>
      <c r="Q166" s="137">
        <v>6.3566000000000003</v>
      </c>
      <c r="R166" s="137">
        <v>6.3536000000000001</v>
      </c>
      <c r="S166" s="137">
        <v>27.1676</v>
      </c>
      <c r="T166" s="137">
        <v>27.172699999999999</v>
      </c>
      <c r="U166" s="137">
        <v>33.4054</v>
      </c>
      <c r="V166" s="137">
        <v>20.091000000000001</v>
      </c>
      <c r="W166" s="137">
        <v>14.4087</v>
      </c>
      <c r="X166" s="137">
        <v>9.0502000000000002</v>
      </c>
      <c r="Y166" s="137">
        <v>10.266500000000001</v>
      </c>
      <c r="Z166" s="137">
        <v>0.47289999999999999</v>
      </c>
      <c r="AA166" s="137">
        <v>8.7843</v>
      </c>
      <c r="AB166" s="137">
        <v>11.3962</v>
      </c>
      <c r="AC166" s="137">
        <v>0.95850000000000002</v>
      </c>
      <c r="AD166" s="138"/>
      <c r="AE166" s="138"/>
      <c r="AF166" s="138"/>
    </row>
    <row r="167" spans="1:32">
      <c r="A167" s="8">
        <v>45292</v>
      </c>
      <c r="B167" s="137">
        <v>725492.64062524994</v>
      </c>
      <c r="C167" s="137">
        <v>492470.59473731997</v>
      </c>
      <c r="D167" s="137">
        <v>233022.04588793</v>
      </c>
      <c r="E167" s="137">
        <v>241880.68714284</v>
      </c>
      <c r="F167" s="137">
        <v>229605.70764032999</v>
      </c>
      <c r="G167" s="137">
        <v>12274.979502509999</v>
      </c>
      <c r="H167" s="137">
        <v>1024464.4800514099</v>
      </c>
      <c r="I167" s="137">
        <v>732967.52703082003</v>
      </c>
      <c r="J167" s="137">
        <v>291496.95302059001</v>
      </c>
      <c r="K167" s="137">
        <v>1187761.15492841</v>
      </c>
      <c r="L167" s="137">
        <v>766542.25400884997</v>
      </c>
      <c r="M167" s="137">
        <v>421218.90091956011</v>
      </c>
      <c r="N167" s="137">
        <v>17.337900000000001</v>
      </c>
      <c r="O167" s="137">
        <v>18.2012</v>
      </c>
      <c r="P167" s="137">
        <v>18.026</v>
      </c>
      <c r="Q167" s="137">
        <v>6.6675000000000004</v>
      </c>
      <c r="R167" s="137">
        <v>6.6658999999999997</v>
      </c>
      <c r="S167" s="137">
        <v>27.5916</v>
      </c>
      <c r="T167" s="137">
        <v>27.599</v>
      </c>
      <c r="U167" s="137">
        <v>34.216900000000003</v>
      </c>
      <c r="V167" s="137">
        <v>16.329699999999999</v>
      </c>
      <c r="W167" s="137">
        <v>6.9054000000000002</v>
      </c>
      <c r="X167" s="137">
        <v>9.1767000000000003</v>
      </c>
      <c r="Y167" s="137">
        <v>9.9594000000000005</v>
      </c>
      <c r="Z167" s="137">
        <v>0.67159999999999997</v>
      </c>
      <c r="AA167" s="137">
        <v>8.6697000000000006</v>
      </c>
      <c r="AB167" s="137">
        <v>11.2766</v>
      </c>
      <c r="AC167" s="137">
        <v>0.95169999999999999</v>
      </c>
      <c r="AD167" s="138"/>
      <c r="AE167" s="138"/>
      <c r="AF167" s="138"/>
    </row>
    <row r="168" spans="1:32">
      <c r="A168" s="8">
        <v>45323</v>
      </c>
      <c r="B168" s="137">
        <v>724909.06728604995</v>
      </c>
      <c r="C168" s="137">
        <v>493415.20492927002</v>
      </c>
      <c r="D168" s="137">
        <v>231493.86235678001</v>
      </c>
      <c r="E168" s="137">
        <v>245188.03327407999</v>
      </c>
      <c r="F168" s="137">
        <v>232791.12796034</v>
      </c>
      <c r="G168" s="137">
        <v>12396.905313740001</v>
      </c>
      <c r="H168" s="137">
        <v>1043910.6556722001</v>
      </c>
      <c r="I168" s="137">
        <v>751686.54250875011</v>
      </c>
      <c r="J168" s="137">
        <v>292224.11316344992</v>
      </c>
      <c r="K168" s="137">
        <v>1199954.6485489495</v>
      </c>
      <c r="L168" s="137">
        <v>778682.73110838013</v>
      </c>
      <c r="M168" s="137">
        <v>421271.91744057002</v>
      </c>
      <c r="N168" s="137">
        <v>15.930400000000001</v>
      </c>
      <c r="O168" s="137">
        <v>16.881699999999999</v>
      </c>
      <c r="P168" s="137">
        <v>16.3673</v>
      </c>
      <c r="Q168" s="137">
        <v>6.7210000000000001</v>
      </c>
      <c r="R168" s="137">
        <v>6.7210999999999999</v>
      </c>
      <c r="S168" s="137">
        <v>27.631799999999998</v>
      </c>
      <c r="T168" s="137">
        <v>27.6462</v>
      </c>
      <c r="U168" s="137">
        <v>34.250300000000003</v>
      </c>
      <c r="V168" s="137">
        <v>13.8004</v>
      </c>
      <c r="W168" s="137">
        <v>6.48</v>
      </c>
      <c r="X168" s="137">
        <v>9.0968999999999998</v>
      </c>
      <c r="Y168" s="137">
        <v>9.8362999999999996</v>
      </c>
      <c r="Z168" s="137">
        <v>0.73499999999999999</v>
      </c>
      <c r="AA168" s="137">
        <v>8.5197000000000003</v>
      </c>
      <c r="AB168" s="137">
        <v>11.0199</v>
      </c>
      <c r="AC168" s="137">
        <v>0.97699999999999998</v>
      </c>
      <c r="AD168" s="138"/>
      <c r="AE168" s="138"/>
      <c r="AF168" s="138"/>
    </row>
    <row r="169" spans="1:32">
      <c r="A169" s="8">
        <v>45352</v>
      </c>
      <c r="B169" s="137">
        <v>734445.87388590002</v>
      </c>
      <c r="C169" s="137">
        <v>499835.36826587003</v>
      </c>
      <c r="D169" s="137">
        <v>234610.50562002999</v>
      </c>
      <c r="E169" s="137">
        <v>251193.41652028999</v>
      </c>
      <c r="F169" s="137">
        <v>238488.11980111001</v>
      </c>
      <c r="G169" s="137">
        <v>12705.29671918</v>
      </c>
      <c r="H169" s="137">
        <v>1070116.66968392</v>
      </c>
      <c r="I169" s="137">
        <v>766718.42511713994</v>
      </c>
      <c r="J169" s="137">
        <v>303398.24456678005</v>
      </c>
      <c r="K169" s="137">
        <v>1219831.0966803001</v>
      </c>
      <c r="L169" s="137">
        <v>787041.49556210986</v>
      </c>
      <c r="M169" s="137">
        <v>432789.6011181901</v>
      </c>
      <c r="N169" s="137">
        <v>15.844200000000001</v>
      </c>
      <c r="O169" s="137">
        <v>16.866199999999999</v>
      </c>
      <c r="P169" s="137">
        <v>16.466899999999999</v>
      </c>
      <c r="Q169" s="137">
        <v>6.7824</v>
      </c>
      <c r="R169" s="137">
        <v>6.7823000000000002</v>
      </c>
      <c r="S169" s="137">
        <v>27.283899999999999</v>
      </c>
      <c r="T169" s="137">
        <v>27.298999999999999</v>
      </c>
      <c r="U169" s="137">
        <v>34.162599999999998</v>
      </c>
      <c r="V169" s="137">
        <v>13.2568</v>
      </c>
      <c r="W169" s="137">
        <v>7.9066000000000001</v>
      </c>
      <c r="X169" s="137">
        <v>8.3035999999999994</v>
      </c>
      <c r="Y169" s="137">
        <v>9.5890000000000004</v>
      </c>
      <c r="Z169" s="137">
        <v>0.81330000000000002</v>
      </c>
      <c r="AA169" s="137">
        <v>8.5122999999999998</v>
      </c>
      <c r="AB169" s="137">
        <v>11.0486</v>
      </c>
      <c r="AC169" s="137">
        <v>1.0246999999999999</v>
      </c>
      <c r="AD169" s="138"/>
      <c r="AE169" s="138"/>
      <c r="AF169" s="138"/>
    </row>
    <row r="170" spans="1:32">
      <c r="A170" s="8">
        <v>45383</v>
      </c>
      <c r="B170" s="137">
        <v>737084.37149806996</v>
      </c>
      <c r="C170" s="137">
        <v>502357.99730644003</v>
      </c>
      <c r="D170" s="137">
        <v>234726.37419162999</v>
      </c>
      <c r="E170" s="137">
        <v>256883.21187192001</v>
      </c>
      <c r="F170" s="137">
        <v>244029.82100102</v>
      </c>
      <c r="G170" s="137">
        <v>12853.390870900001</v>
      </c>
      <c r="H170" s="137">
        <v>1100321.1977467902</v>
      </c>
      <c r="I170" s="137">
        <v>779736.04221380013</v>
      </c>
      <c r="J170" s="137">
        <v>320585.15553299</v>
      </c>
      <c r="K170" s="137">
        <v>1235277.7432384701</v>
      </c>
      <c r="L170" s="137">
        <v>799184.45573845995</v>
      </c>
      <c r="M170" s="137">
        <v>436093.28750000999</v>
      </c>
      <c r="N170" s="137">
        <v>16.3446</v>
      </c>
      <c r="O170" s="137">
        <v>17.5901</v>
      </c>
      <c r="P170" s="137">
        <v>17.416599999999999</v>
      </c>
      <c r="Q170" s="137">
        <v>6.5787000000000004</v>
      </c>
      <c r="R170" s="137">
        <v>6.5781000000000001</v>
      </c>
      <c r="S170" s="137">
        <v>27.453099999999999</v>
      </c>
      <c r="T170" s="137">
        <v>27.4678</v>
      </c>
      <c r="U170" s="137">
        <v>33.800699999999999</v>
      </c>
      <c r="V170" s="137">
        <v>13.716200000000001</v>
      </c>
      <c r="W170" s="137">
        <v>7.9484000000000004</v>
      </c>
      <c r="X170" s="137">
        <v>7.8472999999999997</v>
      </c>
      <c r="Y170" s="137">
        <v>9.6031999999999993</v>
      </c>
      <c r="Z170" s="137">
        <v>0.83309999999999995</v>
      </c>
      <c r="AA170" s="137">
        <v>8.4334000000000007</v>
      </c>
      <c r="AB170" s="137">
        <v>10.8972</v>
      </c>
      <c r="AC170" s="137">
        <v>1.0141</v>
      </c>
      <c r="AD170" s="138"/>
      <c r="AE170" s="138"/>
      <c r="AF170" s="138"/>
    </row>
    <row r="171" spans="1:32">
      <c r="A171" s="8">
        <v>45413</v>
      </c>
      <c r="B171" s="137">
        <v>747714.95160474</v>
      </c>
      <c r="C171" s="137">
        <v>507052.11308700999</v>
      </c>
      <c r="D171" s="137">
        <v>240662.83851773001</v>
      </c>
      <c r="E171" s="137">
        <v>262363.24676194001</v>
      </c>
      <c r="F171" s="137">
        <v>249371.39397112001</v>
      </c>
      <c r="G171" s="137">
        <v>12991.852790819999</v>
      </c>
      <c r="H171" s="137">
        <v>1112053.8532279097</v>
      </c>
      <c r="I171" s="137">
        <v>778781.10979400994</v>
      </c>
      <c r="J171" s="137">
        <v>333272.7434339</v>
      </c>
      <c r="K171" s="137">
        <v>1256698.1301644898</v>
      </c>
      <c r="L171" s="137">
        <v>811974.4937092301</v>
      </c>
      <c r="M171" s="137">
        <v>444723.63645525998</v>
      </c>
      <c r="N171" s="137">
        <v>14.6974</v>
      </c>
      <c r="O171" s="137">
        <v>15.7765</v>
      </c>
      <c r="P171" s="137">
        <v>15.1868</v>
      </c>
      <c r="Q171" s="137">
        <v>6.8810000000000002</v>
      </c>
      <c r="R171" s="137">
        <v>6.8806000000000003</v>
      </c>
      <c r="S171" s="137">
        <v>27.744299999999999</v>
      </c>
      <c r="T171" s="137">
        <v>27.7484</v>
      </c>
      <c r="U171" s="137">
        <v>34.222900000000003</v>
      </c>
      <c r="V171" s="137">
        <v>20.5886</v>
      </c>
      <c r="W171" s="137">
        <v>9.7706</v>
      </c>
      <c r="X171" s="137">
        <v>6.8426</v>
      </c>
      <c r="Y171" s="137">
        <v>8.9120000000000008</v>
      </c>
      <c r="Z171" s="137">
        <v>0.88560000000000005</v>
      </c>
      <c r="AA171" s="137">
        <v>8.2506000000000004</v>
      </c>
      <c r="AB171" s="137">
        <v>10.6379</v>
      </c>
      <c r="AC171" s="137">
        <v>1.0424</v>
      </c>
      <c r="AD171" s="138"/>
      <c r="AE171" s="138"/>
      <c r="AF171" s="138"/>
    </row>
    <row r="172" spans="1:32">
      <c r="A172" s="8">
        <v>45444</v>
      </c>
      <c r="B172" s="137">
        <v>757021.21725536999</v>
      </c>
      <c r="C172" s="137">
        <v>519680.61926566</v>
      </c>
      <c r="D172" s="137">
        <v>237340.59798970999</v>
      </c>
      <c r="E172" s="137">
        <v>267340.76306170999</v>
      </c>
      <c r="F172" s="137">
        <v>254501.00128756001</v>
      </c>
      <c r="G172" s="137">
        <v>12839.76177415</v>
      </c>
      <c r="H172" s="137">
        <v>1113683.09113032</v>
      </c>
      <c r="I172" s="137">
        <v>777750.99818249012</v>
      </c>
      <c r="J172" s="137">
        <v>335932.09294782998</v>
      </c>
      <c r="K172" s="137">
        <v>1285534.0883224399</v>
      </c>
      <c r="L172" s="137">
        <v>837827.9727664598</v>
      </c>
      <c r="M172" s="137">
        <v>447706.11555598001</v>
      </c>
      <c r="N172" s="137">
        <v>14.816800000000001</v>
      </c>
      <c r="O172" s="137">
        <v>15.6214</v>
      </c>
      <c r="P172" s="137">
        <v>15.1128</v>
      </c>
      <c r="Q172" s="137">
        <v>6.6513999999999998</v>
      </c>
      <c r="R172" s="137">
        <v>6.6506999999999996</v>
      </c>
      <c r="S172" s="137">
        <v>27.532</v>
      </c>
      <c r="T172" s="137">
        <v>27.5381</v>
      </c>
      <c r="U172" s="137">
        <v>33.7363</v>
      </c>
      <c r="V172" s="137">
        <v>16.9709</v>
      </c>
      <c r="W172" s="137">
        <v>8.0056999999999992</v>
      </c>
      <c r="X172" s="137">
        <v>6.7994000000000003</v>
      </c>
      <c r="Y172" s="137">
        <v>8.6027000000000005</v>
      </c>
      <c r="Z172" s="137">
        <v>0.85950000000000004</v>
      </c>
      <c r="AA172" s="137">
        <v>7.9916</v>
      </c>
      <c r="AB172" s="137">
        <v>10.4763</v>
      </c>
      <c r="AC172" s="137">
        <v>1.0411999999999999</v>
      </c>
      <c r="AD172" s="138"/>
      <c r="AE172" s="138"/>
      <c r="AF172" s="138"/>
    </row>
    <row r="173" spans="1:32">
      <c r="A173" s="8">
        <v>45474</v>
      </c>
      <c r="B173" s="137">
        <v>770074.03571699001</v>
      </c>
      <c r="C173" s="137">
        <v>526317.73872202996</v>
      </c>
      <c r="D173" s="137">
        <v>243756.29699495999</v>
      </c>
      <c r="E173" s="137">
        <v>274848.98437065998</v>
      </c>
      <c r="F173" s="137">
        <v>261812.6718325</v>
      </c>
      <c r="G173" s="137">
        <v>13036.31253816</v>
      </c>
      <c r="H173" s="137">
        <v>1132518.7583608404</v>
      </c>
      <c r="I173" s="137">
        <v>797485.49770024023</v>
      </c>
      <c r="J173" s="137">
        <v>335033.26066060003</v>
      </c>
      <c r="K173" s="137">
        <v>1278865.0799815503</v>
      </c>
      <c r="L173" s="137">
        <v>826401.61120992992</v>
      </c>
      <c r="M173" s="137">
        <v>452463.46877162007</v>
      </c>
      <c r="N173" s="137">
        <v>15.651300000000001</v>
      </c>
      <c r="O173" s="137">
        <v>16.555700000000002</v>
      </c>
      <c r="P173" s="137">
        <v>16.377800000000001</v>
      </c>
      <c r="Q173" s="137">
        <v>7.4032999999999998</v>
      </c>
      <c r="R173" s="137">
        <v>7.4058999999999999</v>
      </c>
      <c r="S173" s="137">
        <v>27.552800000000001</v>
      </c>
      <c r="T173" s="137">
        <v>27.5792</v>
      </c>
      <c r="U173" s="137">
        <v>33.270200000000003</v>
      </c>
      <c r="V173" s="137">
        <v>9.8162000000000003</v>
      </c>
      <c r="W173" s="137">
        <v>4.9172000000000002</v>
      </c>
      <c r="X173" s="137">
        <v>6.9306999999999999</v>
      </c>
      <c r="Y173" s="137">
        <v>8.4589999999999996</v>
      </c>
      <c r="Z173" s="137">
        <v>0.91779999999999995</v>
      </c>
      <c r="AA173" s="137">
        <v>7.8838999999999997</v>
      </c>
      <c r="AB173" s="137">
        <v>10.271599999999999</v>
      </c>
      <c r="AC173" s="137">
        <v>1.0528999999999999</v>
      </c>
      <c r="AD173" s="138"/>
      <c r="AE173" s="138"/>
      <c r="AF173" s="138"/>
    </row>
    <row r="174" spans="1:32">
      <c r="A174" s="8">
        <v>45505</v>
      </c>
      <c r="B174" s="137">
        <v>777304.26037064998</v>
      </c>
      <c r="C174" s="137">
        <v>532169.19271168998</v>
      </c>
      <c r="D174" s="137">
        <v>245135.06765896</v>
      </c>
      <c r="E174" s="137">
        <v>280398.34619633999</v>
      </c>
      <c r="F174" s="137">
        <v>267300.68927844998</v>
      </c>
      <c r="G174" s="137">
        <v>13097.656917890001</v>
      </c>
      <c r="H174" s="137">
        <v>1120841.7970338201</v>
      </c>
      <c r="I174" s="137">
        <v>775223.79712251003</v>
      </c>
      <c r="J174" s="137">
        <v>345617.99991131003</v>
      </c>
      <c r="K174" s="137">
        <v>1290027.2664333798</v>
      </c>
      <c r="L174" s="137">
        <v>831743.94034219987</v>
      </c>
      <c r="M174" s="137">
        <v>458283.32609117997</v>
      </c>
      <c r="N174" s="137">
        <v>14.109500000000001</v>
      </c>
      <c r="O174" s="137">
        <v>15.159599999999999</v>
      </c>
      <c r="P174" s="137">
        <v>14.6106</v>
      </c>
      <c r="Q174" s="137">
        <v>6.5448000000000004</v>
      </c>
      <c r="R174" s="137">
        <v>6.5430000000000001</v>
      </c>
      <c r="S174" s="137">
        <v>27.651299999999999</v>
      </c>
      <c r="T174" s="137">
        <v>27.6557</v>
      </c>
      <c r="U174" s="137">
        <v>33.541200000000003</v>
      </c>
      <c r="V174" s="137">
        <v>19.846299999999999</v>
      </c>
      <c r="W174" s="137">
        <v>8.3742000000000001</v>
      </c>
      <c r="X174" s="137">
        <v>6.6074999999999999</v>
      </c>
      <c r="Y174" s="137">
        <v>8.4417000000000009</v>
      </c>
      <c r="Z174" s="137">
        <v>0.92310000000000003</v>
      </c>
      <c r="AA174" s="137">
        <v>7.9165999999999999</v>
      </c>
      <c r="AB174" s="137">
        <v>10.224600000000001</v>
      </c>
      <c r="AC174" s="137">
        <v>1.0784</v>
      </c>
      <c r="AD174" s="138"/>
      <c r="AE174" s="138"/>
      <c r="AF174" s="138"/>
    </row>
    <row r="175" spans="1:32">
      <c r="A175" s="8">
        <v>45536</v>
      </c>
      <c r="B175" s="137">
        <v>786080.44148228003</v>
      </c>
      <c r="C175" s="137">
        <v>541603.97139060998</v>
      </c>
      <c r="D175" s="137">
        <v>244476.47009166999</v>
      </c>
      <c r="E175" s="137">
        <v>284751.98181804002</v>
      </c>
      <c r="F175" s="137">
        <v>271681.97264194</v>
      </c>
      <c r="G175" s="137">
        <v>13070.0091761</v>
      </c>
      <c r="H175" s="137">
        <v>1098295.2191575398</v>
      </c>
      <c r="I175" s="137">
        <v>763695.48101640982</v>
      </c>
      <c r="J175" s="137">
        <v>334599.73814113002</v>
      </c>
      <c r="K175" s="137">
        <v>1314981.06930904</v>
      </c>
      <c r="L175" s="137">
        <v>850605.89281283983</v>
      </c>
      <c r="M175" s="137">
        <v>464375.17649620003</v>
      </c>
      <c r="N175" s="137">
        <v>14.0684</v>
      </c>
      <c r="O175" s="137">
        <v>15.154199999999999</v>
      </c>
      <c r="P175" s="137">
        <v>14.6012</v>
      </c>
      <c r="Q175" s="137">
        <v>6.3536999999999999</v>
      </c>
      <c r="R175" s="137">
        <v>6.3517000000000001</v>
      </c>
      <c r="S175" s="137">
        <v>27.630299999999998</v>
      </c>
      <c r="T175" s="137">
        <v>27.639199999999999</v>
      </c>
      <c r="U175" s="137">
        <v>33.422499999999999</v>
      </c>
      <c r="V175" s="137">
        <v>16.049199999999999</v>
      </c>
      <c r="W175" s="137">
        <v>8.1434999999999995</v>
      </c>
      <c r="X175" s="137">
        <v>5.9920999999999998</v>
      </c>
      <c r="Y175" s="137">
        <v>8.5412999999999997</v>
      </c>
      <c r="Z175" s="137">
        <v>0.94740000000000002</v>
      </c>
      <c r="AA175" s="137">
        <v>7.4253</v>
      </c>
      <c r="AB175" s="137">
        <v>10.103400000000001</v>
      </c>
      <c r="AC175" s="137">
        <v>1.1115999999999999</v>
      </c>
      <c r="AD175" s="138"/>
      <c r="AE175" s="138"/>
      <c r="AF175" s="138"/>
    </row>
    <row r="176" spans="1:32">
      <c r="A176" s="8">
        <v>45566</v>
      </c>
      <c r="B176" s="137">
        <v>780447.60446363001</v>
      </c>
      <c r="C176" s="137">
        <v>536788.33199054003</v>
      </c>
      <c r="D176" s="137">
        <v>243659.27247309001</v>
      </c>
      <c r="E176" s="137">
        <v>289071.43222233001</v>
      </c>
      <c r="F176" s="137">
        <v>277125.41054720001</v>
      </c>
      <c r="G176" s="137">
        <v>11946.021675129999</v>
      </c>
      <c r="H176" s="137">
        <v>1121314.2390155098</v>
      </c>
      <c r="I176" s="137">
        <v>793399.24871415005</v>
      </c>
      <c r="J176" s="137">
        <v>327914.99030135997</v>
      </c>
      <c r="K176" s="137">
        <v>1320697.1650010699</v>
      </c>
      <c r="L176" s="137">
        <v>851441.88456774014</v>
      </c>
      <c r="M176" s="137">
        <v>469255.28043332999</v>
      </c>
      <c r="N176" s="137">
        <v>14.1106</v>
      </c>
      <c r="O176" s="137">
        <v>15.5364</v>
      </c>
      <c r="P176" s="137">
        <v>15.2646</v>
      </c>
      <c r="Q176" s="137">
        <v>6.2892000000000001</v>
      </c>
      <c r="R176" s="137">
        <v>6.2873999999999999</v>
      </c>
      <c r="S176" s="137">
        <v>27.735700000000001</v>
      </c>
      <c r="T176" s="137">
        <v>27.7456</v>
      </c>
      <c r="U176" s="137">
        <v>33.365099999999998</v>
      </c>
      <c r="V176" s="137">
        <v>13.872299999999999</v>
      </c>
      <c r="W176" s="137">
        <v>6.4574999999999996</v>
      </c>
      <c r="X176" s="137">
        <v>6.9353999999999996</v>
      </c>
      <c r="Y176" s="137">
        <v>8.6026000000000007</v>
      </c>
      <c r="Z176" s="137">
        <v>0.89459999999999995</v>
      </c>
      <c r="AA176" s="137">
        <v>7.694</v>
      </c>
      <c r="AB176" s="137">
        <v>10.2081</v>
      </c>
      <c r="AC176" s="137">
        <v>1.0387</v>
      </c>
      <c r="AD176" s="138"/>
      <c r="AE176" s="138"/>
      <c r="AF176" s="138"/>
    </row>
    <row r="177" spans="1:32">
      <c r="A177" s="8">
        <v>45597</v>
      </c>
      <c r="B177" s="137">
        <v>790365.05647554004</v>
      </c>
      <c r="C177" s="137">
        <v>541765.38331952004</v>
      </c>
      <c r="D177" s="137">
        <v>248599.67315602</v>
      </c>
      <c r="E177" s="137">
        <v>294951.96018507</v>
      </c>
      <c r="F177" s="137">
        <v>283020.02369826002</v>
      </c>
      <c r="G177" s="137">
        <v>11931.93648681</v>
      </c>
      <c r="H177" s="137">
        <v>1122636.2761193402</v>
      </c>
      <c r="I177" s="137">
        <v>796924.23882835999</v>
      </c>
      <c r="J177" s="137">
        <v>325712.03729097999</v>
      </c>
      <c r="K177" s="137">
        <v>1335915.8534340903</v>
      </c>
      <c r="L177" s="137">
        <v>862312.94666867994</v>
      </c>
      <c r="M177" s="137">
        <v>473602.90676540998</v>
      </c>
      <c r="N177" s="137">
        <v>13.357699999999999</v>
      </c>
      <c r="O177" s="137">
        <v>14.8018</v>
      </c>
      <c r="P177" s="137">
        <v>14.244999999999999</v>
      </c>
      <c r="Q177" s="137">
        <v>6.2431999999999999</v>
      </c>
      <c r="R177" s="137">
        <v>6.2439999999999998</v>
      </c>
      <c r="S177" s="137">
        <v>27.1934</v>
      </c>
      <c r="T177" s="137">
        <v>27.206199999999999</v>
      </c>
      <c r="U177" s="137">
        <v>32.665700000000001</v>
      </c>
      <c r="V177" s="137">
        <v>13.254200000000001</v>
      </c>
      <c r="W177" s="137">
        <v>7.1087999999999996</v>
      </c>
      <c r="X177" s="137">
        <v>7.4573</v>
      </c>
      <c r="Y177" s="137">
        <v>8.4356000000000009</v>
      </c>
      <c r="Z177" s="137">
        <v>0.83550000000000002</v>
      </c>
      <c r="AA177" s="137">
        <v>7.6212</v>
      </c>
      <c r="AB177" s="137">
        <v>10.256500000000001</v>
      </c>
      <c r="AC177" s="137">
        <v>1.0646</v>
      </c>
      <c r="AD177" s="138"/>
      <c r="AE177" s="138"/>
      <c r="AF177" s="138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2" customWidth="1"/>
    <col min="2" max="4" width="10.109375" style="11" customWidth="1"/>
    <col min="5" max="5" width="9" style="11" customWidth="1"/>
    <col min="6" max="6" width="8.33203125" style="11" customWidth="1"/>
    <col min="7" max="7" width="12" style="11" customWidth="1"/>
    <col min="8" max="8" width="10.88671875" style="11" customWidth="1"/>
    <col min="9" max="9" width="9.3320312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>
      <c r="A1" s="10" t="s">
        <v>148</v>
      </c>
    </row>
    <row r="2" spans="1:19" ht="5.25" customHeight="1"/>
    <row r="3" spans="1:19">
      <c r="A3" s="109" t="s">
        <v>32</v>
      </c>
    </row>
    <row r="4" spans="1:19" ht="12.75" customHeight="1">
      <c r="A4" s="13" t="s">
        <v>132</v>
      </c>
    </row>
    <row r="5" spans="1:19" ht="12.75" customHeight="1">
      <c r="A5" s="14" t="s">
        <v>231</v>
      </c>
    </row>
    <row r="6" spans="1:19" ht="12.75" customHeight="1">
      <c r="A6" s="181" t="s">
        <v>0</v>
      </c>
      <c r="B6" s="183" t="s">
        <v>200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66</v>
      </c>
      <c r="P6" s="184" t="s">
        <v>68</v>
      </c>
    </row>
    <row r="7" spans="1:19" s="15" customFormat="1" ht="12.75" customHeigh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19" s="16" customFormat="1" ht="28.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19" s="16" customFormat="1" ht="90" customHeight="1">
      <c r="A9" s="182"/>
      <c r="B9" s="179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188</v>
      </c>
      <c r="L9" s="160" t="s">
        <v>13</v>
      </c>
      <c r="M9" s="160" t="s">
        <v>67</v>
      </c>
      <c r="N9" s="160" t="s">
        <v>31</v>
      </c>
      <c r="O9" s="185"/>
      <c r="P9" s="186"/>
    </row>
    <row r="10" spans="1:19" s="16" customFormat="1" ht="12.75" customHeight="1" collapsed="1">
      <c r="A10" s="18">
        <v>1</v>
      </c>
      <c r="B10" s="18">
        <v>2</v>
      </c>
      <c r="C10" s="18">
        <v>3</v>
      </c>
      <c r="D10" s="18">
        <v>4</v>
      </c>
      <c r="E10" s="18">
        <v>5</v>
      </c>
      <c r="F10" s="18">
        <v>6</v>
      </c>
      <c r="G10" s="18">
        <v>7</v>
      </c>
      <c r="H10" s="18">
        <v>8</v>
      </c>
      <c r="I10" s="18">
        <v>9</v>
      </c>
      <c r="J10" s="18">
        <v>10</v>
      </c>
      <c r="K10" s="18">
        <v>11</v>
      </c>
      <c r="L10" s="18">
        <v>12</v>
      </c>
      <c r="M10" s="18">
        <v>13</v>
      </c>
      <c r="N10" s="18">
        <v>14</v>
      </c>
      <c r="O10" s="18">
        <v>15</v>
      </c>
      <c r="P10" s="18">
        <v>16</v>
      </c>
    </row>
    <row r="11" spans="1:19" hidden="1" outlineLevel="1">
      <c r="A11" s="8">
        <v>40544</v>
      </c>
      <c r="B11" s="11">
        <v>8456.2881958300004</v>
      </c>
      <c r="C11" s="11">
        <v>29.046190159999998</v>
      </c>
      <c r="D11" s="11">
        <v>0</v>
      </c>
      <c r="E11" s="11">
        <v>29.046190159999998</v>
      </c>
      <c r="F11" s="11">
        <v>0.97860599000000004</v>
      </c>
      <c r="G11" s="11">
        <v>0.19920905999999999</v>
      </c>
      <c r="H11" s="11">
        <v>0.77939692999999999</v>
      </c>
      <c r="I11" s="11">
        <v>5136.5592882600004</v>
      </c>
      <c r="J11" s="11">
        <v>12.049865029999999</v>
      </c>
      <c r="K11" s="11">
        <v>5124.5094232299998</v>
      </c>
      <c r="L11" s="11">
        <v>3289.7041114200001</v>
      </c>
      <c r="M11" s="11">
        <v>3289.7041114200001</v>
      </c>
      <c r="N11" s="11">
        <v>0</v>
      </c>
      <c r="O11" s="11">
        <v>0</v>
      </c>
      <c r="P11" s="11">
        <v>0.63840982999999996</v>
      </c>
    </row>
    <row r="12" spans="1:19" hidden="1" outlineLevel="1">
      <c r="A12" s="8">
        <v>40575</v>
      </c>
      <c r="B12" s="128">
        <v>8435.3788346199999</v>
      </c>
      <c r="C12" s="128">
        <v>29.193112589999998</v>
      </c>
      <c r="D12" s="128">
        <v>0</v>
      </c>
      <c r="E12" s="128">
        <v>29.193112589999998</v>
      </c>
      <c r="F12" s="128">
        <v>0.64390270000000005</v>
      </c>
      <c r="G12" s="128">
        <v>0</v>
      </c>
      <c r="H12" s="128">
        <v>0.64390270000000005</v>
      </c>
      <c r="I12" s="128">
        <v>5151.8276812200002</v>
      </c>
      <c r="J12" s="128">
        <v>12.1315595</v>
      </c>
      <c r="K12" s="128">
        <v>5139.6961217199996</v>
      </c>
      <c r="L12" s="128">
        <v>3253.71413811</v>
      </c>
      <c r="M12" s="128">
        <v>3253.71413811</v>
      </c>
      <c r="N12" s="128">
        <v>0</v>
      </c>
      <c r="O12" s="128">
        <v>0</v>
      </c>
      <c r="P12" s="128">
        <v>0.63891021999999997</v>
      </c>
      <c r="Q12" s="128"/>
      <c r="R12" s="128"/>
      <c r="S12" s="128"/>
    </row>
    <row r="13" spans="1:19" hidden="1" outlineLevel="1">
      <c r="A13" s="8">
        <v>40603</v>
      </c>
      <c r="B13" s="128">
        <v>8078.9055824699999</v>
      </c>
      <c r="C13" s="128">
        <v>29.364659209999999</v>
      </c>
      <c r="D13" s="128">
        <v>0</v>
      </c>
      <c r="E13" s="128">
        <v>29.364659209999999</v>
      </c>
      <c r="F13" s="128">
        <v>0.47666986</v>
      </c>
      <c r="G13" s="128">
        <v>0</v>
      </c>
      <c r="H13" s="128">
        <v>0.47666986</v>
      </c>
      <c r="I13" s="128">
        <v>4832.0296400200004</v>
      </c>
      <c r="J13" s="128">
        <v>12.32542207</v>
      </c>
      <c r="K13" s="128">
        <v>4819.7042179500004</v>
      </c>
      <c r="L13" s="128">
        <v>3217.0346133799999</v>
      </c>
      <c r="M13" s="128">
        <v>3217.0346133799999</v>
      </c>
      <c r="N13" s="128">
        <v>0</v>
      </c>
      <c r="O13" s="128">
        <v>0</v>
      </c>
      <c r="P13" s="128">
        <v>0.64239815</v>
      </c>
      <c r="Q13" s="128"/>
      <c r="R13" s="128"/>
      <c r="S13" s="128"/>
    </row>
    <row r="14" spans="1:19" hidden="1" outlineLevel="1">
      <c r="A14" s="8">
        <v>40634</v>
      </c>
      <c r="B14" s="128">
        <v>8078.5716836700003</v>
      </c>
      <c r="C14" s="128">
        <v>29.536020669999999</v>
      </c>
      <c r="D14" s="128">
        <v>0</v>
      </c>
      <c r="E14" s="128">
        <v>29.536020669999999</v>
      </c>
      <c r="F14" s="128">
        <v>0.43903394000000001</v>
      </c>
      <c r="G14" s="128">
        <v>0</v>
      </c>
      <c r="H14" s="128">
        <v>0.43903394000000001</v>
      </c>
      <c r="I14" s="128">
        <v>4845.9771293499998</v>
      </c>
      <c r="J14" s="128">
        <v>16.704854919999999</v>
      </c>
      <c r="K14" s="128">
        <v>4829.2722744299999</v>
      </c>
      <c r="L14" s="128">
        <v>3202.6194997100001</v>
      </c>
      <c r="M14" s="128">
        <v>3202.6194997100001</v>
      </c>
      <c r="N14" s="128">
        <v>0</v>
      </c>
      <c r="O14" s="128">
        <v>0</v>
      </c>
      <c r="P14" s="128">
        <v>0.64227679000000004</v>
      </c>
      <c r="Q14" s="128"/>
      <c r="R14" s="128"/>
      <c r="S14" s="128"/>
    </row>
    <row r="15" spans="1:19" hidden="1" outlineLevel="1">
      <c r="A15" s="8">
        <v>40664</v>
      </c>
      <c r="B15" s="128">
        <v>7913.6732346299996</v>
      </c>
      <c r="C15" s="128">
        <v>29.70757536</v>
      </c>
      <c r="D15" s="128">
        <v>8.0700000000000007E-6</v>
      </c>
      <c r="E15" s="128">
        <v>29.70756729</v>
      </c>
      <c r="F15" s="128">
        <v>0.40554984999999999</v>
      </c>
      <c r="G15" s="128">
        <v>0</v>
      </c>
      <c r="H15" s="128">
        <v>0.40554984999999999</v>
      </c>
      <c r="I15" s="128">
        <v>4682.9335925599999</v>
      </c>
      <c r="J15" s="128">
        <v>23.528163129999999</v>
      </c>
      <c r="K15" s="128">
        <v>4659.4054294300004</v>
      </c>
      <c r="L15" s="128">
        <v>3200.6265168599998</v>
      </c>
      <c r="M15" s="128">
        <v>3200.5802988199998</v>
      </c>
      <c r="N15" s="128">
        <v>4.6218040000000002E-2</v>
      </c>
      <c r="O15" s="128">
        <v>0</v>
      </c>
      <c r="P15" s="128">
        <v>0.64335847999999995</v>
      </c>
      <c r="Q15" s="128"/>
      <c r="R15" s="128"/>
      <c r="S15" s="128"/>
    </row>
    <row r="16" spans="1:19" hidden="1" outlineLevel="1">
      <c r="A16" s="8">
        <v>40695</v>
      </c>
      <c r="B16" s="128">
        <v>8048.4330276299997</v>
      </c>
      <c r="C16" s="128">
        <v>29.873580149999999</v>
      </c>
      <c r="D16" s="128">
        <v>0</v>
      </c>
      <c r="E16" s="128">
        <v>29.873580149999999</v>
      </c>
      <c r="F16" s="128">
        <v>0.40512047000000001</v>
      </c>
      <c r="G16" s="128">
        <v>0</v>
      </c>
      <c r="H16" s="128">
        <v>0.40512047000000001</v>
      </c>
      <c r="I16" s="128">
        <v>4788.9733164099998</v>
      </c>
      <c r="J16" s="128">
        <v>22.799595539999999</v>
      </c>
      <c r="K16" s="128">
        <v>4766.1737208699997</v>
      </c>
      <c r="L16" s="128">
        <v>3229.1810105999998</v>
      </c>
      <c r="M16" s="128">
        <v>3229.1810105999998</v>
      </c>
      <c r="N16" s="128">
        <v>0</v>
      </c>
      <c r="O16" s="128">
        <v>0</v>
      </c>
      <c r="P16" s="128">
        <v>0.64694406000000004</v>
      </c>
      <c r="Q16" s="128"/>
      <c r="R16" s="128"/>
      <c r="S16" s="128"/>
    </row>
    <row r="17" spans="1:19" hidden="1" outlineLevel="1">
      <c r="A17" s="8">
        <v>40725</v>
      </c>
      <c r="B17" s="128">
        <v>7965.75171538</v>
      </c>
      <c r="C17" s="128">
        <v>30.128030110000001</v>
      </c>
      <c r="D17" s="128">
        <v>0</v>
      </c>
      <c r="E17" s="128">
        <v>30.128030110000001</v>
      </c>
      <c r="F17" s="128">
        <v>0.60454870000000005</v>
      </c>
      <c r="G17" s="128">
        <v>0.19920905999999999</v>
      </c>
      <c r="H17" s="128">
        <v>0.40533964</v>
      </c>
      <c r="I17" s="128">
        <v>4709.0467768899998</v>
      </c>
      <c r="J17" s="128">
        <v>25.648823119999999</v>
      </c>
      <c r="K17" s="128">
        <v>4683.3979537699997</v>
      </c>
      <c r="L17" s="128">
        <v>3225.97235968</v>
      </c>
      <c r="M17" s="128">
        <v>3225.97235968</v>
      </c>
      <c r="N17" s="128">
        <v>0</v>
      </c>
      <c r="O17" s="128">
        <v>0</v>
      </c>
      <c r="P17" s="128">
        <v>0.66505734000000005</v>
      </c>
      <c r="Q17" s="128"/>
      <c r="R17" s="128"/>
      <c r="S17" s="128"/>
    </row>
    <row r="18" spans="1:19" hidden="1" outlineLevel="1">
      <c r="A18" s="8">
        <v>40756</v>
      </c>
      <c r="B18" s="128">
        <v>8012.6991668999999</v>
      </c>
      <c r="C18" s="128">
        <v>30.38248007</v>
      </c>
      <c r="D18" s="128">
        <v>0</v>
      </c>
      <c r="E18" s="128">
        <v>30.38248007</v>
      </c>
      <c r="F18" s="128">
        <v>0.60458210000000001</v>
      </c>
      <c r="G18" s="128">
        <v>0.19920905999999999</v>
      </c>
      <c r="H18" s="128">
        <v>0.40537304000000002</v>
      </c>
      <c r="I18" s="128">
        <v>4754.6030051600001</v>
      </c>
      <c r="J18" s="128">
        <v>41.227508729999997</v>
      </c>
      <c r="K18" s="128">
        <v>4713.3754964299997</v>
      </c>
      <c r="L18" s="128">
        <v>3227.1090995700001</v>
      </c>
      <c r="M18" s="128">
        <v>3227.1090995700001</v>
      </c>
      <c r="N18" s="128">
        <v>0</v>
      </c>
      <c r="O18" s="128">
        <v>0</v>
      </c>
      <c r="P18" s="128">
        <v>0.65029358000000004</v>
      </c>
      <c r="Q18" s="128"/>
      <c r="R18" s="128"/>
      <c r="S18" s="128"/>
    </row>
    <row r="19" spans="1:19" hidden="1" outlineLevel="1">
      <c r="A19" s="8">
        <v>40787</v>
      </c>
      <c r="B19" s="128">
        <v>8296.1300189699996</v>
      </c>
      <c r="C19" s="128">
        <v>322.91381421</v>
      </c>
      <c r="D19" s="128">
        <v>0</v>
      </c>
      <c r="E19" s="128">
        <v>322.91381421</v>
      </c>
      <c r="F19" s="128">
        <v>0.60437784999999999</v>
      </c>
      <c r="G19" s="128">
        <v>0.19920905999999999</v>
      </c>
      <c r="H19" s="128">
        <v>0.40516879</v>
      </c>
      <c r="I19" s="128">
        <v>4792.27408483</v>
      </c>
      <c r="J19" s="128">
        <v>39.945275420000002</v>
      </c>
      <c r="K19" s="128">
        <v>4752.3288094099998</v>
      </c>
      <c r="L19" s="128">
        <v>3180.3377420800002</v>
      </c>
      <c r="M19" s="128">
        <v>3180.33774206</v>
      </c>
      <c r="N19" s="128">
        <v>2E-8</v>
      </c>
      <c r="O19" s="128">
        <v>0</v>
      </c>
      <c r="P19" s="128">
        <v>0.65258242</v>
      </c>
      <c r="Q19" s="128"/>
      <c r="R19" s="128"/>
      <c r="S19" s="128"/>
    </row>
    <row r="20" spans="1:19" hidden="1" outlineLevel="1">
      <c r="A20" s="8">
        <v>40817</v>
      </c>
      <c r="B20" s="128">
        <v>8213.6489741700007</v>
      </c>
      <c r="C20" s="128">
        <v>310.42429723999999</v>
      </c>
      <c r="D20" s="128">
        <v>0</v>
      </c>
      <c r="E20" s="128">
        <v>310.42429723999999</v>
      </c>
      <c r="F20" s="128">
        <v>0.60462112999999995</v>
      </c>
      <c r="G20" s="128">
        <v>0.19920905999999999</v>
      </c>
      <c r="H20" s="128">
        <v>0.40541207000000001</v>
      </c>
      <c r="I20" s="128">
        <v>4738.18205433</v>
      </c>
      <c r="J20" s="128">
        <v>35.81358848</v>
      </c>
      <c r="K20" s="128">
        <v>4702.3684658499997</v>
      </c>
      <c r="L20" s="128">
        <v>3164.43800147</v>
      </c>
      <c r="M20" s="128">
        <v>3164.4379536199999</v>
      </c>
      <c r="N20" s="128">
        <v>4.7849999999999998E-5</v>
      </c>
      <c r="O20" s="128">
        <v>0</v>
      </c>
      <c r="P20" s="128">
        <v>0.63956077</v>
      </c>
      <c r="Q20" s="128"/>
      <c r="R20" s="128"/>
      <c r="S20" s="128"/>
    </row>
    <row r="21" spans="1:19" hidden="1" outlineLevel="1">
      <c r="A21" s="8">
        <v>40848</v>
      </c>
      <c r="B21" s="128">
        <v>8058.2298130700001</v>
      </c>
      <c r="C21" s="128">
        <v>310.67607290000001</v>
      </c>
      <c r="D21" s="128">
        <v>0</v>
      </c>
      <c r="E21" s="128">
        <v>310.67607290000001</v>
      </c>
      <c r="F21" s="128">
        <v>0.60442452000000002</v>
      </c>
      <c r="G21" s="128">
        <v>0.19920905999999999</v>
      </c>
      <c r="H21" s="128">
        <v>0.40521546000000003</v>
      </c>
      <c r="I21" s="128">
        <v>4637.1072184300001</v>
      </c>
      <c r="J21" s="128">
        <v>35.968665620000003</v>
      </c>
      <c r="K21" s="128">
        <v>4601.13855281</v>
      </c>
      <c r="L21" s="128">
        <v>3109.8420972200001</v>
      </c>
      <c r="M21" s="128">
        <v>3109.8420972200001</v>
      </c>
      <c r="N21" s="128">
        <v>0</v>
      </c>
      <c r="O21" s="128">
        <v>0</v>
      </c>
      <c r="P21" s="128">
        <v>0.64177055999999999</v>
      </c>
      <c r="Q21" s="128"/>
      <c r="R21" s="128"/>
      <c r="S21" s="128"/>
    </row>
    <row r="22" spans="1:19" hidden="1" outlineLevel="1">
      <c r="A22" s="8">
        <v>40878</v>
      </c>
      <c r="B22" s="128">
        <v>7671.1065666699997</v>
      </c>
      <c r="C22" s="128">
        <v>310.93052286</v>
      </c>
      <c r="D22" s="128">
        <v>0</v>
      </c>
      <c r="E22" s="128">
        <v>310.93052286</v>
      </c>
      <c r="F22" s="128">
        <v>0.59790215999999996</v>
      </c>
      <c r="G22" s="128">
        <v>0</v>
      </c>
      <c r="H22" s="128">
        <v>0.59790215999999996</v>
      </c>
      <c r="I22" s="128">
        <v>4361.5583693500002</v>
      </c>
      <c r="J22" s="128">
        <v>32.646354930000001</v>
      </c>
      <c r="K22" s="128">
        <v>4328.9120144199997</v>
      </c>
      <c r="L22" s="128">
        <v>2998.0197723000001</v>
      </c>
      <c r="M22" s="128">
        <v>2998.0197723000001</v>
      </c>
      <c r="N22" s="128">
        <v>0</v>
      </c>
      <c r="O22" s="128">
        <v>0</v>
      </c>
      <c r="P22" s="128">
        <v>0.64319283999999999</v>
      </c>
      <c r="Q22" s="128"/>
      <c r="R22" s="128"/>
      <c r="S22" s="128"/>
    </row>
    <row r="23" spans="1:19" hidden="1" outlineLevel="1">
      <c r="A23" s="8">
        <v>40909</v>
      </c>
      <c r="B23" s="128">
        <v>7679.0748517700004</v>
      </c>
      <c r="C23" s="128">
        <v>311.18427759999997</v>
      </c>
      <c r="D23" s="128">
        <v>0</v>
      </c>
      <c r="E23" s="128">
        <v>311.18427759999997</v>
      </c>
      <c r="F23" s="128">
        <v>0.33690154999999999</v>
      </c>
      <c r="G23" s="128">
        <v>0</v>
      </c>
      <c r="H23" s="128">
        <v>0.33690154999999999</v>
      </c>
      <c r="I23" s="128">
        <v>4390.3055285</v>
      </c>
      <c r="J23" s="128">
        <v>33.857246089999997</v>
      </c>
      <c r="K23" s="128">
        <v>4356.4482824099996</v>
      </c>
      <c r="L23" s="128">
        <v>2977.2481441199998</v>
      </c>
      <c r="M23" s="128">
        <v>2977.2481441199998</v>
      </c>
      <c r="N23" s="128">
        <v>0</v>
      </c>
      <c r="O23" s="128">
        <v>0</v>
      </c>
      <c r="P23" s="128">
        <v>0.57317032999999995</v>
      </c>
      <c r="Q23" s="128"/>
      <c r="R23" s="128"/>
      <c r="S23" s="128"/>
    </row>
    <row r="24" spans="1:19" hidden="1" outlineLevel="1">
      <c r="A24" s="8">
        <v>40940</v>
      </c>
      <c r="B24" s="128">
        <v>7618.1039926599997</v>
      </c>
      <c r="C24" s="128">
        <v>126.14350207</v>
      </c>
      <c r="D24" s="128">
        <v>0</v>
      </c>
      <c r="E24" s="128">
        <v>126.14350207</v>
      </c>
      <c r="F24" s="128">
        <v>0.19920905999999999</v>
      </c>
      <c r="G24" s="128">
        <v>0.19920905999999999</v>
      </c>
      <c r="H24" s="128">
        <v>0</v>
      </c>
      <c r="I24" s="128">
        <v>4563.1224682800002</v>
      </c>
      <c r="J24" s="128">
        <v>32.230346230000002</v>
      </c>
      <c r="K24" s="128">
        <v>4530.8921220499997</v>
      </c>
      <c r="L24" s="128">
        <v>2928.6388132500001</v>
      </c>
      <c r="M24" s="128">
        <v>2928.6388132500001</v>
      </c>
      <c r="N24" s="128">
        <v>0</v>
      </c>
      <c r="O24" s="128">
        <v>0</v>
      </c>
      <c r="P24" s="128">
        <v>0.57140309</v>
      </c>
      <c r="Q24" s="128"/>
      <c r="R24" s="128"/>
      <c r="S24" s="128"/>
    </row>
    <row r="25" spans="1:19" hidden="1" outlineLevel="1">
      <c r="A25" s="8">
        <v>40969</v>
      </c>
      <c r="B25" s="128">
        <v>7440.7361911300004</v>
      </c>
      <c r="C25" s="128">
        <v>126.39725681</v>
      </c>
      <c r="D25" s="128">
        <v>0</v>
      </c>
      <c r="E25" s="128">
        <v>126.39725681</v>
      </c>
      <c r="F25" s="128">
        <v>0.19920905999999999</v>
      </c>
      <c r="G25" s="128">
        <v>0.19920905999999999</v>
      </c>
      <c r="H25" s="128">
        <v>0</v>
      </c>
      <c r="I25" s="128">
        <v>4453.3750844799997</v>
      </c>
      <c r="J25" s="128">
        <v>30.34406006</v>
      </c>
      <c r="K25" s="128">
        <v>4423.03102442</v>
      </c>
      <c r="L25" s="128">
        <v>2860.7646407799998</v>
      </c>
      <c r="M25" s="128">
        <v>2860.7646407799998</v>
      </c>
      <c r="N25" s="128">
        <v>0</v>
      </c>
      <c r="O25" s="128">
        <v>0</v>
      </c>
      <c r="P25" s="128">
        <v>0.57010369999999999</v>
      </c>
      <c r="Q25" s="128"/>
      <c r="R25" s="128"/>
      <c r="S25" s="128"/>
    </row>
    <row r="26" spans="1:19" hidden="1" outlineLevel="1">
      <c r="A26" s="8">
        <v>41000</v>
      </c>
      <c r="B26" s="128">
        <v>7290.4432806200002</v>
      </c>
      <c r="C26" s="128">
        <v>126.64268757000001</v>
      </c>
      <c r="D26" s="128">
        <v>0</v>
      </c>
      <c r="E26" s="128">
        <v>126.64268757000001</v>
      </c>
      <c r="F26" s="128">
        <v>0.19920905999999999</v>
      </c>
      <c r="G26" s="128">
        <v>0.19920905999999999</v>
      </c>
      <c r="H26" s="128">
        <v>0</v>
      </c>
      <c r="I26" s="128">
        <v>4380.1106869300002</v>
      </c>
      <c r="J26" s="128">
        <v>31.335328990000001</v>
      </c>
      <c r="K26" s="128">
        <v>4348.7753579399996</v>
      </c>
      <c r="L26" s="128">
        <v>2783.49069706</v>
      </c>
      <c r="M26" s="128">
        <v>2783.4906970100001</v>
      </c>
      <c r="N26" s="128">
        <v>4.9999999999999998E-8</v>
      </c>
      <c r="O26" s="128">
        <v>0</v>
      </c>
      <c r="P26" s="128">
        <v>0.56891568999999997</v>
      </c>
      <c r="Q26" s="128"/>
      <c r="R26" s="128"/>
      <c r="S26" s="128"/>
    </row>
    <row r="27" spans="1:19" hidden="1" outlineLevel="1">
      <c r="A27" s="8">
        <v>41030</v>
      </c>
      <c r="B27" s="128">
        <v>7093.3618916799996</v>
      </c>
      <c r="C27" s="128">
        <v>126.89644231</v>
      </c>
      <c r="D27" s="128">
        <v>0</v>
      </c>
      <c r="E27" s="128">
        <v>126.89644231</v>
      </c>
      <c r="F27" s="128">
        <v>0.19920905999999999</v>
      </c>
      <c r="G27" s="128">
        <v>0.19920905999999999</v>
      </c>
      <c r="H27" s="128">
        <v>0</v>
      </c>
      <c r="I27" s="128">
        <v>4202.1283153000004</v>
      </c>
      <c r="J27" s="128">
        <v>16.655914280000001</v>
      </c>
      <c r="K27" s="128">
        <v>4185.4724010199998</v>
      </c>
      <c r="L27" s="128">
        <v>2764.1379250099999</v>
      </c>
      <c r="M27" s="128">
        <v>2764.1379250099999</v>
      </c>
      <c r="N27" s="128">
        <v>0</v>
      </c>
      <c r="O27" s="128">
        <v>0</v>
      </c>
      <c r="P27" s="128">
        <v>0.56778671999999997</v>
      </c>
      <c r="Q27" s="128"/>
      <c r="R27" s="128"/>
      <c r="S27" s="128"/>
    </row>
    <row r="28" spans="1:19" hidden="1" outlineLevel="1">
      <c r="A28" s="8">
        <v>41061</v>
      </c>
      <c r="B28" s="128">
        <v>7009.3487574000001</v>
      </c>
      <c r="C28" s="128">
        <v>106.97135325000001</v>
      </c>
      <c r="D28" s="128">
        <v>0</v>
      </c>
      <c r="E28" s="128">
        <v>106.97135325000001</v>
      </c>
      <c r="F28" s="128">
        <v>0.19920905999999999</v>
      </c>
      <c r="G28" s="128">
        <v>0.19920905999999999</v>
      </c>
      <c r="H28" s="128">
        <v>0</v>
      </c>
      <c r="I28" s="128">
        <v>4216.6382274300004</v>
      </c>
      <c r="J28" s="128">
        <v>18.55727697</v>
      </c>
      <c r="K28" s="128">
        <v>4198.0809504600002</v>
      </c>
      <c r="L28" s="128">
        <v>2685.53996766</v>
      </c>
      <c r="M28" s="128">
        <v>2685.53996766</v>
      </c>
      <c r="N28" s="128">
        <v>0</v>
      </c>
      <c r="O28" s="128">
        <v>0</v>
      </c>
      <c r="P28" s="128">
        <v>0.56418917999999996</v>
      </c>
      <c r="Q28" s="128"/>
      <c r="R28" s="128"/>
      <c r="S28" s="128"/>
    </row>
    <row r="29" spans="1:19" hidden="1" outlineLevel="1">
      <c r="A29" s="8">
        <v>41091</v>
      </c>
      <c r="B29" s="128">
        <v>6873.4201216800002</v>
      </c>
      <c r="C29" s="128">
        <v>107.22914772</v>
      </c>
      <c r="D29" s="128">
        <v>4.0397300000000001E-3</v>
      </c>
      <c r="E29" s="128">
        <v>107.22510799</v>
      </c>
      <c r="F29" s="128">
        <v>0.19925539</v>
      </c>
      <c r="G29" s="128">
        <v>0.19920905999999999</v>
      </c>
      <c r="H29" s="128">
        <v>4.6329999999999999E-5</v>
      </c>
      <c r="I29" s="128">
        <v>4102.4189932500003</v>
      </c>
      <c r="J29" s="128">
        <v>18.006273589999999</v>
      </c>
      <c r="K29" s="128">
        <v>4084.4127196600002</v>
      </c>
      <c r="L29" s="128">
        <v>2663.5727253199998</v>
      </c>
      <c r="M29" s="128">
        <v>2663.5230466100002</v>
      </c>
      <c r="N29" s="128">
        <v>4.9678710000000001E-2</v>
      </c>
      <c r="O29" s="128">
        <v>0</v>
      </c>
      <c r="P29" s="128">
        <v>0.56185527000000002</v>
      </c>
      <c r="Q29" s="128"/>
      <c r="R29" s="128"/>
      <c r="S29" s="128"/>
    </row>
    <row r="30" spans="1:19" hidden="1" outlineLevel="1">
      <c r="A30" s="8">
        <v>41122</v>
      </c>
      <c r="B30" s="128">
        <v>6917.1904194799999</v>
      </c>
      <c r="C30" s="128">
        <v>107.48235733999999</v>
      </c>
      <c r="D30" s="128">
        <v>3.49461E-3</v>
      </c>
      <c r="E30" s="128">
        <v>107.47886273</v>
      </c>
      <c r="F30" s="128">
        <v>0.19920905999999999</v>
      </c>
      <c r="G30" s="128">
        <v>0.19920905999999999</v>
      </c>
      <c r="H30" s="128">
        <v>0</v>
      </c>
      <c r="I30" s="128">
        <v>4149.1995649600003</v>
      </c>
      <c r="J30" s="128">
        <v>20.46391611</v>
      </c>
      <c r="K30" s="128">
        <v>4128.73564885</v>
      </c>
      <c r="L30" s="128">
        <v>2660.30928812</v>
      </c>
      <c r="M30" s="128">
        <v>2660.25936976</v>
      </c>
      <c r="N30" s="128">
        <v>4.9918360000000002E-2</v>
      </c>
      <c r="O30" s="128">
        <v>0</v>
      </c>
      <c r="P30" s="128">
        <v>0.56048454000000003</v>
      </c>
      <c r="Q30" s="128"/>
      <c r="R30" s="128"/>
      <c r="S30" s="128"/>
    </row>
    <row r="31" spans="1:19" hidden="1" outlineLevel="1">
      <c r="A31" s="8">
        <v>41153</v>
      </c>
      <c r="B31" s="128">
        <v>6904.5925050300002</v>
      </c>
      <c r="C31" s="128">
        <v>107.72749254999999</v>
      </c>
      <c r="D31" s="128">
        <v>3.0607099999999999E-3</v>
      </c>
      <c r="E31" s="128">
        <v>107.72443183999999</v>
      </c>
      <c r="F31" s="128">
        <v>0</v>
      </c>
      <c r="G31" s="128">
        <v>0</v>
      </c>
      <c r="H31" s="128">
        <v>0</v>
      </c>
      <c r="I31" s="128">
        <v>4167.1004297099998</v>
      </c>
      <c r="J31" s="128">
        <v>17.967072680000001</v>
      </c>
      <c r="K31" s="128">
        <v>4149.1333570300003</v>
      </c>
      <c r="L31" s="128">
        <v>2629.7645827699998</v>
      </c>
      <c r="M31" s="128">
        <v>2629.7145890000002</v>
      </c>
      <c r="N31" s="128">
        <v>4.999377E-2</v>
      </c>
      <c r="O31" s="128">
        <v>0</v>
      </c>
      <c r="P31" s="128">
        <v>0.55900198999999995</v>
      </c>
      <c r="Q31" s="128"/>
      <c r="R31" s="128"/>
      <c r="S31" s="128"/>
    </row>
    <row r="32" spans="1:19" hidden="1" outlineLevel="1">
      <c r="A32" s="8">
        <v>41183</v>
      </c>
      <c r="B32" s="128">
        <v>6944.6231463900003</v>
      </c>
      <c r="C32" s="128">
        <v>107.98087155</v>
      </c>
      <c r="D32" s="128">
        <v>2.6849700000000001E-3</v>
      </c>
      <c r="E32" s="128">
        <v>107.97818658</v>
      </c>
      <c r="F32" s="128">
        <v>0</v>
      </c>
      <c r="G32" s="128">
        <v>0</v>
      </c>
      <c r="H32" s="128">
        <v>0</v>
      </c>
      <c r="I32" s="128">
        <v>4208.1403289299997</v>
      </c>
      <c r="J32" s="128">
        <v>20.462159639999999</v>
      </c>
      <c r="K32" s="128">
        <v>4187.6781692900004</v>
      </c>
      <c r="L32" s="128">
        <v>2628.5019459099999</v>
      </c>
      <c r="M32" s="128">
        <v>2628.4567676900001</v>
      </c>
      <c r="N32" s="128">
        <v>4.5178219999999998E-2</v>
      </c>
      <c r="O32" s="128">
        <v>0</v>
      </c>
      <c r="P32" s="128">
        <v>0.55761081999999995</v>
      </c>
      <c r="Q32" s="128"/>
      <c r="R32" s="128"/>
      <c r="S32" s="128"/>
    </row>
    <row r="33" spans="1:19" hidden="1" outlineLevel="1">
      <c r="A33" s="8">
        <v>41214</v>
      </c>
      <c r="B33" s="128">
        <v>6794.6726988999999</v>
      </c>
      <c r="C33" s="128">
        <v>101.14856714</v>
      </c>
      <c r="D33" s="128">
        <v>2.4544499999999999E-3</v>
      </c>
      <c r="E33" s="128">
        <v>101.14611269</v>
      </c>
      <c r="F33" s="128">
        <v>0</v>
      </c>
      <c r="G33" s="128">
        <v>0</v>
      </c>
      <c r="H33" s="128">
        <v>0</v>
      </c>
      <c r="I33" s="128">
        <v>4094.2613822100002</v>
      </c>
      <c r="J33" s="128">
        <v>20.28188973</v>
      </c>
      <c r="K33" s="128">
        <v>4073.9794924799999</v>
      </c>
      <c r="L33" s="128">
        <v>2599.2627495500001</v>
      </c>
      <c r="M33" s="128">
        <v>2599.2227786899998</v>
      </c>
      <c r="N33" s="128">
        <v>3.9970859999999997E-2</v>
      </c>
      <c r="O33" s="128">
        <v>0</v>
      </c>
      <c r="P33" s="128">
        <v>0.55615188000000004</v>
      </c>
      <c r="Q33" s="128"/>
      <c r="R33" s="128"/>
      <c r="S33" s="128"/>
    </row>
    <row r="34" spans="1:19" hidden="1" outlineLevel="1">
      <c r="A34" s="8">
        <v>41244</v>
      </c>
      <c r="B34" s="128">
        <v>6695.4882371200001</v>
      </c>
      <c r="C34" s="128">
        <v>80.121332140000007</v>
      </c>
      <c r="D34" s="128">
        <v>4.0536499999999998E-3</v>
      </c>
      <c r="E34" s="128">
        <v>80.117278490000004</v>
      </c>
      <c r="F34" s="128">
        <v>0</v>
      </c>
      <c r="G34" s="128">
        <v>0</v>
      </c>
      <c r="H34" s="128">
        <v>0</v>
      </c>
      <c r="I34" s="128">
        <v>4039.4859995100001</v>
      </c>
      <c r="J34" s="128">
        <v>19.48698821</v>
      </c>
      <c r="K34" s="128">
        <v>4019.9990112999999</v>
      </c>
      <c r="L34" s="128">
        <v>2575.88090547</v>
      </c>
      <c r="M34" s="128">
        <v>2575.8460295</v>
      </c>
      <c r="N34" s="128">
        <v>3.4875969999999999E-2</v>
      </c>
      <c r="O34" s="128">
        <v>0</v>
      </c>
      <c r="P34" s="128">
        <v>0.54581701999999999</v>
      </c>
      <c r="Q34" s="128"/>
      <c r="R34" s="128"/>
      <c r="S34" s="128"/>
    </row>
    <row r="35" spans="1:19" hidden="1" outlineLevel="1">
      <c r="A35" s="8">
        <v>41275</v>
      </c>
      <c r="B35" s="128">
        <v>6649.7380056299999</v>
      </c>
      <c r="C35" s="128">
        <v>73.846543550000007</v>
      </c>
      <c r="D35" s="128">
        <v>1.080339E-2</v>
      </c>
      <c r="E35" s="128">
        <v>73.83574016</v>
      </c>
      <c r="F35" s="128">
        <v>4.3579999999999999E-5</v>
      </c>
      <c r="G35" s="128">
        <v>0</v>
      </c>
      <c r="H35" s="128">
        <v>4.3579999999999999E-5</v>
      </c>
      <c r="I35" s="128">
        <v>4035.3632146099999</v>
      </c>
      <c r="J35" s="128">
        <v>18.589367559999999</v>
      </c>
      <c r="K35" s="128">
        <v>4016.7738470499999</v>
      </c>
      <c r="L35" s="128">
        <v>2540.52820389</v>
      </c>
      <c r="M35" s="128">
        <v>2540.4659730499998</v>
      </c>
      <c r="N35" s="128">
        <v>6.2230840000000003E-2</v>
      </c>
      <c r="O35" s="128">
        <v>0</v>
      </c>
      <c r="P35" s="128">
        <v>0.54430131999999998</v>
      </c>
      <c r="Q35" s="128"/>
      <c r="R35" s="128"/>
      <c r="S35" s="128"/>
    </row>
    <row r="36" spans="1:19" hidden="1" outlineLevel="1">
      <c r="A36" s="8">
        <v>41306</v>
      </c>
      <c r="B36" s="128">
        <v>6631.6955907700003</v>
      </c>
      <c r="C36" s="128">
        <v>73.886722370000001</v>
      </c>
      <c r="D36" s="128">
        <v>3.2141469999999998E-2</v>
      </c>
      <c r="E36" s="128">
        <v>73.854580900000002</v>
      </c>
      <c r="F36" s="128">
        <v>0</v>
      </c>
      <c r="G36" s="128">
        <v>0</v>
      </c>
      <c r="H36" s="128">
        <v>0</v>
      </c>
      <c r="I36" s="128">
        <v>4030.44255664</v>
      </c>
      <c r="J36" s="128">
        <v>10.15629307</v>
      </c>
      <c r="K36" s="128">
        <v>4020.2862635699998</v>
      </c>
      <c r="L36" s="128">
        <v>2527.3663117599999</v>
      </c>
      <c r="M36" s="128">
        <v>2527.3050603199999</v>
      </c>
      <c r="N36" s="128">
        <v>6.1251439999999997E-2</v>
      </c>
      <c r="O36" s="128">
        <v>0</v>
      </c>
      <c r="P36" s="128">
        <v>0.53907559999999999</v>
      </c>
      <c r="Q36" s="128"/>
      <c r="R36" s="128"/>
      <c r="S36" s="128"/>
    </row>
    <row r="37" spans="1:19" hidden="1" outlineLevel="1">
      <c r="A37" s="8">
        <v>41334</v>
      </c>
      <c r="B37" s="128">
        <v>6488.4747104600001</v>
      </c>
      <c r="C37" s="128">
        <v>73.870454289999998</v>
      </c>
      <c r="D37" s="128">
        <v>3.840913E-2</v>
      </c>
      <c r="E37" s="128">
        <v>73.832045160000007</v>
      </c>
      <c r="F37" s="128">
        <v>0</v>
      </c>
      <c r="G37" s="128">
        <v>0</v>
      </c>
      <c r="H37" s="128">
        <v>0</v>
      </c>
      <c r="I37" s="128">
        <v>3906.37191639</v>
      </c>
      <c r="J37" s="128">
        <v>10.20647875</v>
      </c>
      <c r="K37" s="128">
        <v>3896.1654376400002</v>
      </c>
      <c r="L37" s="128">
        <v>2508.2323397800001</v>
      </c>
      <c r="M37" s="128">
        <v>2508.1204278099999</v>
      </c>
      <c r="N37" s="128">
        <v>0.11191197</v>
      </c>
      <c r="O37" s="128">
        <v>0</v>
      </c>
      <c r="P37" s="128">
        <v>0.53915239000000004</v>
      </c>
      <c r="Q37" s="128"/>
      <c r="R37" s="128"/>
      <c r="S37" s="128"/>
    </row>
    <row r="38" spans="1:19" hidden="1" outlineLevel="1">
      <c r="A38" s="8">
        <v>41365</v>
      </c>
      <c r="B38" s="128">
        <v>6388.1156941600002</v>
      </c>
      <c r="C38" s="128">
        <v>61.624368259999997</v>
      </c>
      <c r="D38" s="128">
        <v>3.8363469999999997E-2</v>
      </c>
      <c r="E38" s="128">
        <v>61.586004789999997</v>
      </c>
      <c r="F38" s="128">
        <v>0</v>
      </c>
      <c r="G38" s="128">
        <v>0</v>
      </c>
      <c r="H38" s="128">
        <v>0</v>
      </c>
      <c r="I38" s="128">
        <v>3812.7125944099998</v>
      </c>
      <c r="J38" s="128">
        <v>9.9704920799999996</v>
      </c>
      <c r="K38" s="128">
        <v>3802.7421023299999</v>
      </c>
      <c r="L38" s="128">
        <v>2513.7787314900002</v>
      </c>
      <c r="M38" s="128">
        <v>2513.6490582000001</v>
      </c>
      <c r="N38" s="128">
        <v>0.12967329</v>
      </c>
      <c r="O38" s="128">
        <v>0</v>
      </c>
      <c r="P38" s="128">
        <v>0.53911176999999999</v>
      </c>
      <c r="Q38" s="128"/>
      <c r="R38" s="128"/>
      <c r="S38" s="128"/>
    </row>
    <row r="39" spans="1:19" hidden="1" outlineLevel="1">
      <c r="A39" s="8">
        <v>41395</v>
      </c>
      <c r="B39" s="128">
        <v>6301.4084279799999</v>
      </c>
      <c r="C39" s="128">
        <v>61.622486170000002</v>
      </c>
      <c r="D39" s="128">
        <v>3.9006079999999999E-2</v>
      </c>
      <c r="E39" s="128">
        <v>61.583480090000002</v>
      </c>
      <c r="F39" s="128">
        <v>0</v>
      </c>
      <c r="G39" s="128">
        <v>0</v>
      </c>
      <c r="H39" s="128">
        <v>0</v>
      </c>
      <c r="I39" s="128">
        <v>3738.3562843099999</v>
      </c>
      <c r="J39" s="128">
        <v>10.58059257</v>
      </c>
      <c r="K39" s="128">
        <v>3727.7756917400002</v>
      </c>
      <c r="L39" s="128">
        <v>2501.4296574999998</v>
      </c>
      <c r="M39" s="128">
        <v>2501.32969138</v>
      </c>
      <c r="N39" s="128">
        <v>9.9966120000000006E-2</v>
      </c>
      <c r="O39" s="128">
        <v>0</v>
      </c>
      <c r="P39" s="128">
        <v>0.54239345000000005</v>
      </c>
      <c r="Q39" s="128"/>
      <c r="R39" s="128"/>
      <c r="S39" s="128"/>
    </row>
    <row r="40" spans="1:19" hidden="1" outlineLevel="1">
      <c r="A40" s="8">
        <v>41426</v>
      </c>
      <c r="B40" s="128">
        <v>6355.0475707599999</v>
      </c>
      <c r="C40" s="128">
        <v>61.500887390000003</v>
      </c>
      <c r="D40" s="128">
        <v>4.4235440000000001E-2</v>
      </c>
      <c r="E40" s="128">
        <v>61.456651950000001</v>
      </c>
      <c r="F40" s="128">
        <v>0</v>
      </c>
      <c r="G40" s="128">
        <v>0</v>
      </c>
      <c r="H40" s="128">
        <v>0</v>
      </c>
      <c r="I40" s="128">
        <v>3831.0551127700001</v>
      </c>
      <c r="J40" s="128">
        <v>10.42398479</v>
      </c>
      <c r="K40" s="128">
        <v>3820.6311279800002</v>
      </c>
      <c r="L40" s="128">
        <v>2462.4915706000002</v>
      </c>
      <c r="M40" s="128">
        <v>2462.2228186399998</v>
      </c>
      <c r="N40" s="128">
        <v>0.26875196000000001</v>
      </c>
      <c r="O40" s="128">
        <v>0</v>
      </c>
      <c r="P40" s="128">
        <v>0.54075974000000004</v>
      </c>
      <c r="Q40" s="128"/>
      <c r="R40" s="128"/>
      <c r="S40" s="128"/>
    </row>
    <row r="41" spans="1:19" hidden="1" outlineLevel="1">
      <c r="A41" s="8">
        <v>41456</v>
      </c>
      <c r="B41" s="128">
        <v>6375.2404747399996</v>
      </c>
      <c r="C41" s="128">
        <v>61.657748529999999</v>
      </c>
      <c r="D41" s="128">
        <v>3.5527219999999998E-2</v>
      </c>
      <c r="E41" s="128">
        <v>61.62222131</v>
      </c>
      <c r="F41" s="128">
        <v>0</v>
      </c>
      <c r="G41" s="128">
        <v>0</v>
      </c>
      <c r="H41" s="128">
        <v>0</v>
      </c>
      <c r="I41" s="128">
        <v>3880.6352166000001</v>
      </c>
      <c r="J41" s="128">
        <v>10.997970199999999</v>
      </c>
      <c r="K41" s="128">
        <v>3869.6372464000001</v>
      </c>
      <c r="L41" s="128">
        <v>2432.94750961</v>
      </c>
      <c r="M41" s="128">
        <v>2432.6556532200002</v>
      </c>
      <c r="N41" s="128">
        <v>0.29185639000000002</v>
      </c>
      <c r="O41" s="128">
        <v>0</v>
      </c>
      <c r="P41" s="128">
        <v>0.54403751</v>
      </c>
      <c r="Q41" s="128"/>
      <c r="R41" s="128"/>
      <c r="S41" s="128"/>
    </row>
    <row r="42" spans="1:19" hidden="1" outlineLevel="1">
      <c r="A42" s="8">
        <v>41487</v>
      </c>
      <c r="B42" s="128">
        <v>6579.3506524699997</v>
      </c>
      <c r="C42" s="128">
        <v>61.67341218</v>
      </c>
      <c r="D42" s="128">
        <v>4.1784330000000001E-2</v>
      </c>
      <c r="E42" s="128">
        <v>61.631627850000001</v>
      </c>
      <c r="F42" s="128">
        <v>0</v>
      </c>
      <c r="G42" s="128">
        <v>0</v>
      </c>
      <c r="H42" s="128">
        <v>0</v>
      </c>
      <c r="I42" s="128">
        <v>4070.9629153000001</v>
      </c>
      <c r="J42" s="128">
        <v>11.76026426</v>
      </c>
      <c r="K42" s="128">
        <v>4059.2026510400001</v>
      </c>
      <c r="L42" s="128">
        <v>2446.71432499</v>
      </c>
      <c r="M42" s="128">
        <v>2446.32550511</v>
      </c>
      <c r="N42" s="128">
        <v>0.38881988000000001</v>
      </c>
      <c r="O42" s="128">
        <v>0</v>
      </c>
      <c r="P42" s="128">
        <v>0.54491257000000004</v>
      </c>
      <c r="Q42" s="128"/>
      <c r="R42" s="128"/>
      <c r="S42" s="128"/>
    </row>
    <row r="43" spans="1:19" hidden="1" outlineLevel="1">
      <c r="A43" s="8">
        <v>41518</v>
      </c>
      <c r="B43" s="128">
        <v>5965.3313983999997</v>
      </c>
      <c r="C43" s="128">
        <v>0.80620192999999996</v>
      </c>
      <c r="D43" s="128">
        <v>1.828668E-2</v>
      </c>
      <c r="E43" s="128">
        <v>0.78791524999999996</v>
      </c>
      <c r="F43" s="128">
        <v>0</v>
      </c>
      <c r="G43" s="128">
        <v>0</v>
      </c>
      <c r="H43" s="128">
        <v>0</v>
      </c>
      <c r="I43" s="128">
        <v>3556.8881330600002</v>
      </c>
      <c r="J43" s="128">
        <v>13.12313269</v>
      </c>
      <c r="K43" s="128">
        <v>3543.7650003700001</v>
      </c>
      <c r="L43" s="128">
        <v>2407.6370634099999</v>
      </c>
      <c r="M43" s="128">
        <v>2407.2447866000002</v>
      </c>
      <c r="N43" s="128">
        <v>0.39227680999999998</v>
      </c>
      <c r="O43" s="128">
        <v>0</v>
      </c>
      <c r="P43" s="128">
        <v>0.54583263999999998</v>
      </c>
      <c r="Q43" s="128"/>
      <c r="R43" s="128"/>
      <c r="S43" s="128"/>
    </row>
    <row r="44" spans="1:19" hidden="1" outlineLevel="1">
      <c r="A44" s="8">
        <v>41548</v>
      </c>
      <c r="B44" s="128">
        <v>5930.0198948400002</v>
      </c>
      <c r="C44" s="128">
        <v>0.22037385000000001</v>
      </c>
      <c r="D44" s="128">
        <v>2.052638E-2</v>
      </c>
      <c r="E44" s="128">
        <v>0.19984747</v>
      </c>
      <c r="F44" s="128">
        <v>0</v>
      </c>
      <c r="G44" s="128">
        <v>0</v>
      </c>
      <c r="H44" s="128">
        <v>0</v>
      </c>
      <c r="I44" s="128">
        <v>3533.1514723800001</v>
      </c>
      <c r="J44" s="128">
        <v>13.20932884</v>
      </c>
      <c r="K44" s="128">
        <v>3519.94214354</v>
      </c>
      <c r="L44" s="128">
        <v>2396.6480486099999</v>
      </c>
      <c r="M44" s="128">
        <v>2396.2339175299999</v>
      </c>
      <c r="N44" s="128">
        <v>0.41413107999999998</v>
      </c>
      <c r="O44" s="128">
        <v>0</v>
      </c>
      <c r="P44" s="128">
        <v>0.55162599000000001</v>
      </c>
      <c r="Q44" s="128"/>
      <c r="R44" s="128"/>
      <c r="S44" s="128"/>
    </row>
    <row r="45" spans="1:19" hidden="1" outlineLevel="1">
      <c r="A45" s="8">
        <v>41579</v>
      </c>
      <c r="B45" s="128">
        <v>5884.3741878999999</v>
      </c>
      <c r="C45" s="128">
        <v>0.21982408000000001</v>
      </c>
      <c r="D45" s="128">
        <v>2.014049E-2</v>
      </c>
      <c r="E45" s="128">
        <v>0.19968358999999999</v>
      </c>
      <c r="F45" s="128">
        <v>0</v>
      </c>
      <c r="G45" s="128">
        <v>0</v>
      </c>
      <c r="H45" s="128">
        <v>0</v>
      </c>
      <c r="I45" s="128">
        <v>3581.74380995</v>
      </c>
      <c r="J45" s="128">
        <v>13.06413493</v>
      </c>
      <c r="K45" s="128">
        <v>3568.6796750200001</v>
      </c>
      <c r="L45" s="128">
        <v>2302.4105538700001</v>
      </c>
      <c r="M45" s="128">
        <v>2301.9722302</v>
      </c>
      <c r="N45" s="128">
        <v>0.43832367</v>
      </c>
      <c r="O45" s="128">
        <v>0</v>
      </c>
      <c r="P45" s="128">
        <v>0.55485266</v>
      </c>
      <c r="Q45" s="128"/>
      <c r="R45" s="128"/>
      <c r="S45" s="128"/>
    </row>
    <row r="46" spans="1:19" hidden="1" outlineLevel="1">
      <c r="A46" s="8">
        <v>41609</v>
      </c>
      <c r="B46" s="128">
        <v>6058.5296531399999</v>
      </c>
      <c r="C46" s="128">
        <v>0.13562486000000001</v>
      </c>
      <c r="D46" s="128">
        <v>1.3706080000000001E-2</v>
      </c>
      <c r="E46" s="128">
        <v>0.12191878</v>
      </c>
      <c r="F46" s="128">
        <v>0</v>
      </c>
      <c r="G46" s="128">
        <v>0</v>
      </c>
      <c r="H46" s="128">
        <v>0</v>
      </c>
      <c r="I46" s="128">
        <v>3772.3143798299998</v>
      </c>
      <c r="J46" s="128">
        <v>12.48463546</v>
      </c>
      <c r="K46" s="128">
        <v>3759.8297443699998</v>
      </c>
      <c r="L46" s="128">
        <v>2286.0796484500001</v>
      </c>
      <c r="M46" s="128">
        <v>2285.5656397100001</v>
      </c>
      <c r="N46" s="128">
        <v>0.51400873999999996</v>
      </c>
      <c r="O46" s="128">
        <v>0</v>
      </c>
      <c r="P46" s="128">
        <v>0.55819046000000005</v>
      </c>
      <c r="Q46" s="128"/>
      <c r="R46" s="128"/>
      <c r="S46" s="128"/>
    </row>
    <row r="47" spans="1:19" hidden="1" outlineLevel="1">
      <c r="A47" s="8">
        <v>41640</v>
      </c>
      <c r="B47" s="128">
        <v>6185.7201143599996</v>
      </c>
      <c r="C47" s="128">
        <v>0.14176621</v>
      </c>
      <c r="D47" s="128">
        <v>9.6045599999999998E-3</v>
      </c>
      <c r="E47" s="128">
        <v>0.13216164999999999</v>
      </c>
      <c r="F47" s="128">
        <v>0</v>
      </c>
      <c r="G47" s="128">
        <v>0</v>
      </c>
      <c r="H47" s="128">
        <v>0</v>
      </c>
      <c r="I47" s="128">
        <v>3919.2349798700002</v>
      </c>
      <c r="J47" s="128">
        <v>12.265044570000001</v>
      </c>
      <c r="K47" s="128">
        <v>3906.9699353000001</v>
      </c>
      <c r="L47" s="128">
        <v>2266.34336828</v>
      </c>
      <c r="M47" s="128">
        <v>2265.84333599</v>
      </c>
      <c r="N47" s="128">
        <v>0.50003229000000005</v>
      </c>
      <c r="O47" s="128">
        <v>0</v>
      </c>
      <c r="P47" s="128">
        <v>0.56060803000000003</v>
      </c>
      <c r="Q47" s="128"/>
      <c r="R47" s="128"/>
      <c r="S47" s="128"/>
    </row>
    <row r="48" spans="1:19" hidden="1" outlineLevel="1">
      <c r="A48" s="8">
        <v>41671</v>
      </c>
      <c r="B48" s="128">
        <v>6751.4140804099998</v>
      </c>
      <c r="C48" s="128">
        <v>0.14870243999999999</v>
      </c>
      <c r="D48" s="128">
        <v>1.400173E-2</v>
      </c>
      <c r="E48" s="128">
        <v>0.13470071</v>
      </c>
      <c r="F48" s="128">
        <v>0</v>
      </c>
      <c r="G48" s="128">
        <v>0</v>
      </c>
      <c r="H48" s="128">
        <v>0</v>
      </c>
      <c r="I48" s="128">
        <v>4249.6858825099998</v>
      </c>
      <c r="J48" s="128">
        <v>12.06470876</v>
      </c>
      <c r="K48" s="128">
        <v>4237.6211737499998</v>
      </c>
      <c r="L48" s="128">
        <v>2501.5794954600001</v>
      </c>
      <c r="M48" s="128">
        <v>2501.0266834099998</v>
      </c>
      <c r="N48" s="128">
        <v>0.55281205</v>
      </c>
      <c r="O48" s="128">
        <v>0</v>
      </c>
      <c r="P48" s="128">
        <v>0.69719377999999999</v>
      </c>
      <c r="Q48" s="128"/>
      <c r="R48" s="128"/>
      <c r="S48" s="128"/>
    </row>
    <row r="49" spans="1:19" hidden="1" outlineLevel="1">
      <c r="A49" s="8">
        <v>41699</v>
      </c>
      <c r="B49" s="128">
        <v>6884.6572189799999</v>
      </c>
      <c r="C49" s="128">
        <v>0.14731275999999999</v>
      </c>
      <c r="D49" s="128">
        <v>9.7685800000000007E-3</v>
      </c>
      <c r="E49" s="128">
        <v>0.13754417999999999</v>
      </c>
      <c r="F49" s="128">
        <v>0</v>
      </c>
      <c r="G49" s="128">
        <v>0</v>
      </c>
      <c r="H49" s="128">
        <v>0</v>
      </c>
      <c r="I49" s="128">
        <v>4310.8679649200003</v>
      </c>
      <c r="J49" s="128">
        <v>11.439308820000001</v>
      </c>
      <c r="K49" s="128">
        <v>4299.4286560999999</v>
      </c>
      <c r="L49" s="128">
        <v>2573.6419412999999</v>
      </c>
      <c r="M49" s="128">
        <v>2573.1975260899999</v>
      </c>
      <c r="N49" s="128">
        <v>0.44441521</v>
      </c>
      <c r="O49" s="128">
        <v>0</v>
      </c>
      <c r="P49" s="128">
        <v>0.76464692999999995</v>
      </c>
      <c r="Q49" s="128"/>
      <c r="R49" s="128"/>
      <c r="S49" s="128"/>
    </row>
    <row r="50" spans="1:19" hidden="1" outlineLevel="1">
      <c r="A50" s="8">
        <v>41730</v>
      </c>
      <c r="B50" s="128">
        <v>6806.3944161500003</v>
      </c>
      <c r="C50" s="128">
        <v>0.27317783000000001</v>
      </c>
      <c r="D50" s="128">
        <v>1.461788E-2</v>
      </c>
      <c r="E50" s="128">
        <v>0.25855994999999998</v>
      </c>
      <c r="F50" s="128">
        <v>0</v>
      </c>
      <c r="G50" s="128">
        <v>0</v>
      </c>
      <c r="H50" s="128">
        <v>0</v>
      </c>
      <c r="I50" s="128">
        <v>4197.3849756299996</v>
      </c>
      <c r="J50" s="128">
        <v>9.6996674899999995</v>
      </c>
      <c r="K50" s="128">
        <v>4187.6853081400004</v>
      </c>
      <c r="L50" s="128">
        <v>2608.7362626899999</v>
      </c>
      <c r="M50" s="128">
        <v>2604.3158829099998</v>
      </c>
      <c r="N50" s="128">
        <v>4.4203797800000002</v>
      </c>
      <c r="O50" s="128">
        <v>0</v>
      </c>
      <c r="P50" s="128">
        <v>0.79930935000000003</v>
      </c>
      <c r="Q50" s="128"/>
      <c r="R50" s="128"/>
      <c r="S50" s="128"/>
    </row>
    <row r="51" spans="1:19" hidden="1" outlineLevel="1">
      <c r="A51" s="8">
        <v>41760</v>
      </c>
      <c r="B51" s="128">
        <v>6758.8526012100001</v>
      </c>
      <c r="C51" s="128">
        <v>0.153978</v>
      </c>
      <c r="D51" s="128">
        <v>1.293133E-2</v>
      </c>
      <c r="E51" s="128">
        <v>0.14104667000000001</v>
      </c>
      <c r="F51" s="128">
        <v>0</v>
      </c>
      <c r="G51" s="128">
        <v>0</v>
      </c>
      <c r="H51" s="128">
        <v>0</v>
      </c>
      <c r="I51" s="128">
        <v>4140.7077969499996</v>
      </c>
      <c r="J51" s="128">
        <v>9.9839467499999994</v>
      </c>
      <c r="K51" s="128">
        <v>4130.7238502</v>
      </c>
      <c r="L51" s="128">
        <v>2617.9908262600002</v>
      </c>
      <c r="M51" s="128">
        <v>2613.6136665700001</v>
      </c>
      <c r="N51" s="128">
        <v>4.37715969</v>
      </c>
      <c r="O51" s="128">
        <v>0</v>
      </c>
      <c r="P51" s="128">
        <v>0.82946001999999996</v>
      </c>
      <c r="Q51" s="128"/>
      <c r="R51" s="128"/>
      <c r="S51" s="128"/>
    </row>
    <row r="52" spans="1:19" hidden="1" outlineLevel="1">
      <c r="A52" s="8">
        <v>41791</v>
      </c>
      <c r="B52" s="128">
        <v>5837.9086468200003</v>
      </c>
      <c r="C52" s="128">
        <v>0.13490801999999999</v>
      </c>
      <c r="D52" s="128">
        <v>1.658217E-2</v>
      </c>
      <c r="E52" s="128">
        <v>0.11832585</v>
      </c>
      <c r="F52" s="128">
        <v>0</v>
      </c>
      <c r="G52" s="128">
        <v>0</v>
      </c>
      <c r="H52" s="128">
        <v>0</v>
      </c>
      <c r="I52" s="128">
        <v>3390.09914308</v>
      </c>
      <c r="J52" s="128">
        <v>10.31746104</v>
      </c>
      <c r="K52" s="128">
        <v>3379.7816820399999</v>
      </c>
      <c r="L52" s="128">
        <v>2447.6745957200001</v>
      </c>
      <c r="M52" s="128">
        <v>2443.3088400000001</v>
      </c>
      <c r="N52" s="128">
        <v>4.3657557200000001</v>
      </c>
      <c r="O52" s="128">
        <v>0</v>
      </c>
      <c r="P52" s="128">
        <v>0.83744594999999999</v>
      </c>
      <c r="Q52" s="128"/>
      <c r="R52" s="128"/>
      <c r="S52" s="128"/>
    </row>
    <row r="53" spans="1:19" hidden="1" outlineLevel="1">
      <c r="A53" s="8">
        <v>41821</v>
      </c>
      <c r="B53" s="128">
        <v>5456.3640367799999</v>
      </c>
      <c r="C53" s="128">
        <v>0.15076054</v>
      </c>
      <c r="D53" s="128">
        <v>1.359988E-2</v>
      </c>
      <c r="E53" s="128">
        <v>0.13716065999999999</v>
      </c>
      <c r="F53" s="128">
        <v>0</v>
      </c>
      <c r="G53" s="128">
        <v>0</v>
      </c>
      <c r="H53" s="128">
        <v>0</v>
      </c>
      <c r="I53" s="128">
        <v>3060.84965551</v>
      </c>
      <c r="J53" s="128">
        <v>5.5385407200000003</v>
      </c>
      <c r="K53" s="128">
        <v>3055.3111147899999</v>
      </c>
      <c r="L53" s="128">
        <v>2395.3636207300001</v>
      </c>
      <c r="M53" s="128">
        <v>2392.9273496000001</v>
      </c>
      <c r="N53" s="128">
        <v>2.4362711300000002</v>
      </c>
      <c r="O53" s="128">
        <v>0</v>
      </c>
      <c r="P53" s="128">
        <v>0.86119776000000003</v>
      </c>
      <c r="Q53" s="128"/>
      <c r="R53" s="128"/>
      <c r="S53" s="128"/>
    </row>
    <row r="54" spans="1:19" hidden="1" outlineLevel="1">
      <c r="A54" s="8">
        <v>41852</v>
      </c>
      <c r="B54" s="128">
        <v>6000.2436998599997</v>
      </c>
      <c r="C54" s="128">
        <v>0.16195033</v>
      </c>
      <c r="D54" s="128">
        <v>1.399973E-2</v>
      </c>
      <c r="E54" s="128">
        <v>0.14795059999999999</v>
      </c>
      <c r="F54" s="128">
        <v>0</v>
      </c>
      <c r="G54" s="128">
        <v>0</v>
      </c>
      <c r="H54" s="128">
        <v>0</v>
      </c>
      <c r="I54" s="128">
        <v>3453.2983943200002</v>
      </c>
      <c r="J54" s="128">
        <v>5.4934030700000003</v>
      </c>
      <c r="K54" s="128">
        <v>3447.8049912500001</v>
      </c>
      <c r="L54" s="128">
        <v>2546.7833552100001</v>
      </c>
      <c r="M54" s="128">
        <v>2544.39060681</v>
      </c>
      <c r="N54" s="128">
        <v>2.3927483999999999</v>
      </c>
      <c r="O54" s="128">
        <v>0</v>
      </c>
      <c r="P54" s="128">
        <v>0.96538137999999996</v>
      </c>
      <c r="Q54" s="128"/>
      <c r="R54" s="128"/>
      <c r="S54" s="128"/>
    </row>
    <row r="55" spans="1:19" hidden="1" outlineLevel="1">
      <c r="A55" s="8">
        <v>41883</v>
      </c>
      <c r="B55" s="128">
        <v>5758.0421340800003</v>
      </c>
      <c r="C55" s="128">
        <v>0.16933604999999999</v>
      </c>
      <c r="D55" s="128">
        <v>2.3123060000000001E-2</v>
      </c>
      <c r="E55" s="128">
        <v>0.14621298999999999</v>
      </c>
      <c r="F55" s="128">
        <v>0</v>
      </c>
      <c r="G55" s="128">
        <v>0</v>
      </c>
      <c r="H55" s="128">
        <v>0</v>
      </c>
      <c r="I55" s="128">
        <v>3327.2465452400002</v>
      </c>
      <c r="J55" s="128">
        <v>5.2202252500000004</v>
      </c>
      <c r="K55" s="128">
        <v>3322.02631999</v>
      </c>
      <c r="L55" s="128">
        <v>2430.6262527899999</v>
      </c>
      <c r="M55" s="128">
        <v>2428.24805904</v>
      </c>
      <c r="N55" s="128">
        <v>2.3781937499999999</v>
      </c>
      <c r="O55" s="128">
        <v>0</v>
      </c>
      <c r="P55" s="128">
        <v>0.92006314</v>
      </c>
      <c r="Q55" s="128"/>
      <c r="R55" s="128"/>
      <c r="S55" s="128"/>
    </row>
    <row r="56" spans="1:19" hidden="1" outlineLevel="1">
      <c r="A56" s="8">
        <v>41913</v>
      </c>
      <c r="B56" s="128">
        <v>5703.1506839699996</v>
      </c>
      <c r="C56" s="128">
        <v>0.1072042</v>
      </c>
      <c r="D56" s="128">
        <v>2.211596E-2</v>
      </c>
      <c r="E56" s="128">
        <v>8.5088239999999996E-2</v>
      </c>
      <c r="F56" s="128">
        <v>6.2387480000000002E-2</v>
      </c>
      <c r="G56" s="128">
        <v>0</v>
      </c>
      <c r="H56" s="128">
        <v>6.2387480000000002E-2</v>
      </c>
      <c r="I56" s="128">
        <v>3290.64922609</v>
      </c>
      <c r="J56" s="128">
        <v>5.3083711100000004</v>
      </c>
      <c r="K56" s="128">
        <v>3285.3408549800001</v>
      </c>
      <c r="L56" s="128">
        <v>2412.3318662000001</v>
      </c>
      <c r="M56" s="128">
        <v>2409.9788409799999</v>
      </c>
      <c r="N56" s="128">
        <v>2.3530252200000001</v>
      </c>
      <c r="O56" s="128">
        <v>0</v>
      </c>
      <c r="P56" s="128">
        <v>0.92018734999999996</v>
      </c>
      <c r="Q56" s="128"/>
      <c r="R56" s="128"/>
      <c r="S56" s="128"/>
    </row>
    <row r="57" spans="1:19" hidden="1" outlineLevel="1">
      <c r="A57" s="8">
        <v>41944</v>
      </c>
      <c r="B57" s="128">
        <v>6044.5596805699997</v>
      </c>
      <c r="C57" s="128">
        <v>0.17288278000000001</v>
      </c>
      <c r="D57" s="128">
        <v>2.1822339999999999E-2</v>
      </c>
      <c r="E57" s="128">
        <v>0.15106043999999999</v>
      </c>
      <c r="F57" s="128">
        <v>0</v>
      </c>
      <c r="G57" s="128">
        <v>0</v>
      </c>
      <c r="H57" s="128">
        <v>0</v>
      </c>
      <c r="I57" s="128">
        <v>3462.50617242</v>
      </c>
      <c r="J57" s="128">
        <v>5.3011610600000001</v>
      </c>
      <c r="K57" s="128">
        <v>3457.2050113599998</v>
      </c>
      <c r="L57" s="128">
        <v>2581.88062537</v>
      </c>
      <c r="M57" s="128">
        <v>2579.3711782599999</v>
      </c>
      <c r="N57" s="128">
        <v>2.50944711</v>
      </c>
      <c r="O57" s="128">
        <v>0</v>
      </c>
      <c r="P57" s="128">
        <v>1.0754132000000001</v>
      </c>
      <c r="Q57" s="128"/>
      <c r="R57" s="128"/>
      <c r="S57" s="128"/>
    </row>
    <row r="58" spans="1:19" hidden="1" outlineLevel="1">
      <c r="A58" s="8">
        <v>41974</v>
      </c>
      <c r="B58" s="128">
        <v>6104.2585117999997</v>
      </c>
      <c r="C58" s="128">
        <v>0.10767319</v>
      </c>
      <c r="D58" s="128">
        <v>1.8089999999999998E-2</v>
      </c>
      <c r="E58" s="128">
        <v>8.9583189999999993E-2</v>
      </c>
      <c r="F58" s="128">
        <v>0</v>
      </c>
      <c r="G58" s="128">
        <v>0</v>
      </c>
      <c r="H58" s="128">
        <v>0</v>
      </c>
      <c r="I58" s="128">
        <v>3519.6534561499998</v>
      </c>
      <c r="J58" s="128">
        <v>4.9602249799999996</v>
      </c>
      <c r="K58" s="128">
        <v>3514.6932311700002</v>
      </c>
      <c r="L58" s="128">
        <v>2584.4973824600002</v>
      </c>
      <c r="M58" s="128">
        <v>2582.0158014399999</v>
      </c>
      <c r="N58" s="128">
        <v>2.4815810200000001</v>
      </c>
      <c r="O58" s="128">
        <v>0</v>
      </c>
      <c r="P58" s="128">
        <v>1.13078765</v>
      </c>
      <c r="Q58" s="128"/>
      <c r="R58" s="128"/>
      <c r="S58" s="128"/>
    </row>
    <row r="59" spans="1:19" hidden="1" outlineLevel="1">
      <c r="A59" s="8">
        <v>42005</v>
      </c>
      <c r="B59" s="128">
        <v>6109.2283025699999</v>
      </c>
      <c r="C59" s="128">
        <v>0.10953039000000001</v>
      </c>
      <c r="D59" s="128">
        <v>1.8488729999999998E-2</v>
      </c>
      <c r="E59" s="128">
        <v>9.1041659999999996E-2</v>
      </c>
      <c r="F59" s="128">
        <v>4.4924119999999998E-2</v>
      </c>
      <c r="G59" s="128">
        <v>0</v>
      </c>
      <c r="H59" s="128">
        <v>4.4924119999999998E-2</v>
      </c>
      <c r="I59" s="128">
        <v>3520.5599712500002</v>
      </c>
      <c r="J59" s="128">
        <v>5.1434849099999997</v>
      </c>
      <c r="K59" s="128">
        <v>3515.4164863400001</v>
      </c>
      <c r="L59" s="128">
        <v>2588.5138768100001</v>
      </c>
      <c r="M59" s="128">
        <v>2586.0327617900002</v>
      </c>
      <c r="N59" s="128">
        <v>2.4811150199999998</v>
      </c>
      <c r="O59" s="128">
        <v>0</v>
      </c>
      <c r="P59" s="128">
        <v>1.1584863400000001</v>
      </c>
      <c r="Q59" s="128"/>
      <c r="R59" s="128"/>
      <c r="S59" s="128"/>
    </row>
    <row r="60" spans="1:19" hidden="1" outlineLevel="1">
      <c r="A60" s="8">
        <v>42036</v>
      </c>
      <c r="B60" s="128">
        <v>8140.6082531900001</v>
      </c>
      <c r="C60" s="128">
        <v>0.11565230999999999</v>
      </c>
      <c r="D60" s="128">
        <v>2.1946190000000001E-2</v>
      </c>
      <c r="E60" s="128">
        <v>9.3706120000000004E-2</v>
      </c>
      <c r="F60" s="128">
        <v>4.9773999999999999E-4</v>
      </c>
      <c r="G60" s="128">
        <v>0</v>
      </c>
      <c r="H60" s="128">
        <v>4.9773999999999999E-4</v>
      </c>
      <c r="I60" s="128">
        <v>4564.0733401699999</v>
      </c>
      <c r="J60" s="128">
        <v>4.3252665700000001</v>
      </c>
      <c r="K60" s="128">
        <v>4559.7480735999998</v>
      </c>
      <c r="L60" s="128">
        <v>3576.41876297</v>
      </c>
      <c r="M60" s="128">
        <v>3574.01245853</v>
      </c>
      <c r="N60" s="128">
        <v>2.40630444</v>
      </c>
      <c r="O60" s="128">
        <v>0</v>
      </c>
      <c r="P60" s="128">
        <v>1.9590953600000001</v>
      </c>
      <c r="Q60" s="128"/>
      <c r="R60" s="128"/>
      <c r="S60" s="128"/>
    </row>
    <row r="61" spans="1:19" hidden="1" outlineLevel="1">
      <c r="A61" s="8">
        <v>42064</v>
      </c>
      <c r="B61" s="128">
        <v>7111.8237462899997</v>
      </c>
      <c r="C61" s="128">
        <v>0.41892339000000001</v>
      </c>
      <c r="D61" s="128">
        <v>2.5540920000000002E-2</v>
      </c>
      <c r="E61" s="128">
        <v>0.39338246999999998</v>
      </c>
      <c r="F61" s="128">
        <v>1.4971400000000001E-3</v>
      </c>
      <c r="G61" s="128">
        <v>0</v>
      </c>
      <c r="H61" s="128">
        <v>1.4971400000000001E-3</v>
      </c>
      <c r="I61" s="128">
        <v>3994.9781088499999</v>
      </c>
      <c r="J61" s="128">
        <v>3.7596299800000001</v>
      </c>
      <c r="K61" s="128">
        <v>3991.2184788700001</v>
      </c>
      <c r="L61" s="128">
        <v>3116.42521691</v>
      </c>
      <c r="M61" s="128">
        <v>3113.9925287999999</v>
      </c>
      <c r="N61" s="128">
        <v>2.43268811</v>
      </c>
      <c r="O61" s="128">
        <v>0</v>
      </c>
      <c r="P61" s="128">
        <v>1.6609349200000001</v>
      </c>
      <c r="Q61" s="128"/>
      <c r="R61" s="128"/>
      <c r="S61" s="128"/>
    </row>
    <row r="62" spans="1:19" hidden="1" outlineLevel="1">
      <c r="A62" s="8">
        <v>42095</v>
      </c>
      <c r="B62" s="128">
        <v>6541.4538055900002</v>
      </c>
      <c r="C62" s="128">
        <v>0.41919380000000001</v>
      </c>
      <c r="D62" s="128">
        <v>2.5119929999999999E-2</v>
      </c>
      <c r="E62" s="128">
        <v>0.39407386999999999</v>
      </c>
      <c r="F62" s="128">
        <v>6.1304999999999997E-4</v>
      </c>
      <c r="G62" s="128">
        <v>0</v>
      </c>
      <c r="H62" s="128">
        <v>6.1304999999999997E-4</v>
      </c>
      <c r="I62" s="128">
        <v>3646.4974560599999</v>
      </c>
      <c r="J62" s="128">
        <v>2.7787226899999999</v>
      </c>
      <c r="K62" s="128">
        <v>3643.7187333699999</v>
      </c>
      <c r="L62" s="128">
        <v>2894.5365426799999</v>
      </c>
      <c r="M62" s="128">
        <v>2891.8233982199999</v>
      </c>
      <c r="N62" s="128">
        <v>2.7131444600000001</v>
      </c>
      <c r="O62" s="128">
        <v>0</v>
      </c>
      <c r="P62" s="128">
        <v>1.4833761000000001</v>
      </c>
      <c r="Q62" s="128"/>
      <c r="R62" s="128"/>
      <c r="S62" s="128"/>
    </row>
    <row r="63" spans="1:19" hidden="1" outlineLevel="1">
      <c r="A63" s="8">
        <v>42125</v>
      </c>
      <c r="B63" s="128">
        <v>5533.8136936700002</v>
      </c>
      <c r="C63" s="128">
        <v>0.37817655</v>
      </c>
      <c r="D63" s="128">
        <v>1.9995550000000001E-2</v>
      </c>
      <c r="E63" s="128">
        <v>0.35818100000000003</v>
      </c>
      <c r="F63" s="128">
        <v>4.5151000000000002E-4</v>
      </c>
      <c r="G63" s="128">
        <v>0</v>
      </c>
      <c r="H63" s="128">
        <v>4.5151000000000002E-4</v>
      </c>
      <c r="I63" s="128">
        <v>3211.89440436</v>
      </c>
      <c r="J63" s="128">
        <v>2.3616059300000001</v>
      </c>
      <c r="K63" s="128">
        <v>3209.5327984300002</v>
      </c>
      <c r="L63" s="128">
        <v>2321.5406612500001</v>
      </c>
      <c r="M63" s="128">
        <v>2318.8617612200001</v>
      </c>
      <c r="N63" s="128">
        <v>2.6789000299999999</v>
      </c>
      <c r="O63" s="128">
        <v>0</v>
      </c>
      <c r="P63" s="128">
        <v>1.1987199999999999E-3</v>
      </c>
      <c r="Q63" s="128"/>
      <c r="R63" s="128"/>
      <c r="S63" s="128"/>
    </row>
    <row r="64" spans="1:19" hidden="1" outlineLevel="1">
      <c r="A64" s="8">
        <v>42156</v>
      </c>
      <c r="B64" s="128">
        <v>5511.6230773999996</v>
      </c>
      <c r="C64" s="128">
        <v>0.41743703999999998</v>
      </c>
      <c r="D64" s="128">
        <v>2.3039359999999998E-2</v>
      </c>
      <c r="E64" s="128">
        <v>0.39439767999999997</v>
      </c>
      <c r="F64" s="128">
        <v>4.8778E-4</v>
      </c>
      <c r="G64" s="128">
        <v>0</v>
      </c>
      <c r="H64" s="128">
        <v>4.8778E-4</v>
      </c>
      <c r="I64" s="128">
        <v>3215.3952397399999</v>
      </c>
      <c r="J64" s="128">
        <v>3.24483122</v>
      </c>
      <c r="K64" s="128">
        <v>3212.1504085199999</v>
      </c>
      <c r="L64" s="128">
        <v>2295.8099128399999</v>
      </c>
      <c r="M64" s="128">
        <v>2292.9428377200002</v>
      </c>
      <c r="N64" s="128">
        <v>2.86707512</v>
      </c>
      <c r="O64" s="128">
        <v>0</v>
      </c>
      <c r="P64" s="128">
        <v>1.3901600000000001E-3</v>
      </c>
      <c r="Q64" s="128"/>
      <c r="R64" s="128"/>
      <c r="S64" s="128"/>
    </row>
    <row r="65" spans="1:19" hidden="1" outlineLevel="1">
      <c r="A65" s="8">
        <v>42186</v>
      </c>
      <c r="B65" s="128">
        <v>5525.8524616300001</v>
      </c>
      <c r="C65" s="128">
        <v>0.42031960000000002</v>
      </c>
      <c r="D65" s="128">
        <v>3.004834E-2</v>
      </c>
      <c r="E65" s="128">
        <v>0.39027126000000001</v>
      </c>
      <c r="F65" s="128">
        <v>1.1485999999999999E-4</v>
      </c>
      <c r="G65" s="128">
        <v>0</v>
      </c>
      <c r="H65" s="128">
        <v>1.1485999999999999E-4</v>
      </c>
      <c r="I65" s="128">
        <v>3213.4227426500001</v>
      </c>
      <c r="J65" s="128">
        <v>3.6300162399999998</v>
      </c>
      <c r="K65" s="128">
        <v>3209.7927264099999</v>
      </c>
      <c r="L65" s="128">
        <v>2312.0092845200002</v>
      </c>
      <c r="M65" s="128">
        <v>2311.0849772400002</v>
      </c>
      <c r="N65" s="128">
        <v>0.92430727999999995</v>
      </c>
      <c r="O65" s="128">
        <v>0</v>
      </c>
      <c r="P65" s="128">
        <v>1.5812599999999999E-3</v>
      </c>
      <c r="Q65" s="128"/>
      <c r="R65" s="128"/>
      <c r="S65" s="128"/>
    </row>
    <row r="66" spans="1:19" hidden="1" outlineLevel="1">
      <c r="A66" s="8">
        <v>42217</v>
      </c>
      <c r="B66" s="128">
        <v>5477.7364782000004</v>
      </c>
      <c r="C66" s="128">
        <v>0.41605145999999998</v>
      </c>
      <c r="D66" s="128">
        <v>3.5842150000000003E-2</v>
      </c>
      <c r="E66" s="128">
        <v>0.38020931000000002</v>
      </c>
      <c r="F66" s="128">
        <v>0</v>
      </c>
      <c r="G66" s="128">
        <v>0</v>
      </c>
      <c r="H66" s="128">
        <v>0</v>
      </c>
      <c r="I66" s="128">
        <v>3212.7204239299999</v>
      </c>
      <c r="J66" s="128">
        <v>4.8210339800000002</v>
      </c>
      <c r="K66" s="128">
        <v>3207.8993899500001</v>
      </c>
      <c r="L66" s="128">
        <v>2264.6000028100002</v>
      </c>
      <c r="M66" s="128">
        <v>2263.1684308899999</v>
      </c>
      <c r="N66" s="128">
        <v>1.4315719200000001</v>
      </c>
      <c r="O66" s="128">
        <v>0</v>
      </c>
      <c r="P66" s="128">
        <v>9.3000999999999999E-4</v>
      </c>
      <c r="Q66" s="128"/>
      <c r="R66" s="128"/>
      <c r="S66" s="128"/>
    </row>
    <row r="67" spans="1:19" hidden="1" outlineLevel="1">
      <c r="A67" s="8">
        <v>42248</v>
      </c>
      <c r="B67" s="128">
        <v>5521.3480290300004</v>
      </c>
      <c r="C67" s="128">
        <v>0.40427288</v>
      </c>
      <c r="D67" s="128">
        <v>4.0518100000000001E-2</v>
      </c>
      <c r="E67" s="128">
        <v>0.36375478</v>
      </c>
      <c r="F67" s="128">
        <v>0</v>
      </c>
      <c r="G67" s="128">
        <v>0</v>
      </c>
      <c r="H67" s="128">
        <v>0</v>
      </c>
      <c r="I67" s="128">
        <v>3250.68603373</v>
      </c>
      <c r="J67" s="128">
        <v>4.5295111700000001</v>
      </c>
      <c r="K67" s="128">
        <v>3246.1565225600002</v>
      </c>
      <c r="L67" s="128">
        <v>2270.2577224199999</v>
      </c>
      <c r="M67" s="128">
        <v>2267.35257645</v>
      </c>
      <c r="N67" s="128">
        <v>2.90514597</v>
      </c>
      <c r="O67" s="128">
        <v>0</v>
      </c>
      <c r="P67" s="128">
        <v>9.2878999999999998E-4</v>
      </c>
      <c r="Q67" s="128"/>
      <c r="R67" s="128"/>
      <c r="S67" s="128"/>
    </row>
    <row r="68" spans="1:19" hidden="1" outlineLevel="1">
      <c r="A68" s="8">
        <v>42278</v>
      </c>
      <c r="B68" s="128">
        <v>5652.2795674600002</v>
      </c>
      <c r="C68" s="128">
        <v>0.10179833000000001</v>
      </c>
      <c r="D68" s="128">
        <v>2.902304E-2</v>
      </c>
      <c r="E68" s="128">
        <v>7.2775290000000006E-2</v>
      </c>
      <c r="F68" s="128">
        <v>2.3232999999999999E-4</v>
      </c>
      <c r="G68" s="128">
        <v>0</v>
      </c>
      <c r="H68" s="128">
        <v>2.3232999999999999E-4</v>
      </c>
      <c r="I68" s="128">
        <v>3324.1027132700001</v>
      </c>
      <c r="J68" s="128">
        <v>5.0753442499999997</v>
      </c>
      <c r="K68" s="128">
        <v>3319.0273690200002</v>
      </c>
      <c r="L68" s="128">
        <v>2328.0748235299998</v>
      </c>
      <c r="M68" s="128">
        <v>2325.0072178600003</v>
      </c>
      <c r="N68" s="128">
        <v>3.0676056699999998</v>
      </c>
      <c r="O68" s="128">
        <v>0</v>
      </c>
      <c r="P68" s="128">
        <v>1.0013999999999999E-3</v>
      </c>
      <c r="Q68" s="128"/>
      <c r="R68" s="128"/>
      <c r="S68" s="128"/>
    </row>
    <row r="69" spans="1:19" hidden="1" outlineLevel="1">
      <c r="A69" s="8">
        <v>42309</v>
      </c>
      <c r="B69" s="128">
        <v>5864.3919316800002</v>
      </c>
      <c r="C69" s="128">
        <v>0.12404861</v>
      </c>
      <c r="D69" s="128">
        <v>3.5112900000000002E-2</v>
      </c>
      <c r="E69" s="128">
        <v>8.8935710000000001E-2</v>
      </c>
      <c r="F69" s="128">
        <v>2.6718E-4</v>
      </c>
      <c r="G69" s="128">
        <v>0</v>
      </c>
      <c r="H69" s="128">
        <v>2.6718E-4</v>
      </c>
      <c r="I69" s="128">
        <v>3455.0130646100001</v>
      </c>
      <c r="J69" s="128">
        <v>5.1867934699999996</v>
      </c>
      <c r="K69" s="128">
        <v>3449.8262711399998</v>
      </c>
      <c r="L69" s="128">
        <v>2409.2545512800002</v>
      </c>
      <c r="M69" s="128">
        <v>2405.4843704099999</v>
      </c>
      <c r="N69" s="128">
        <v>3.7701808699999999</v>
      </c>
      <c r="O69" s="128">
        <v>0</v>
      </c>
      <c r="P69" s="128">
        <v>1.0736400000000001E-3</v>
      </c>
      <c r="Q69" s="128"/>
      <c r="R69" s="128"/>
      <c r="S69" s="128"/>
    </row>
    <row r="70" spans="1:19" hidden="1" outlineLevel="1">
      <c r="A70" s="8">
        <v>42339</v>
      </c>
      <c r="B70" s="128">
        <v>5639.9811159499995</v>
      </c>
      <c r="C70" s="128">
        <v>8.5373930000000001E-2</v>
      </c>
      <c r="D70" s="128">
        <v>3.1234020000000001E-2</v>
      </c>
      <c r="E70" s="128">
        <v>5.4139909999999999E-2</v>
      </c>
      <c r="F70" s="128">
        <v>5.0637999999999996E-4</v>
      </c>
      <c r="G70" s="128">
        <v>0</v>
      </c>
      <c r="H70" s="128">
        <v>5.0637999999999996E-4</v>
      </c>
      <c r="I70" s="128">
        <v>3399.5980347599998</v>
      </c>
      <c r="J70" s="128">
        <v>2.8660311200000002</v>
      </c>
      <c r="K70" s="128">
        <v>3396.7320036400001</v>
      </c>
      <c r="L70" s="128">
        <v>2240.2972008800002</v>
      </c>
      <c r="M70" s="128">
        <v>2237.5398450799998</v>
      </c>
      <c r="N70" s="128">
        <v>2.7573558</v>
      </c>
      <c r="O70" s="128">
        <v>0</v>
      </c>
      <c r="P70" s="128">
        <v>1.15145E-3</v>
      </c>
      <c r="Q70" s="128"/>
      <c r="R70" s="128"/>
      <c r="S70" s="128"/>
    </row>
    <row r="71" spans="1:19" hidden="1" outlineLevel="1">
      <c r="A71" s="8">
        <v>42370</v>
      </c>
      <c r="B71" s="128">
        <v>5803.8293971800003</v>
      </c>
      <c r="C71" s="128">
        <v>8.9855519999999994E-2</v>
      </c>
      <c r="D71" s="128">
        <v>3.0756639999999998E-2</v>
      </c>
      <c r="E71" s="128">
        <v>5.9098879999999999E-2</v>
      </c>
      <c r="F71" s="128">
        <v>0</v>
      </c>
      <c r="G71" s="128">
        <v>0</v>
      </c>
      <c r="H71" s="128">
        <v>0</v>
      </c>
      <c r="I71" s="128">
        <v>3504.9804583</v>
      </c>
      <c r="J71" s="128">
        <v>1.65406415</v>
      </c>
      <c r="K71" s="128">
        <v>3503.3263941499999</v>
      </c>
      <c r="L71" s="128">
        <v>2298.7590833600002</v>
      </c>
      <c r="M71" s="128">
        <v>2295.8298031999998</v>
      </c>
      <c r="N71" s="128">
        <v>2.9292801599999998</v>
      </c>
      <c r="O71" s="128">
        <v>0</v>
      </c>
      <c r="P71" s="128">
        <v>1.20936E-3</v>
      </c>
      <c r="Q71" s="128"/>
      <c r="R71" s="128"/>
      <c r="S71" s="128"/>
    </row>
    <row r="72" spans="1:19" hidden="1" outlineLevel="1">
      <c r="A72" s="8">
        <v>42401</v>
      </c>
      <c r="B72" s="128">
        <v>6021.7580276899998</v>
      </c>
      <c r="C72" s="128">
        <v>9.1128669999999995E-2</v>
      </c>
      <c r="D72" s="128">
        <v>2.7252970000000001E-2</v>
      </c>
      <c r="E72" s="128">
        <v>6.3875699999999994E-2</v>
      </c>
      <c r="F72" s="128">
        <v>0</v>
      </c>
      <c r="G72" s="128">
        <v>0</v>
      </c>
      <c r="H72" s="128">
        <v>0</v>
      </c>
      <c r="I72" s="128">
        <v>3638.5525046900002</v>
      </c>
      <c r="J72" s="128">
        <v>1.3495689099999999</v>
      </c>
      <c r="K72" s="128">
        <v>3637.2029357800002</v>
      </c>
      <c r="L72" s="128">
        <v>2383.1143943299999</v>
      </c>
      <c r="M72" s="128">
        <v>2380.25049661</v>
      </c>
      <c r="N72" s="128">
        <v>2.8638977200000002</v>
      </c>
      <c r="O72" s="128">
        <v>0</v>
      </c>
      <c r="P72" s="128">
        <v>1.4666E-3</v>
      </c>
      <c r="Q72" s="128"/>
      <c r="R72" s="128"/>
      <c r="S72" s="128"/>
    </row>
    <row r="73" spans="1:19" hidden="1" outlineLevel="1">
      <c r="A73" s="8">
        <v>42430</v>
      </c>
      <c r="B73" s="128">
        <v>5745.36224038</v>
      </c>
      <c r="C73" s="128">
        <v>9.0394790000000003E-2</v>
      </c>
      <c r="D73" s="128">
        <v>2.0038190000000001E-2</v>
      </c>
      <c r="E73" s="128">
        <v>7.0356600000000005E-2</v>
      </c>
      <c r="F73" s="128">
        <v>0</v>
      </c>
      <c r="G73" s="128">
        <v>0</v>
      </c>
      <c r="H73" s="128">
        <v>0</v>
      </c>
      <c r="I73" s="128">
        <v>3453.1949857099999</v>
      </c>
      <c r="J73" s="128">
        <v>1.84773155</v>
      </c>
      <c r="K73" s="128">
        <v>3451.3472541599999</v>
      </c>
      <c r="L73" s="128">
        <v>2292.07685988</v>
      </c>
      <c r="M73" s="128">
        <v>2289.2410966399998</v>
      </c>
      <c r="N73" s="128">
        <v>2.8357632399999999</v>
      </c>
      <c r="O73" s="128">
        <v>0</v>
      </c>
      <c r="P73" s="128">
        <v>1.3337900000000001E-3</v>
      </c>
      <c r="Q73" s="128"/>
      <c r="R73" s="128"/>
      <c r="S73" s="128"/>
    </row>
    <row r="74" spans="1:19" hidden="1" outlineLevel="1">
      <c r="A74" s="8">
        <v>42461</v>
      </c>
      <c r="B74" s="128">
        <v>5690.05878562</v>
      </c>
      <c r="C74" s="128">
        <v>0.11427651</v>
      </c>
      <c r="D74" s="128">
        <v>4.4112409999999998E-2</v>
      </c>
      <c r="E74" s="128">
        <v>7.0164099999999993E-2</v>
      </c>
      <c r="F74" s="128">
        <v>0</v>
      </c>
      <c r="G74" s="128">
        <v>0</v>
      </c>
      <c r="H74" s="128">
        <v>0</v>
      </c>
      <c r="I74" s="128">
        <v>3459.7591400199999</v>
      </c>
      <c r="J74" s="128">
        <v>1.41286676</v>
      </c>
      <c r="K74" s="128">
        <v>3458.3462732600001</v>
      </c>
      <c r="L74" s="128">
        <v>2230.1853690900002</v>
      </c>
      <c r="M74" s="128">
        <v>2227.3311245999998</v>
      </c>
      <c r="N74" s="128">
        <v>2.8542444900000001</v>
      </c>
      <c r="O74" s="128">
        <v>0</v>
      </c>
      <c r="P74" s="128">
        <v>1.22547E-3</v>
      </c>
      <c r="Q74" s="128"/>
      <c r="R74" s="128"/>
      <c r="S74" s="128"/>
    </row>
    <row r="75" spans="1:19" hidden="1" outlineLevel="1">
      <c r="A75" s="8">
        <v>42491</v>
      </c>
      <c r="B75" s="128">
        <v>5707.4746931299997</v>
      </c>
      <c r="C75" s="128">
        <v>0.10365207999999999</v>
      </c>
      <c r="D75" s="128">
        <v>3.2316919999999999E-2</v>
      </c>
      <c r="E75" s="128">
        <v>7.1335159999999995E-2</v>
      </c>
      <c r="F75" s="128">
        <v>0</v>
      </c>
      <c r="G75" s="128">
        <v>0</v>
      </c>
      <c r="H75" s="128">
        <v>0</v>
      </c>
      <c r="I75" s="128">
        <v>3481.7221798800001</v>
      </c>
      <c r="J75" s="128">
        <v>1.2145038100000001</v>
      </c>
      <c r="K75" s="128">
        <v>3480.5076760699999</v>
      </c>
      <c r="L75" s="128">
        <v>2225.6488611700001</v>
      </c>
      <c r="M75" s="128">
        <v>2222.35780454</v>
      </c>
      <c r="N75" s="128">
        <v>3.2910566299999999</v>
      </c>
      <c r="O75" s="128">
        <v>0</v>
      </c>
      <c r="P75" s="128">
        <v>1.4645999999999999E-3</v>
      </c>
      <c r="Q75" s="128"/>
      <c r="R75" s="128"/>
      <c r="S75" s="128"/>
    </row>
    <row r="76" spans="1:19" hidden="1" outlineLevel="1">
      <c r="A76" s="8">
        <v>42522</v>
      </c>
      <c r="B76" s="128">
        <v>5678.6103815400002</v>
      </c>
      <c r="C76" s="128">
        <v>9.2752119999999993E-2</v>
      </c>
      <c r="D76" s="128">
        <v>1.9437429999999999E-2</v>
      </c>
      <c r="E76" s="128">
        <v>7.3314690000000002E-2</v>
      </c>
      <c r="F76" s="128">
        <v>0</v>
      </c>
      <c r="G76" s="128">
        <v>0</v>
      </c>
      <c r="H76" s="128">
        <v>0</v>
      </c>
      <c r="I76" s="128">
        <v>3480.6700055599999</v>
      </c>
      <c r="J76" s="128">
        <v>1.9423899099999999</v>
      </c>
      <c r="K76" s="128">
        <v>3478.7276156500002</v>
      </c>
      <c r="L76" s="128">
        <v>2197.8476238600001</v>
      </c>
      <c r="M76" s="128">
        <v>2194.81345096</v>
      </c>
      <c r="N76" s="128">
        <v>3.0341729000000002</v>
      </c>
      <c r="O76" s="128">
        <v>0</v>
      </c>
      <c r="P76" s="128">
        <v>1.4950899999999999E-3</v>
      </c>
      <c r="Q76" s="128"/>
      <c r="R76" s="128"/>
      <c r="S76" s="128"/>
    </row>
    <row r="77" spans="1:19" hidden="1" outlineLevel="1">
      <c r="A77" s="8">
        <v>42552</v>
      </c>
      <c r="B77" s="128">
        <v>5619.6808278300005</v>
      </c>
      <c r="C77" s="128">
        <v>9.4636330000000005E-2</v>
      </c>
      <c r="D77" s="128">
        <v>1.6794610000000001E-2</v>
      </c>
      <c r="E77" s="128">
        <v>7.7841720000000003E-2</v>
      </c>
      <c r="F77" s="128">
        <v>0</v>
      </c>
      <c r="G77" s="128">
        <v>0</v>
      </c>
      <c r="H77" s="128">
        <v>0</v>
      </c>
      <c r="I77" s="128">
        <v>3478.6438392099999</v>
      </c>
      <c r="J77" s="128">
        <v>3.39736064</v>
      </c>
      <c r="K77" s="128">
        <v>3475.2464785699999</v>
      </c>
      <c r="L77" s="128">
        <v>2140.9423522900001</v>
      </c>
      <c r="M77" s="128">
        <v>2137.4788740399999</v>
      </c>
      <c r="N77" s="128">
        <v>3.4634782500000001</v>
      </c>
      <c r="O77" s="128">
        <v>0</v>
      </c>
      <c r="P77" s="128">
        <v>1.3321400000000001E-3</v>
      </c>
      <c r="Q77" s="128"/>
      <c r="R77" s="128"/>
      <c r="S77" s="128"/>
    </row>
    <row r="78" spans="1:19" hidden="1" outlineLevel="1">
      <c r="A78" s="8">
        <v>42583</v>
      </c>
      <c r="B78" s="128">
        <v>5778.7556508799998</v>
      </c>
      <c r="C78" s="128">
        <v>9.0013120000000002E-2</v>
      </c>
      <c r="D78" s="128">
        <v>1.730545E-2</v>
      </c>
      <c r="E78" s="128">
        <v>7.2707670000000002E-2</v>
      </c>
      <c r="F78" s="128">
        <v>0</v>
      </c>
      <c r="G78" s="128">
        <v>0</v>
      </c>
      <c r="H78" s="128">
        <v>0</v>
      </c>
      <c r="I78" s="128">
        <v>3575.9234655300002</v>
      </c>
      <c r="J78" s="128">
        <v>5.2853074500000004</v>
      </c>
      <c r="K78" s="128">
        <v>3570.6381580799998</v>
      </c>
      <c r="L78" s="128">
        <v>2202.7421722300001</v>
      </c>
      <c r="M78" s="128">
        <v>2198.4672441500002</v>
      </c>
      <c r="N78" s="128">
        <v>4.2749280799999996</v>
      </c>
      <c r="O78" s="128">
        <v>0</v>
      </c>
      <c r="P78" s="128">
        <v>1.3873500000000001E-3</v>
      </c>
      <c r="Q78" s="128"/>
      <c r="R78" s="128"/>
      <c r="S78" s="128"/>
    </row>
    <row r="79" spans="1:19" hidden="1" outlineLevel="1">
      <c r="A79" s="8">
        <v>42614</v>
      </c>
      <c r="B79" s="128">
        <v>5731.9700269000004</v>
      </c>
      <c r="C79" s="128">
        <v>9.4058439999999993E-2</v>
      </c>
      <c r="D79" s="128">
        <v>2.2039530000000002E-2</v>
      </c>
      <c r="E79" s="128">
        <v>7.2018910000000005E-2</v>
      </c>
      <c r="F79" s="128">
        <v>0</v>
      </c>
      <c r="G79" s="128">
        <v>0</v>
      </c>
      <c r="H79" s="128">
        <v>0</v>
      </c>
      <c r="I79" s="128">
        <v>3547.1743560199998</v>
      </c>
      <c r="J79" s="128">
        <v>4.8945590499999998</v>
      </c>
      <c r="K79" s="128">
        <v>3542.27979697</v>
      </c>
      <c r="L79" s="128">
        <v>2184.7016124400002</v>
      </c>
      <c r="M79" s="128">
        <v>2179.9462441599999</v>
      </c>
      <c r="N79" s="128">
        <v>4.7553682799999999</v>
      </c>
      <c r="O79" s="128">
        <v>0</v>
      </c>
      <c r="P79" s="128">
        <v>1.3721E-3</v>
      </c>
      <c r="Q79" s="128"/>
      <c r="R79" s="128"/>
      <c r="S79" s="128"/>
    </row>
    <row r="80" spans="1:19" hidden="1" outlineLevel="1">
      <c r="A80" s="8">
        <v>42644</v>
      </c>
      <c r="B80" s="128">
        <v>5624.5085400300004</v>
      </c>
      <c r="C80" s="128">
        <v>8.443146E-2</v>
      </c>
      <c r="D80" s="128">
        <v>1.40632E-2</v>
      </c>
      <c r="E80" s="128">
        <v>7.0368260000000002E-2</v>
      </c>
      <c r="F80" s="128">
        <v>0</v>
      </c>
      <c r="G80" s="128">
        <v>0</v>
      </c>
      <c r="H80" s="128">
        <v>0</v>
      </c>
      <c r="I80" s="128">
        <v>3479.8694251699999</v>
      </c>
      <c r="J80" s="128">
        <v>6.0575173099999997</v>
      </c>
      <c r="K80" s="128">
        <v>3473.8119078599998</v>
      </c>
      <c r="L80" s="128">
        <v>2144.5546834000002</v>
      </c>
      <c r="M80" s="128">
        <v>2136.5313567100002</v>
      </c>
      <c r="N80" s="128">
        <v>8.0233266899999993</v>
      </c>
      <c r="O80" s="128">
        <v>0</v>
      </c>
      <c r="P80" s="128">
        <v>1.37196E-3</v>
      </c>
      <c r="Q80" s="128"/>
      <c r="R80" s="128"/>
      <c r="S80" s="128"/>
    </row>
    <row r="81" spans="1:19" hidden="1" outlineLevel="1">
      <c r="A81" s="8">
        <v>42675</v>
      </c>
      <c r="B81" s="128">
        <v>5722.9015566500002</v>
      </c>
      <c r="C81" s="128">
        <v>7.9167000000000001E-2</v>
      </c>
      <c r="D81" s="128">
        <v>7.2314199999999997E-3</v>
      </c>
      <c r="E81" s="128">
        <v>7.1935579999999999E-2</v>
      </c>
      <c r="F81" s="128">
        <v>0</v>
      </c>
      <c r="G81" s="128">
        <v>0</v>
      </c>
      <c r="H81" s="128">
        <v>0</v>
      </c>
      <c r="I81" s="128">
        <v>3574.6573949399999</v>
      </c>
      <c r="J81" s="128">
        <v>5.7994649799999998</v>
      </c>
      <c r="K81" s="128">
        <v>3568.8579299600001</v>
      </c>
      <c r="L81" s="128">
        <v>2148.16499471</v>
      </c>
      <c r="M81" s="128">
        <v>2138.42720052</v>
      </c>
      <c r="N81" s="128">
        <v>9.7377941900000007</v>
      </c>
      <c r="O81" s="128">
        <v>0</v>
      </c>
      <c r="P81" s="128">
        <v>0.12974763</v>
      </c>
      <c r="Q81" s="128"/>
      <c r="R81" s="128"/>
      <c r="S81" s="128"/>
    </row>
    <row r="82" spans="1:19" hidden="1" outlineLevel="1">
      <c r="A82" s="8">
        <v>42705</v>
      </c>
      <c r="B82" s="128">
        <v>5849.01652259</v>
      </c>
      <c r="C82" s="128">
        <v>7.7295199999999994E-2</v>
      </c>
      <c r="D82" s="128">
        <v>7.1587200000000004E-3</v>
      </c>
      <c r="E82" s="128">
        <v>7.0136480000000001E-2</v>
      </c>
      <c r="F82" s="128">
        <v>0</v>
      </c>
      <c r="G82" s="128">
        <v>0</v>
      </c>
      <c r="H82" s="128">
        <v>0</v>
      </c>
      <c r="I82" s="128">
        <v>3666.7657400100002</v>
      </c>
      <c r="J82" s="128">
        <v>5.5307866800000003</v>
      </c>
      <c r="K82" s="128">
        <v>3661.2349533299998</v>
      </c>
      <c r="L82" s="128">
        <v>2182.1734873800001</v>
      </c>
      <c r="M82" s="128">
        <v>2171.4348307400001</v>
      </c>
      <c r="N82" s="128">
        <v>10.73865664</v>
      </c>
      <c r="O82" s="128">
        <v>0</v>
      </c>
      <c r="P82" s="128">
        <v>1.03685E-3</v>
      </c>
      <c r="Q82" s="128"/>
      <c r="R82" s="128"/>
      <c r="S82" s="128"/>
    </row>
    <row r="83" spans="1:19" hidden="1" outlineLevel="1">
      <c r="A83" s="8">
        <v>42736</v>
      </c>
      <c r="B83" s="128">
        <v>5760.4862295399998</v>
      </c>
      <c r="C83" s="128">
        <v>8.3644709999999997E-2</v>
      </c>
      <c r="D83" s="128">
        <v>7.1587200000000004E-3</v>
      </c>
      <c r="E83" s="128">
        <v>7.6485990000000004E-2</v>
      </c>
      <c r="F83" s="128">
        <v>0</v>
      </c>
      <c r="G83" s="128">
        <v>0</v>
      </c>
      <c r="H83" s="128">
        <v>0</v>
      </c>
      <c r="I83" s="128">
        <v>3572.5025231300001</v>
      </c>
      <c r="J83" s="128">
        <v>5.9279930099999998</v>
      </c>
      <c r="K83" s="128">
        <v>3566.57453012</v>
      </c>
      <c r="L83" s="128">
        <v>2187.9000617000002</v>
      </c>
      <c r="M83" s="128">
        <v>2176.6601103100002</v>
      </c>
      <c r="N83" s="128">
        <v>11.23995139</v>
      </c>
      <c r="O83" s="128">
        <v>0</v>
      </c>
      <c r="P83" s="128">
        <v>1.23251E-3</v>
      </c>
      <c r="Q83" s="128"/>
      <c r="R83" s="128"/>
      <c r="S83" s="128"/>
    </row>
    <row r="84" spans="1:19" hidden="1" outlineLevel="1">
      <c r="A84" s="8">
        <v>42767</v>
      </c>
      <c r="B84" s="128">
        <v>5765.7808131499996</v>
      </c>
      <c r="C84" s="128">
        <v>7.3813989999999996E-2</v>
      </c>
      <c r="D84" s="128">
        <v>7.1678100000000002E-3</v>
      </c>
      <c r="E84" s="128">
        <v>6.6646179999999999E-2</v>
      </c>
      <c r="F84" s="128">
        <v>0</v>
      </c>
      <c r="G84" s="128">
        <v>0</v>
      </c>
      <c r="H84" s="128">
        <v>0</v>
      </c>
      <c r="I84" s="128">
        <v>3534.8594803000001</v>
      </c>
      <c r="J84" s="128">
        <v>2.69373423</v>
      </c>
      <c r="K84" s="128">
        <v>3532.1657460699998</v>
      </c>
      <c r="L84" s="128">
        <v>2230.84751886</v>
      </c>
      <c r="M84" s="128">
        <v>2219.46479017</v>
      </c>
      <c r="N84" s="128">
        <v>11.38272869</v>
      </c>
      <c r="O84" s="128">
        <v>0</v>
      </c>
      <c r="P84" s="128">
        <v>1.0368700000000001E-3</v>
      </c>
      <c r="Q84" s="128"/>
      <c r="R84" s="128"/>
      <c r="S84" s="128"/>
    </row>
    <row r="85" spans="1:19" hidden="1" outlineLevel="1">
      <c r="A85" s="8">
        <v>42795</v>
      </c>
      <c r="B85" s="128">
        <v>5831.0076054199999</v>
      </c>
      <c r="C85" s="128">
        <v>8.0050960000000004E-2</v>
      </c>
      <c r="D85" s="128">
        <v>7.1678100000000002E-3</v>
      </c>
      <c r="E85" s="128">
        <v>7.2883149999999994E-2</v>
      </c>
      <c r="F85" s="128">
        <v>0</v>
      </c>
      <c r="G85" s="128">
        <v>0</v>
      </c>
      <c r="H85" s="128">
        <v>0</v>
      </c>
      <c r="I85" s="128">
        <v>3559.01064572</v>
      </c>
      <c r="J85" s="128">
        <v>2.74137619</v>
      </c>
      <c r="K85" s="128">
        <v>3556.2692695300002</v>
      </c>
      <c r="L85" s="128">
        <v>2271.9169087400001</v>
      </c>
      <c r="M85" s="128">
        <v>2261.3154322999999</v>
      </c>
      <c r="N85" s="128">
        <v>10.601476440000001</v>
      </c>
      <c r="O85" s="128">
        <v>0</v>
      </c>
      <c r="P85" s="128">
        <v>1.03691E-3</v>
      </c>
      <c r="Q85" s="128"/>
      <c r="R85" s="128"/>
      <c r="S85" s="128"/>
    </row>
    <row r="86" spans="1:19" hidden="1" outlineLevel="1">
      <c r="A86" s="8">
        <v>42826</v>
      </c>
      <c r="B86" s="128">
        <v>5887.9009253699996</v>
      </c>
      <c r="C86" s="128">
        <v>7.8321539999999995E-2</v>
      </c>
      <c r="D86" s="128">
        <v>7.1678100000000002E-3</v>
      </c>
      <c r="E86" s="128">
        <v>7.1153729999999998E-2</v>
      </c>
      <c r="F86" s="128">
        <v>0</v>
      </c>
      <c r="G86" s="128">
        <v>0</v>
      </c>
      <c r="H86" s="128">
        <v>0</v>
      </c>
      <c r="I86" s="128">
        <v>3635.3466643299998</v>
      </c>
      <c r="J86" s="128">
        <v>2.9938760100000001</v>
      </c>
      <c r="K86" s="128">
        <v>3632.3527883199999</v>
      </c>
      <c r="L86" s="128">
        <v>2252.4759395000001</v>
      </c>
      <c r="M86" s="128">
        <v>2239.6193815299998</v>
      </c>
      <c r="N86" s="128">
        <v>12.856557970000001</v>
      </c>
      <c r="O86" s="128">
        <v>0</v>
      </c>
      <c r="P86" s="128">
        <v>1.0368899999999999E-3</v>
      </c>
      <c r="Q86" s="128"/>
      <c r="R86" s="128"/>
      <c r="S86" s="128"/>
    </row>
    <row r="87" spans="1:19" hidden="1" outlineLevel="1">
      <c r="A87" s="8">
        <v>42856</v>
      </c>
      <c r="B87" s="128">
        <v>5991.7340913999997</v>
      </c>
      <c r="C87" s="128">
        <v>7.8608079999999997E-2</v>
      </c>
      <c r="D87" s="128">
        <v>7.1678000000000002E-3</v>
      </c>
      <c r="E87" s="128">
        <v>7.1440279999999995E-2</v>
      </c>
      <c r="F87" s="128">
        <v>0</v>
      </c>
      <c r="G87" s="128">
        <v>0</v>
      </c>
      <c r="H87" s="128">
        <v>0</v>
      </c>
      <c r="I87" s="128">
        <v>3720.5618562599998</v>
      </c>
      <c r="J87" s="128">
        <v>5.0047105399999996</v>
      </c>
      <c r="K87" s="128">
        <v>3715.5571457199999</v>
      </c>
      <c r="L87" s="128">
        <v>2271.09362706</v>
      </c>
      <c r="M87" s="128">
        <v>2255.5696813999998</v>
      </c>
      <c r="N87" s="128">
        <v>15.523945660000001</v>
      </c>
      <c r="O87" s="128">
        <v>0</v>
      </c>
      <c r="P87" s="128">
        <v>1.0369699999999999E-3</v>
      </c>
      <c r="Q87" s="128"/>
      <c r="R87" s="128"/>
      <c r="S87" s="128"/>
    </row>
    <row r="88" spans="1:19" hidden="1" outlineLevel="1">
      <c r="A88" s="8">
        <v>42887</v>
      </c>
      <c r="B88" s="128">
        <v>6231.5280642799999</v>
      </c>
      <c r="C88" s="128">
        <v>7.8932710000000003E-2</v>
      </c>
      <c r="D88" s="128">
        <v>7.1587200000000004E-3</v>
      </c>
      <c r="E88" s="128">
        <v>7.1773989999999996E-2</v>
      </c>
      <c r="F88" s="128">
        <v>0</v>
      </c>
      <c r="G88" s="128">
        <v>0</v>
      </c>
      <c r="H88" s="128">
        <v>0</v>
      </c>
      <c r="I88" s="128">
        <v>3965.89831723</v>
      </c>
      <c r="J88" s="128">
        <v>2.6073735199999999</v>
      </c>
      <c r="K88" s="128">
        <v>3963.2909437100002</v>
      </c>
      <c r="L88" s="128">
        <v>2265.5508143400002</v>
      </c>
      <c r="M88" s="128">
        <v>2250.6090322999999</v>
      </c>
      <c r="N88" s="128">
        <v>14.94178204</v>
      </c>
      <c r="O88" s="128">
        <v>0</v>
      </c>
      <c r="P88" s="128">
        <v>1.19428E-3</v>
      </c>
      <c r="Q88" s="128"/>
      <c r="R88" s="128"/>
      <c r="S88" s="128"/>
    </row>
    <row r="89" spans="1:19" hidden="1" outlineLevel="1">
      <c r="A89" s="8">
        <v>42917</v>
      </c>
      <c r="B89" s="128">
        <v>6202.9147023699998</v>
      </c>
      <c r="C89" s="128">
        <v>7.2069079999999994E-2</v>
      </c>
      <c r="D89" s="128">
        <v>0</v>
      </c>
      <c r="E89" s="128">
        <v>7.2069079999999994E-2</v>
      </c>
      <c r="F89" s="128">
        <v>0</v>
      </c>
      <c r="G89" s="128">
        <v>0</v>
      </c>
      <c r="H89" s="128">
        <v>0</v>
      </c>
      <c r="I89" s="128">
        <v>3933.37744664</v>
      </c>
      <c r="J89" s="128">
        <v>4.7968077500000001</v>
      </c>
      <c r="K89" s="128">
        <v>3928.58063889</v>
      </c>
      <c r="L89" s="128">
        <v>2269.4651866499999</v>
      </c>
      <c r="M89" s="128">
        <v>2251.4181510600001</v>
      </c>
      <c r="N89" s="128">
        <v>18.04703559</v>
      </c>
      <c r="O89" s="128">
        <v>0</v>
      </c>
      <c r="P89" s="128">
        <v>1.03707E-3</v>
      </c>
      <c r="Q89" s="128"/>
      <c r="R89" s="128"/>
      <c r="S89" s="128"/>
    </row>
    <row r="90" spans="1:19" hidden="1" outlineLevel="1">
      <c r="A90" s="8">
        <v>42948</v>
      </c>
      <c r="B90" s="128">
        <v>6239.0525036899999</v>
      </c>
      <c r="C90" s="128">
        <v>6.6527939999999994E-2</v>
      </c>
      <c r="D90" s="128">
        <v>0</v>
      </c>
      <c r="E90" s="128">
        <v>6.6527939999999994E-2</v>
      </c>
      <c r="F90" s="128">
        <v>0</v>
      </c>
      <c r="G90" s="128">
        <v>0</v>
      </c>
      <c r="H90" s="128">
        <v>0</v>
      </c>
      <c r="I90" s="128">
        <v>3951.9488356900001</v>
      </c>
      <c r="J90" s="128">
        <v>6.6305484000000003</v>
      </c>
      <c r="K90" s="128">
        <v>3945.3182872900002</v>
      </c>
      <c r="L90" s="128">
        <v>2287.0371400600002</v>
      </c>
      <c r="M90" s="128">
        <v>2268.3459510100001</v>
      </c>
      <c r="N90" s="128">
        <v>18.691189049999998</v>
      </c>
      <c r="O90" s="128">
        <v>0</v>
      </c>
      <c r="P90" s="128">
        <v>1.0370900000000001E-3</v>
      </c>
      <c r="Q90" s="128"/>
      <c r="R90" s="128"/>
      <c r="S90" s="128"/>
    </row>
    <row r="91" spans="1:19" hidden="1" outlineLevel="1">
      <c r="A91" s="8">
        <v>42979</v>
      </c>
      <c r="B91" s="128">
        <v>6430.6905557800001</v>
      </c>
      <c r="C91" s="128">
        <v>6.6826469999999999E-2</v>
      </c>
      <c r="D91" s="128">
        <v>0</v>
      </c>
      <c r="E91" s="128">
        <v>6.6826469999999999E-2</v>
      </c>
      <c r="F91" s="128">
        <v>0</v>
      </c>
      <c r="G91" s="128">
        <v>0</v>
      </c>
      <c r="H91" s="128">
        <v>0</v>
      </c>
      <c r="I91" s="128">
        <v>4080.5576784599998</v>
      </c>
      <c r="J91" s="128">
        <v>8.1113801399999996</v>
      </c>
      <c r="K91" s="128">
        <v>4072.4462983200001</v>
      </c>
      <c r="L91" s="128">
        <v>2350.06605085</v>
      </c>
      <c r="M91" s="128">
        <v>2327.9845779500001</v>
      </c>
      <c r="N91" s="128">
        <v>22.081472900000001</v>
      </c>
      <c r="O91" s="128">
        <v>0</v>
      </c>
      <c r="P91" s="128">
        <v>1.17961E-3</v>
      </c>
      <c r="Q91" s="128"/>
      <c r="R91" s="128"/>
      <c r="S91" s="128"/>
    </row>
    <row r="92" spans="1:19" hidden="1" outlineLevel="1">
      <c r="A92" s="8">
        <v>43009</v>
      </c>
      <c r="B92" s="128">
        <v>6466.5871790600004</v>
      </c>
      <c r="C92" s="128">
        <v>6.7411940000000004E-2</v>
      </c>
      <c r="D92" s="128">
        <v>0</v>
      </c>
      <c r="E92" s="128">
        <v>6.7411940000000004E-2</v>
      </c>
      <c r="F92" s="128">
        <v>0</v>
      </c>
      <c r="G92" s="128">
        <v>0</v>
      </c>
      <c r="H92" s="128">
        <v>0</v>
      </c>
      <c r="I92" s="128">
        <v>4078.4430695299998</v>
      </c>
      <c r="J92" s="128">
        <v>8.1416674100000002</v>
      </c>
      <c r="K92" s="128">
        <v>4070.3014021200001</v>
      </c>
      <c r="L92" s="128">
        <v>2388.0766975900001</v>
      </c>
      <c r="M92" s="128">
        <v>2367.3817991999999</v>
      </c>
      <c r="N92" s="128">
        <v>20.694898389999999</v>
      </c>
      <c r="O92" s="128">
        <v>0</v>
      </c>
      <c r="P92" s="128">
        <v>1.04718E-3</v>
      </c>
      <c r="Q92" s="128"/>
      <c r="R92" s="128"/>
      <c r="S92" s="128"/>
    </row>
    <row r="93" spans="1:19" hidden="1" outlineLevel="1">
      <c r="A93" s="8">
        <v>43040</v>
      </c>
      <c r="B93" s="128">
        <v>6429.8414385799997</v>
      </c>
      <c r="C93" s="128">
        <v>0.16741292999999999</v>
      </c>
      <c r="D93" s="128">
        <v>0</v>
      </c>
      <c r="E93" s="128">
        <v>0.16741292999999999</v>
      </c>
      <c r="F93" s="128">
        <v>0</v>
      </c>
      <c r="G93" s="128">
        <v>0</v>
      </c>
      <c r="H93" s="128">
        <v>0</v>
      </c>
      <c r="I93" s="128">
        <v>4010.3364615800001</v>
      </c>
      <c r="J93" s="128">
        <v>7.0330084199999998</v>
      </c>
      <c r="K93" s="128">
        <v>4003.3034531600001</v>
      </c>
      <c r="L93" s="128">
        <v>2419.3375640700001</v>
      </c>
      <c r="M93" s="128">
        <v>2398.5578765</v>
      </c>
      <c r="N93" s="128">
        <v>20.77968757</v>
      </c>
      <c r="O93" s="128">
        <v>0</v>
      </c>
      <c r="P93" s="128">
        <v>1.0474900000000001E-3</v>
      </c>
      <c r="Q93" s="128"/>
      <c r="R93" s="128"/>
      <c r="S93" s="128"/>
    </row>
    <row r="94" spans="1:19" hidden="1" outlineLevel="1">
      <c r="A94" s="8">
        <v>43070</v>
      </c>
      <c r="B94" s="128">
        <v>6671.3547151599996</v>
      </c>
      <c r="C94" s="128">
        <v>0.22423757</v>
      </c>
      <c r="D94" s="128">
        <v>0</v>
      </c>
      <c r="E94" s="128">
        <v>0.22423757</v>
      </c>
      <c r="F94" s="128">
        <v>0</v>
      </c>
      <c r="G94" s="128">
        <v>0</v>
      </c>
      <c r="H94" s="128">
        <v>0</v>
      </c>
      <c r="I94" s="128">
        <v>4066.14158021</v>
      </c>
      <c r="J94" s="128">
        <v>3.8206611499999998</v>
      </c>
      <c r="K94" s="128">
        <v>4062.3209190600001</v>
      </c>
      <c r="L94" s="128">
        <v>2604.9888973799998</v>
      </c>
      <c r="M94" s="128">
        <v>2586.5902801100001</v>
      </c>
      <c r="N94" s="128">
        <v>18.398617269999999</v>
      </c>
      <c r="O94" s="128">
        <v>0</v>
      </c>
      <c r="P94" s="128">
        <v>1.04918E-3</v>
      </c>
      <c r="Q94" s="128"/>
      <c r="R94" s="128"/>
      <c r="S94" s="128"/>
    </row>
    <row r="95" spans="1:19" hidden="1" outlineLevel="1">
      <c r="A95" s="8">
        <v>43101</v>
      </c>
      <c r="B95" s="128">
        <v>6702.7106320499997</v>
      </c>
      <c r="C95" s="128">
        <v>0.22580216</v>
      </c>
      <c r="D95" s="128">
        <v>0</v>
      </c>
      <c r="E95" s="128">
        <v>0.22580216</v>
      </c>
      <c r="F95" s="128">
        <v>0</v>
      </c>
      <c r="G95" s="128">
        <v>0</v>
      </c>
      <c r="H95" s="128">
        <v>0</v>
      </c>
      <c r="I95" s="128">
        <v>4075.0782909200002</v>
      </c>
      <c r="J95" s="128">
        <v>3.6190283600000002</v>
      </c>
      <c r="K95" s="128">
        <v>4071.4592625599998</v>
      </c>
      <c r="L95" s="128">
        <v>2627.4065389699999</v>
      </c>
      <c r="M95" s="128">
        <v>2609.2546374899998</v>
      </c>
      <c r="N95" s="128">
        <v>18.151901479999999</v>
      </c>
      <c r="O95" s="128">
        <v>0</v>
      </c>
      <c r="P95" s="128">
        <v>1.0497900000000001E-3</v>
      </c>
      <c r="Q95" s="128"/>
      <c r="R95" s="128"/>
      <c r="S95" s="128"/>
    </row>
    <row r="96" spans="1:19" hidden="1" outlineLevel="1">
      <c r="A96" s="8">
        <v>43132</v>
      </c>
      <c r="B96" s="128">
        <v>6702.2180585699998</v>
      </c>
      <c r="C96" s="128">
        <v>0.21844206999999999</v>
      </c>
      <c r="D96" s="128">
        <v>0</v>
      </c>
      <c r="E96" s="128">
        <v>0.21844206999999999</v>
      </c>
      <c r="F96" s="128">
        <v>0</v>
      </c>
      <c r="G96" s="128">
        <v>0</v>
      </c>
      <c r="H96" s="128">
        <v>0</v>
      </c>
      <c r="I96" s="128">
        <v>4095.9088183099998</v>
      </c>
      <c r="J96" s="128">
        <v>4.6170309100000004</v>
      </c>
      <c r="K96" s="128">
        <v>4091.2917874</v>
      </c>
      <c r="L96" s="128">
        <v>2606.09079819</v>
      </c>
      <c r="M96" s="128">
        <v>2588.3583019600001</v>
      </c>
      <c r="N96" s="128">
        <v>17.732496229999999</v>
      </c>
      <c r="O96" s="128">
        <v>0</v>
      </c>
      <c r="P96" s="128">
        <v>1.04911E-3</v>
      </c>
      <c r="Q96" s="128"/>
      <c r="R96" s="128"/>
      <c r="S96" s="128"/>
    </row>
    <row r="97" spans="1:19" hidden="1" outlineLevel="1">
      <c r="A97" s="8">
        <v>43160</v>
      </c>
      <c r="B97" s="128">
        <v>6745.3480468500002</v>
      </c>
      <c r="C97" s="128">
        <v>0.26828051000000003</v>
      </c>
      <c r="D97" s="128">
        <v>0</v>
      </c>
      <c r="E97" s="128">
        <v>0.26828051000000003</v>
      </c>
      <c r="F97" s="128">
        <v>0</v>
      </c>
      <c r="G97" s="128">
        <v>0</v>
      </c>
      <c r="H97" s="128">
        <v>0</v>
      </c>
      <c r="I97" s="128">
        <v>4108.8242967799997</v>
      </c>
      <c r="J97" s="128">
        <v>4.6413117699999997</v>
      </c>
      <c r="K97" s="128">
        <v>4104.1829850100003</v>
      </c>
      <c r="L97" s="128">
        <v>2636.2554695600002</v>
      </c>
      <c r="M97" s="128">
        <v>2618.76835317</v>
      </c>
      <c r="N97" s="128">
        <v>17.487116390000001</v>
      </c>
      <c r="O97" s="128">
        <v>0</v>
      </c>
      <c r="P97" s="128">
        <v>1.0495999999999999E-3</v>
      </c>
      <c r="Q97" s="128"/>
      <c r="R97" s="128"/>
      <c r="S97" s="128"/>
    </row>
    <row r="98" spans="1:19" hidden="1" outlineLevel="1">
      <c r="A98" s="8">
        <v>43191</v>
      </c>
      <c r="B98" s="128">
        <v>6766.6418115300003</v>
      </c>
      <c r="C98" s="128">
        <v>0.30619304000000003</v>
      </c>
      <c r="D98" s="128">
        <v>0</v>
      </c>
      <c r="E98" s="128">
        <v>0.30619304000000003</v>
      </c>
      <c r="F98" s="128">
        <v>0</v>
      </c>
      <c r="G98" s="128">
        <v>0</v>
      </c>
      <c r="H98" s="128">
        <v>0</v>
      </c>
      <c r="I98" s="128">
        <v>4123.2496285099996</v>
      </c>
      <c r="J98" s="128">
        <v>3.7372315700000001</v>
      </c>
      <c r="K98" s="128">
        <v>4119.5123969400001</v>
      </c>
      <c r="L98" s="128">
        <v>2643.0859899799998</v>
      </c>
      <c r="M98" s="128">
        <v>2624.35374637</v>
      </c>
      <c r="N98" s="128">
        <v>18.732243610000001</v>
      </c>
      <c r="O98" s="128">
        <v>0</v>
      </c>
      <c r="P98" s="128">
        <v>1.0711399999999999E-3</v>
      </c>
      <c r="Q98" s="128"/>
      <c r="R98" s="128"/>
      <c r="S98" s="128"/>
    </row>
    <row r="99" spans="1:19" hidden="1" outlineLevel="1">
      <c r="A99" s="8">
        <v>43221</v>
      </c>
      <c r="B99" s="128">
        <v>6954.7001117999998</v>
      </c>
      <c r="C99" s="128">
        <v>0.25890902999999998</v>
      </c>
      <c r="D99" s="128">
        <v>0</v>
      </c>
      <c r="E99" s="128">
        <v>0.25890902999999998</v>
      </c>
      <c r="F99" s="128">
        <v>1.115E-5</v>
      </c>
      <c r="G99" s="128">
        <v>0</v>
      </c>
      <c r="H99" s="128">
        <v>1.115E-5</v>
      </c>
      <c r="I99" s="128">
        <v>4247.9361085299997</v>
      </c>
      <c r="J99" s="128">
        <v>3.71822805</v>
      </c>
      <c r="K99" s="128">
        <v>4244.2178804799996</v>
      </c>
      <c r="L99" s="128">
        <v>2706.50508309</v>
      </c>
      <c r="M99" s="128">
        <v>2681.8178720800001</v>
      </c>
      <c r="N99" s="128">
        <v>24.687211009999999</v>
      </c>
      <c r="O99" s="128">
        <v>0</v>
      </c>
      <c r="P99" s="128">
        <v>1.0486200000000001E-3</v>
      </c>
      <c r="Q99" s="128"/>
      <c r="R99" s="128"/>
      <c r="S99" s="128"/>
    </row>
    <row r="100" spans="1:19" hidden="1" outlineLevel="1">
      <c r="A100" s="8">
        <v>43252</v>
      </c>
      <c r="B100" s="128">
        <v>6092.1392916200002</v>
      </c>
      <c r="C100" s="128">
        <v>0.19366354999999999</v>
      </c>
      <c r="D100" s="128">
        <v>0</v>
      </c>
      <c r="E100" s="128">
        <v>0.19366354999999999</v>
      </c>
      <c r="F100" s="128">
        <v>1.48554E-3</v>
      </c>
      <c r="G100" s="128">
        <v>0</v>
      </c>
      <c r="H100" s="128">
        <v>1.48554E-3</v>
      </c>
      <c r="I100" s="128">
        <v>3397.8030907399998</v>
      </c>
      <c r="J100" s="128">
        <v>5.0580951699999996</v>
      </c>
      <c r="K100" s="128">
        <v>3392.7449955699999</v>
      </c>
      <c r="L100" s="128">
        <v>2694.1410517899999</v>
      </c>
      <c r="M100" s="128">
        <v>2664.65424386</v>
      </c>
      <c r="N100" s="128">
        <v>29.486807930000001</v>
      </c>
      <c r="O100" s="128">
        <v>0</v>
      </c>
      <c r="P100" s="128">
        <v>1.0487300000000001E-3</v>
      </c>
      <c r="Q100" s="128"/>
      <c r="R100" s="128"/>
      <c r="S100" s="128"/>
    </row>
    <row r="101" spans="1:19" hidden="1" outlineLevel="1">
      <c r="A101" s="8">
        <v>43282</v>
      </c>
      <c r="B101" s="128">
        <v>6201.8525935199996</v>
      </c>
      <c r="C101" s="128">
        <v>0.24410045</v>
      </c>
      <c r="D101" s="128">
        <v>4.893115E-2</v>
      </c>
      <c r="E101" s="128">
        <v>0.19516929999999999</v>
      </c>
      <c r="F101" s="128">
        <v>4.2287999999999999E-4</v>
      </c>
      <c r="G101" s="128">
        <v>0</v>
      </c>
      <c r="H101" s="128">
        <v>4.2287999999999999E-4</v>
      </c>
      <c r="I101" s="128">
        <v>3457.1038134</v>
      </c>
      <c r="J101" s="128">
        <v>7.4416627999999996</v>
      </c>
      <c r="K101" s="128">
        <v>3449.6621506000001</v>
      </c>
      <c r="L101" s="128">
        <v>2744.50425679</v>
      </c>
      <c r="M101" s="128">
        <v>2714.71134097</v>
      </c>
      <c r="N101" s="128">
        <v>29.792915820000001</v>
      </c>
      <c r="O101" s="128">
        <v>0</v>
      </c>
      <c r="P101" s="128">
        <v>1.04911E-3</v>
      </c>
      <c r="Q101" s="128"/>
      <c r="R101" s="128"/>
      <c r="S101" s="128"/>
    </row>
    <row r="102" spans="1:19" hidden="1" outlineLevel="1">
      <c r="A102" s="8">
        <v>43313</v>
      </c>
      <c r="B102" s="128">
        <v>7248.9193633799996</v>
      </c>
      <c r="C102" s="128">
        <v>0.23211441999999999</v>
      </c>
      <c r="D102" s="128">
        <v>4.045369E-2</v>
      </c>
      <c r="E102" s="128">
        <v>0.19166073</v>
      </c>
      <c r="F102" s="128">
        <v>6.3820000000000001E-4</v>
      </c>
      <c r="G102" s="128">
        <v>0</v>
      </c>
      <c r="H102" s="128">
        <v>6.3820000000000001E-4</v>
      </c>
      <c r="I102" s="128">
        <v>4225.9733401699996</v>
      </c>
      <c r="J102" s="128">
        <v>9.7964810799999995</v>
      </c>
      <c r="K102" s="128">
        <v>4216.1768590900001</v>
      </c>
      <c r="L102" s="128">
        <v>3022.7132705899999</v>
      </c>
      <c r="M102" s="128">
        <v>2995.1135848399999</v>
      </c>
      <c r="N102" s="128">
        <v>27.599685749999999</v>
      </c>
      <c r="O102" s="128">
        <v>0</v>
      </c>
      <c r="P102" s="128">
        <v>1.04996E-3</v>
      </c>
      <c r="Q102" s="128"/>
      <c r="R102" s="128"/>
      <c r="S102" s="128"/>
    </row>
    <row r="103" spans="1:19" hidden="1" outlineLevel="1">
      <c r="A103" s="8">
        <v>43344</v>
      </c>
      <c r="B103" s="128">
        <v>7203.6411081200004</v>
      </c>
      <c r="C103" s="128">
        <v>0.38774006999999999</v>
      </c>
      <c r="D103" s="128">
        <v>0.19887046</v>
      </c>
      <c r="E103" s="128">
        <v>0.18886960999999999</v>
      </c>
      <c r="F103" s="128">
        <v>1.9124000000000001E-3</v>
      </c>
      <c r="G103" s="128">
        <v>0</v>
      </c>
      <c r="H103" s="128">
        <v>1.9124000000000001E-3</v>
      </c>
      <c r="I103" s="128">
        <v>4155.2980875900003</v>
      </c>
      <c r="J103" s="128">
        <v>12.49982863</v>
      </c>
      <c r="K103" s="128">
        <v>4142.7982589599997</v>
      </c>
      <c r="L103" s="128">
        <v>3047.9533680599998</v>
      </c>
      <c r="M103" s="128">
        <v>3021.7953596100001</v>
      </c>
      <c r="N103" s="128">
        <v>26.158008450000001</v>
      </c>
      <c r="O103" s="128">
        <v>0</v>
      </c>
      <c r="P103" s="128">
        <v>1.0500399999999999E-3</v>
      </c>
      <c r="Q103" s="128"/>
      <c r="R103" s="128"/>
      <c r="S103" s="128"/>
    </row>
    <row r="104" spans="1:19" hidden="1" outlineLevel="1">
      <c r="A104" s="8">
        <v>43374</v>
      </c>
      <c r="B104" s="128">
        <v>7201.8617686999996</v>
      </c>
      <c r="C104" s="128">
        <v>0.38199283000000001</v>
      </c>
      <c r="D104" s="128">
        <v>0.21910246</v>
      </c>
      <c r="E104" s="128">
        <v>0.16289037000000001</v>
      </c>
      <c r="F104" s="128">
        <v>6.0944999999999999E-4</v>
      </c>
      <c r="G104" s="128">
        <v>0</v>
      </c>
      <c r="H104" s="128">
        <v>6.0944999999999999E-4</v>
      </c>
      <c r="I104" s="128">
        <v>4143.7913156300001</v>
      </c>
      <c r="J104" s="128">
        <v>13.05563254</v>
      </c>
      <c r="K104" s="128">
        <v>4130.7356830899998</v>
      </c>
      <c r="L104" s="128">
        <v>3057.6878507900001</v>
      </c>
      <c r="M104" s="128">
        <v>3032.6970481899998</v>
      </c>
      <c r="N104" s="128">
        <v>24.990802599999999</v>
      </c>
      <c r="O104" s="128">
        <v>0</v>
      </c>
      <c r="P104" s="128">
        <v>1.0495700000000001E-3</v>
      </c>
      <c r="Q104" s="128"/>
      <c r="R104" s="128"/>
      <c r="S104" s="128"/>
    </row>
    <row r="105" spans="1:19" hidden="1" outlineLevel="1">
      <c r="A105" s="8">
        <v>43405</v>
      </c>
      <c r="B105" s="128">
        <v>7269.2661452000002</v>
      </c>
      <c r="C105" s="128">
        <v>0.38131636000000002</v>
      </c>
      <c r="D105" s="128">
        <v>0.22066487000000001</v>
      </c>
      <c r="E105" s="128">
        <v>0.16065149000000001</v>
      </c>
      <c r="F105" s="128">
        <v>1.14404E-3</v>
      </c>
      <c r="G105" s="128">
        <v>0</v>
      </c>
      <c r="H105" s="128">
        <v>1.14404E-3</v>
      </c>
      <c r="I105" s="128">
        <v>4158.3222749099996</v>
      </c>
      <c r="J105" s="128">
        <v>13.593427670000001</v>
      </c>
      <c r="K105" s="128">
        <v>4144.7288472399996</v>
      </c>
      <c r="L105" s="128">
        <v>3110.56140989</v>
      </c>
      <c r="M105" s="128">
        <v>3086.45201714</v>
      </c>
      <c r="N105" s="128">
        <v>24.109392750000001</v>
      </c>
      <c r="O105" s="128">
        <v>0</v>
      </c>
      <c r="P105" s="128">
        <v>1.0497600000000001E-3</v>
      </c>
      <c r="Q105" s="128"/>
      <c r="R105" s="128"/>
      <c r="S105" s="128"/>
    </row>
    <row r="106" spans="1:19" hidden="1" outlineLevel="1">
      <c r="A106" s="8">
        <v>43435</v>
      </c>
      <c r="B106" s="128">
        <v>6910.4045168100001</v>
      </c>
      <c r="C106" s="128">
        <v>0.35602133000000002</v>
      </c>
      <c r="D106" s="128">
        <v>0.19473303</v>
      </c>
      <c r="E106" s="128">
        <v>0.1612883</v>
      </c>
      <c r="F106" s="128">
        <v>1.45061E-3</v>
      </c>
      <c r="G106" s="128">
        <v>0</v>
      </c>
      <c r="H106" s="128">
        <v>1.45061E-3</v>
      </c>
      <c r="I106" s="128">
        <v>3937.6856064100002</v>
      </c>
      <c r="J106" s="128">
        <v>10.62418965</v>
      </c>
      <c r="K106" s="128">
        <v>3927.0614167600002</v>
      </c>
      <c r="L106" s="128">
        <v>2972.36143846</v>
      </c>
      <c r="M106" s="128">
        <v>2951.9331806199998</v>
      </c>
      <c r="N106" s="128">
        <v>20.428257840000001</v>
      </c>
      <c r="O106" s="128">
        <v>0</v>
      </c>
      <c r="P106" s="128">
        <v>1.0495000000000001E-3</v>
      </c>
      <c r="Q106" s="128"/>
      <c r="R106" s="128"/>
      <c r="S106" s="128"/>
    </row>
    <row r="107" spans="1:19" hidden="1" outlineLevel="1">
      <c r="A107" s="8">
        <v>43466</v>
      </c>
      <c r="B107" s="128">
        <v>6888.2795370399999</v>
      </c>
      <c r="C107" s="128">
        <v>0.15973881000000001</v>
      </c>
      <c r="D107" s="128">
        <v>0</v>
      </c>
      <c r="E107" s="128">
        <v>0.15973881000000001</v>
      </c>
      <c r="F107" s="128">
        <v>3.0931800000000001E-3</v>
      </c>
      <c r="G107" s="128">
        <v>0</v>
      </c>
      <c r="H107" s="128">
        <v>3.0931800000000001E-3</v>
      </c>
      <c r="I107" s="128">
        <v>3894.1226404899999</v>
      </c>
      <c r="J107" s="128">
        <v>8.9646413700000007</v>
      </c>
      <c r="K107" s="128">
        <v>3885.1579991200001</v>
      </c>
      <c r="L107" s="128">
        <v>2993.99406456</v>
      </c>
      <c r="M107" s="128">
        <v>2974.2556110400001</v>
      </c>
      <c r="N107" s="128">
        <v>19.73845352</v>
      </c>
      <c r="O107" s="128">
        <v>0</v>
      </c>
      <c r="P107" s="128">
        <v>1.0495400000000001E-3</v>
      </c>
      <c r="Q107" s="128"/>
      <c r="R107" s="128"/>
      <c r="S107" s="128"/>
    </row>
    <row r="108" spans="1:19" hidden="1" outlineLevel="1">
      <c r="A108" s="8">
        <v>43497</v>
      </c>
      <c r="B108" s="128">
        <v>6944.6433876700003</v>
      </c>
      <c r="C108" s="128">
        <v>0.16741031000000001</v>
      </c>
      <c r="D108" s="128">
        <v>0</v>
      </c>
      <c r="E108" s="128">
        <v>0.16741031000000001</v>
      </c>
      <c r="F108" s="128">
        <v>3.1598679999999997E-2</v>
      </c>
      <c r="G108" s="128">
        <v>0</v>
      </c>
      <c r="H108" s="128">
        <v>3.1598679999999997E-2</v>
      </c>
      <c r="I108" s="128">
        <v>3947.1756214699999</v>
      </c>
      <c r="J108" s="128">
        <v>4.7832103999999998</v>
      </c>
      <c r="K108" s="128">
        <v>3942.39241107</v>
      </c>
      <c r="L108" s="128">
        <v>2997.2687572099999</v>
      </c>
      <c r="M108" s="128">
        <v>2978.4912232500001</v>
      </c>
      <c r="N108" s="128">
        <v>18.77753396</v>
      </c>
      <c r="O108" s="128">
        <v>0</v>
      </c>
      <c r="P108" s="128">
        <v>8.7810900000000001E-3</v>
      </c>
      <c r="Q108" s="128"/>
      <c r="R108" s="128"/>
      <c r="S108" s="128"/>
    </row>
    <row r="109" spans="1:19" hidden="1" outlineLevel="1">
      <c r="A109" s="8">
        <v>43525</v>
      </c>
      <c r="B109" s="128">
        <v>7069.51607676</v>
      </c>
      <c r="C109" s="128">
        <v>0.16905426000000001</v>
      </c>
      <c r="D109" s="128">
        <v>0</v>
      </c>
      <c r="E109" s="128">
        <v>0.16905426000000001</v>
      </c>
      <c r="F109" s="128">
        <v>1.6057199999999999E-3</v>
      </c>
      <c r="G109" s="128">
        <v>0</v>
      </c>
      <c r="H109" s="128">
        <v>1.6057199999999999E-3</v>
      </c>
      <c r="I109" s="128">
        <v>4061.9174857100002</v>
      </c>
      <c r="J109" s="128">
        <v>5.8079600300000003</v>
      </c>
      <c r="K109" s="128">
        <v>4056.1095256799999</v>
      </c>
      <c r="L109" s="128">
        <v>3007.4279310699999</v>
      </c>
      <c r="M109" s="128">
        <v>2989.0641229100002</v>
      </c>
      <c r="N109" s="128">
        <v>18.363808160000001</v>
      </c>
      <c r="O109" s="128">
        <v>0</v>
      </c>
      <c r="P109" s="128">
        <v>1.0490899999999999E-3</v>
      </c>
      <c r="Q109" s="128"/>
      <c r="R109" s="128"/>
      <c r="S109" s="128"/>
    </row>
    <row r="110" spans="1:19" hidden="1" outlineLevel="1">
      <c r="A110" s="8">
        <v>43556</v>
      </c>
      <c r="B110" s="128">
        <v>7011.8704148400002</v>
      </c>
      <c r="C110" s="128">
        <v>0.22332758999999999</v>
      </c>
      <c r="D110" s="128">
        <v>0</v>
      </c>
      <c r="E110" s="128">
        <v>0.22332758999999999</v>
      </c>
      <c r="F110" s="128">
        <v>1.3078499999999999E-3</v>
      </c>
      <c r="G110" s="128">
        <v>0</v>
      </c>
      <c r="H110" s="128">
        <v>1.3078499999999999E-3</v>
      </c>
      <c r="I110" s="128">
        <v>4017.92445972</v>
      </c>
      <c r="J110" s="128">
        <v>6.3834457000000002</v>
      </c>
      <c r="K110" s="128">
        <v>4011.5410140200001</v>
      </c>
      <c r="L110" s="128">
        <v>2993.7213196799999</v>
      </c>
      <c r="M110" s="128">
        <v>2975.3557675699999</v>
      </c>
      <c r="N110" s="128">
        <v>18.365552109999999</v>
      </c>
      <c r="O110" s="128">
        <v>0</v>
      </c>
      <c r="P110" s="128">
        <v>1.0487000000000001E-3</v>
      </c>
      <c r="Q110" s="128"/>
      <c r="R110" s="128"/>
      <c r="S110" s="128"/>
    </row>
    <row r="111" spans="1:19" hidden="1" outlineLevel="1">
      <c r="A111" s="8">
        <v>43586</v>
      </c>
      <c r="B111" s="128">
        <v>7150.4494038800003</v>
      </c>
      <c r="C111" s="128">
        <v>0.22053634</v>
      </c>
      <c r="D111" s="128">
        <v>0</v>
      </c>
      <c r="E111" s="128">
        <v>0.22053634</v>
      </c>
      <c r="F111" s="128">
        <v>2.2771900000000001E-3</v>
      </c>
      <c r="G111" s="128">
        <v>0</v>
      </c>
      <c r="H111" s="128">
        <v>2.2771900000000001E-3</v>
      </c>
      <c r="I111" s="128">
        <v>4112.7091530400003</v>
      </c>
      <c r="J111" s="128">
        <v>7.4074169699999999</v>
      </c>
      <c r="K111" s="128">
        <v>4105.3017360699996</v>
      </c>
      <c r="L111" s="128">
        <v>3037.5174373099999</v>
      </c>
      <c r="M111" s="128">
        <v>3017.73060149</v>
      </c>
      <c r="N111" s="128">
        <v>19.78683582</v>
      </c>
      <c r="O111" s="128">
        <v>0</v>
      </c>
      <c r="P111" s="128">
        <v>1.04889E-3</v>
      </c>
      <c r="Q111" s="128"/>
      <c r="R111" s="128"/>
      <c r="S111" s="128"/>
    </row>
    <row r="112" spans="1:19" hidden="1" outlineLevel="1">
      <c r="A112" s="8">
        <v>43617</v>
      </c>
      <c r="B112" s="128">
        <v>6970.5488807399997</v>
      </c>
      <c r="C112" s="128">
        <v>0.21948481</v>
      </c>
      <c r="D112" s="128">
        <v>0</v>
      </c>
      <c r="E112" s="128">
        <v>0.21948481</v>
      </c>
      <c r="F112" s="128">
        <v>6.6412999999999997E-4</v>
      </c>
      <c r="G112" s="128">
        <v>0</v>
      </c>
      <c r="H112" s="128">
        <v>6.6412999999999997E-4</v>
      </c>
      <c r="I112" s="128">
        <v>4175.8683212100004</v>
      </c>
      <c r="J112" s="128">
        <v>10.09596097</v>
      </c>
      <c r="K112" s="128">
        <v>4165.7723602400001</v>
      </c>
      <c r="L112" s="128">
        <v>2794.4604105899998</v>
      </c>
      <c r="M112" s="128">
        <v>2772.8828121400002</v>
      </c>
      <c r="N112" s="128">
        <v>21.57759845</v>
      </c>
      <c r="O112" s="128">
        <v>0</v>
      </c>
      <c r="P112" s="128">
        <v>1.04882E-3</v>
      </c>
      <c r="Q112" s="128"/>
      <c r="R112" s="128"/>
      <c r="S112" s="128"/>
    </row>
    <row r="113" spans="1:19" hidden="1" outlineLevel="1">
      <c r="A113" s="8">
        <v>43647</v>
      </c>
      <c r="B113" s="128">
        <v>6904.40701094</v>
      </c>
      <c r="C113" s="128">
        <v>0.21655574999999999</v>
      </c>
      <c r="D113" s="128">
        <v>0</v>
      </c>
      <c r="E113" s="128">
        <v>0.21655574999999999</v>
      </c>
      <c r="F113" s="128">
        <v>7.0680999999999999E-4</v>
      </c>
      <c r="G113" s="128">
        <v>0</v>
      </c>
      <c r="H113" s="128">
        <v>7.0680999999999999E-4</v>
      </c>
      <c r="I113" s="128">
        <v>4102.41976952</v>
      </c>
      <c r="J113" s="128">
        <v>8.4269153699999997</v>
      </c>
      <c r="K113" s="128">
        <v>4093.9928541499999</v>
      </c>
      <c r="L113" s="128">
        <v>2801.7699788599998</v>
      </c>
      <c r="M113" s="128">
        <v>2776.0976784099998</v>
      </c>
      <c r="N113" s="128">
        <v>25.672300450000002</v>
      </c>
      <c r="O113" s="128">
        <v>0</v>
      </c>
      <c r="P113" s="128">
        <v>6.8742369999999997E-2</v>
      </c>
      <c r="Q113" s="128"/>
      <c r="R113" s="128"/>
      <c r="S113" s="128"/>
    </row>
    <row r="114" spans="1:19" hidden="1" outlineLevel="1">
      <c r="A114" s="8">
        <v>43678</v>
      </c>
      <c r="B114" s="128">
        <v>6954.9091828600003</v>
      </c>
      <c r="C114" s="128">
        <v>0.20828906</v>
      </c>
      <c r="D114" s="128">
        <v>0</v>
      </c>
      <c r="E114" s="128">
        <v>0.20828906</v>
      </c>
      <c r="F114" s="128">
        <v>0</v>
      </c>
      <c r="G114" s="128">
        <v>0</v>
      </c>
      <c r="H114" s="128">
        <v>0</v>
      </c>
      <c r="I114" s="128">
        <v>4095.10699647</v>
      </c>
      <c r="J114" s="128">
        <v>12.586187320000001</v>
      </c>
      <c r="K114" s="128">
        <v>4082.5208091499999</v>
      </c>
      <c r="L114" s="128">
        <v>2859.5938973299999</v>
      </c>
      <c r="M114" s="128">
        <v>2831.3116126099999</v>
      </c>
      <c r="N114" s="128">
        <v>28.28228472</v>
      </c>
      <c r="O114" s="128">
        <v>0</v>
      </c>
      <c r="P114" s="128">
        <v>5.778121E-2</v>
      </c>
      <c r="Q114" s="128"/>
      <c r="R114" s="128"/>
      <c r="S114" s="128"/>
    </row>
    <row r="115" spans="1:19" hidden="1" outlineLevel="1">
      <c r="A115" s="8">
        <v>43709</v>
      </c>
      <c r="B115" s="128">
        <v>6868.48156647</v>
      </c>
      <c r="C115" s="128">
        <v>0.20452331000000001</v>
      </c>
      <c r="D115" s="128">
        <v>0</v>
      </c>
      <c r="E115" s="128">
        <v>0.20452331000000001</v>
      </c>
      <c r="F115" s="128">
        <v>1.08109E-3</v>
      </c>
      <c r="G115" s="128">
        <v>0</v>
      </c>
      <c r="H115" s="128">
        <v>1.08109E-3</v>
      </c>
      <c r="I115" s="128">
        <v>4001.76414793</v>
      </c>
      <c r="J115" s="128">
        <v>15.093489099999999</v>
      </c>
      <c r="K115" s="128">
        <v>3986.6706588299999</v>
      </c>
      <c r="L115" s="128">
        <v>2866.5118141399998</v>
      </c>
      <c r="M115" s="128">
        <v>2835.83894392</v>
      </c>
      <c r="N115" s="128">
        <v>30.67287022</v>
      </c>
      <c r="O115" s="128">
        <v>0</v>
      </c>
      <c r="P115" s="128">
        <v>4.143078E-2</v>
      </c>
      <c r="Q115" s="128"/>
      <c r="R115" s="128"/>
      <c r="S115" s="128"/>
    </row>
    <row r="116" spans="1:19" hidden="1" outlineLevel="1">
      <c r="A116" s="8">
        <v>43739</v>
      </c>
      <c r="B116" s="128">
        <v>6998.8562121900004</v>
      </c>
      <c r="C116" s="128">
        <v>0.1944002</v>
      </c>
      <c r="D116" s="128">
        <v>0</v>
      </c>
      <c r="E116" s="128">
        <v>0.1944002</v>
      </c>
      <c r="F116" s="128">
        <v>4.9640999999999997E-4</v>
      </c>
      <c r="G116" s="128">
        <v>0</v>
      </c>
      <c r="H116" s="128">
        <v>4.9640999999999997E-4</v>
      </c>
      <c r="I116" s="128">
        <v>4085.1641703499999</v>
      </c>
      <c r="J116" s="128">
        <v>18.03320604</v>
      </c>
      <c r="K116" s="128">
        <v>4067.1309643099999</v>
      </c>
      <c r="L116" s="128">
        <v>2913.4971452300001</v>
      </c>
      <c r="M116" s="128">
        <v>2878.5081617800001</v>
      </c>
      <c r="N116" s="128">
        <v>34.988983449999999</v>
      </c>
      <c r="O116" s="128">
        <v>0</v>
      </c>
      <c r="P116" s="128">
        <v>4.7379200000000003E-2</v>
      </c>
      <c r="Q116" s="128"/>
      <c r="R116" s="128"/>
      <c r="S116" s="128"/>
    </row>
    <row r="117" spans="1:19" hidden="1" outlineLevel="1">
      <c r="A117" s="8">
        <v>43770</v>
      </c>
      <c r="B117" s="128">
        <v>6903.00239048</v>
      </c>
      <c r="C117" s="128">
        <v>5.5824640000000002E-2</v>
      </c>
      <c r="D117" s="128">
        <v>0</v>
      </c>
      <c r="E117" s="128">
        <v>5.5824640000000002E-2</v>
      </c>
      <c r="F117" s="128">
        <v>0.11547379000000001</v>
      </c>
      <c r="G117" s="128">
        <v>0</v>
      </c>
      <c r="H117" s="128">
        <v>0.11547379000000001</v>
      </c>
      <c r="I117" s="128">
        <v>4000.0822449799998</v>
      </c>
      <c r="J117" s="128">
        <v>21.38553808</v>
      </c>
      <c r="K117" s="128">
        <v>3978.6967069000002</v>
      </c>
      <c r="L117" s="128">
        <v>2902.74884707</v>
      </c>
      <c r="M117" s="128">
        <v>2868.0741012399999</v>
      </c>
      <c r="N117" s="128">
        <v>34.674745829999999</v>
      </c>
      <c r="O117" s="128">
        <v>0</v>
      </c>
      <c r="P117" s="128">
        <v>4.2231060000000001E-2</v>
      </c>
      <c r="Q117" s="128"/>
      <c r="R117" s="128"/>
      <c r="S117" s="128"/>
    </row>
    <row r="118" spans="1:19" hidden="1" outlineLevel="1">
      <c r="A118" s="8">
        <v>43800</v>
      </c>
      <c r="B118" s="128">
        <v>6856.6394729200001</v>
      </c>
      <c r="C118" s="128">
        <v>5.4147609999999999E-2</v>
      </c>
      <c r="D118" s="128">
        <v>0</v>
      </c>
      <c r="E118" s="128">
        <v>5.4147609999999999E-2</v>
      </c>
      <c r="F118" s="128">
        <v>1.7697500000000001E-3</v>
      </c>
      <c r="G118" s="128">
        <v>0</v>
      </c>
      <c r="H118" s="128">
        <v>1.7697500000000001E-3</v>
      </c>
      <c r="I118" s="128">
        <v>3931.3598357300002</v>
      </c>
      <c r="J118" s="128">
        <v>18.573115189999999</v>
      </c>
      <c r="K118" s="128">
        <v>3912.7867205399998</v>
      </c>
      <c r="L118" s="128">
        <v>2925.2237198299999</v>
      </c>
      <c r="M118" s="128">
        <v>2895.0540432299999</v>
      </c>
      <c r="N118" s="128">
        <v>30.169676599999999</v>
      </c>
      <c r="O118" s="128">
        <v>0</v>
      </c>
      <c r="P118" s="128">
        <v>5.5996440000000001E-2</v>
      </c>
      <c r="Q118" s="128"/>
      <c r="R118" s="128"/>
      <c r="S118" s="128"/>
    </row>
    <row r="119" spans="1:19" hidden="1" outlineLevel="1">
      <c r="A119" s="8">
        <v>43831</v>
      </c>
      <c r="B119" s="128">
        <v>6846.4473518300001</v>
      </c>
      <c r="C119" s="128">
        <v>0.14754249</v>
      </c>
      <c r="D119" s="128">
        <v>0</v>
      </c>
      <c r="E119" s="128">
        <v>0.14754249</v>
      </c>
      <c r="F119" s="128">
        <v>2.0804600000000001E-3</v>
      </c>
      <c r="G119" s="128">
        <v>0</v>
      </c>
      <c r="H119" s="128">
        <v>2.0804600000000001E-3</v>
      </c>
      <c r="I119" s="128">
        <v>3876.04797383</v>
      </c>
      <c r="J119" s="128">
        <v>15.41986365</v>
      </c>
      <c r="K119" s="128">
        <v>3860.62811018</v>
      </c>
      <c r="L119" s="128">
        <v>2970.2497550500002</v>
      </c>
      <c r="M119" s="128">
        <v>2942.2370566499999</v>
      </c>
      <c r="N119" s="128">
        <v>28.012698400000001</v>
      </c>
      <c r="O119" s="128">
        <v>0</v>
      </c>
      <c r="P119" s="128">
        <v>5.6825929999999997E-2</v>
      </c>
      <c r="Q119" s="128"/>
      <c r="R119" s="128"/>
      <c r="S119" s="128"/>
    </row>
    <row r="120" spans="1:19" hidden="1" outlineLevel="1">
      <c r="A120" s="8">
        <v>43862</v>
      </c>
      <c r="B120" s="128">
        <v>6913.9188890900004</v>
      </c>
      <c r="C120" s="128">
        <v>0.13351589</v>
      </c>
      <c r="D120" s="128">
        <v>0</v>
      </c>
      <c r="E120" s="128">
        <v>0.13351589</v>
      </c>
      <c r="F120" s="128">
        <v>1.7537500000000001E-3</v>
      </c>
      <c r="G120" s="128">
        <v>0</v>
      </c>
      <c r="H120" s="128">
        <v>1.7537500000000001E-3</v>
      </c>
      <c r="I120" s="128">
        <v>3925.2169820499998</v>
      </c>
      <c r="J120" s="128">
        <v>13.522197269999999</v>
      </c>
      <c r="K120" s="128">
        <v>3911.6947847800002</v>
      </c>
      <c r="L120" s="128">
        <v>2988.5666374000002</v>
      </c>
      <c r="M120" s="128">
        <v>2961.10480874</v>
      </c>
      <c r="N120" s="128">
        <v>27.461828659999998</v>
      </c>
      <c r="O120" s="128">
        <v>0</v>
      </c>
      <c r="P120" s="128">
        <v>0.16584551</v>
      </c>
      <c r="Q120" s="128"/>
      <c r="R120" s="128"/>
      <c r="S120" s="128"/>
    </row>
    <row r="121" spans="1:19" hidden="1" outlineLevel="1">
      <c r="A121" s="8">
        <v>43891</v>
      </c>
      <c r="B121" s="128">
        <v>7378.3341070799997</v>
      </c>
      <c r="C121" s="128">
        <v>0.11073284999999999</v>
      </c>
      <c r="D121" s="128">
        <v>0</v>
      </c>
      <c r="E121" s="128">
        <v>0.11073284999999999</v>
      </c>
      <c r="F121" s="128">
        <v>1.03034E-3</v>
      </c>
      <c r="G121" s="128">
        <v>0</v>
      </c>
      <c r="H121" s="128">
        <v>1.03034E-3</v>
      </c>
      <c r="I121" s="128">
        <v>4302.0596949600003</v>
      </c>
      <c r="J121" s="128">
        <v>13.260676699999999</v>
      </c>
      <c r="K121" s="128">
        <v>4288.7990182599997</v>
      </c>
      <c r="L121" s="128">
        <v>3076.1626489300002</v>
      </c>
      <c r="M121" s="128">
        <v>3049.1445366299999</v>
      </c>
      <c r="N121" s="128">
        <v>27.018112299999999</v>
      </c>
      <c r="O121" s="128">
        <v>0</v>
      </c>
      <c r="P121" s="128">
        <v>4.9981499999999998E-2</v>
      </c>
      <c r="Q121" s="128"/>
      <c r="R121" s="128"/>
      <c r="S121" s="128"/>
    </row>
    <row r="122" spans="1:19" hidden="1" outlineLevel="1">
      <c r="A122" s="8">
        <v>43922</v>
      </c>
      <c r="B122" s="128">
        <v>7249.9456595499996</v>
      </c>
      <c r="C122" s="128">
        <v>0.10243550999999999</v>
      </c>
      <c r="D122" s="128">
        <v>0</v>
      </c>
      <c r="E122" s="128">
        <v>0.10243550999999999</v>
      </c>
      <c r="F122" s="128">
        <v>5.9493000000000002E-4</v>
      </c>
      <c r="G122" s="128">
        <v>0</v>
      </c>
      <c r="H122" s="128">
        <v>5.9493000000000002E-4</v>
      </c>
      <c r="I122" s="128">
        <v>4285.6071403200003</v>
      </c>
      <c r="J122" s="128">
        <v>8.3718467600000004</v>
      </c>
      <c r="K122" s="128">
        <v>4277.2352935600002</v>
      </c>
      <c r="L122" s="128">
        <v>2964.2354887900001</v>
      </c>
      <c r="M122" s="128">
        <v>2938.9371396000001</v>
      </c>
      <c r="N122" s="128">
        <v>25.29834919</v>
      </c>
      <c r="O122" s="128">
        <v>0</v>
      </c>
      <c r="P122" s="128">
        <v>4.8167799999999997E-2</v>
      </c>
      <c r="Q122" s="128"/>
      <c r="R122" s="128"/>
      <c r="S122" s="128"/>
    </row>
    <row r="123" spans="1:19" hidden="1" outlineLevel="1">
      <c r="A123" s="8">
        <v>43952</v>
      </c>
      <c r="B123" s="128">
        <v>6514.8378122699996</v>
      </c>
      <c r="C123" s="128">
        <v>9.3600149999999993E-2</v>
      </c>
      <c r="D123" s="128">
        <v>0</v>
      </c>
      <c r="E123" s="128">
        <v>9.3600149999999993E-2</v>
      </c>
      <c r="F123" s="128">
        <v>0</v>
      </c>
      <c r="G123" s="128">
        <v>0</v>
      </c>
      <c r="H123" s="128">
        <v>0</v>
      </c>
      <c r="I123" s="128">
        <v>3558.9961642500002</v>
      </c>
      <c r="J123" s="128">
        <v>10.572010649999999</v>
      </c>
      <c r="K123" s="128">
        <v>3548.4241536</v>
      </c>
      <c r="L123" s="128">
        <v>2955.7480478699999</v>
      </c>
      <c r="M123" s="128">
        <v>2930.4301124600001</v>
      </c>
      <c r="N123" s="128">
        <v>25.31793541</v>
      </c>
      <c r="O123" s="128">
        <v>0</v>
      </c>
      <c r="P123" s="128">
        <v>3.7759510000000003E-2</v>
      </c>
      <c r="Q123" s="128"/>
      <c r="R123" s="128"/>
      <c r="S123" s="128"/>
    </row>
    <row r="124" spans="1:19" hidden="1" outlineLevel="1">
      <c r="A124" s="8">
        <v>43983</v>
      </c>
      <c r="B124" s="128">
        <v>6608.3545393499999</v>
      </c>
      <c r="C124" s="128">
        <v>8.5392960000000004E-2</v>
      </c>
      <c r="D124" s="128">
        <v>0</v>
      </c>
      <c r="E124" s="128">
        <v>8.5392960000000004E-2</v>
      </c>
      <c r="F124" s="128">
        <v>0</v>
      </c>
      <c r="G124" s="128">
        <v>0</v>
      </c>
      <c r="H124" s="128">
        <v>0</v>
      </c>
      <c r="I124" s="128">
        <v>3650.3270868999998</v>
      </c>
      <c r="J124" s="128">
        <v>12.42381185</v>
      </c>
      <c r="K124" s="128">
        <v>3637.90327505</v>
      </c>
      <c r="L124" s="128">
        <v>2957.9420594899998</v>
      </c>
      <c r="M124" s="128">
        <v>2932.6504923900002</v>
      </c>
      <c r="N124" s="128">
        <v>25.291567100000002</v>
      </c>
      <c r="O124" s="128">
        <v>0</v>
      </c>
      <c r="P124" s="128">
        <v>2.9994989999999999E-2</v>
      </c>
      <c r="Q124" s="128"/>
      <c r="R124" s="128"/>
      <c r="S124" s="128"/>
    </row>
    <row r="125" spans="1:19" hidden="1" outlineLevel="1">
      <c r="A125" s="8">
        <v>44013</v>
      </c>
      <c r="B125" s="128">
        <v>6680.04404935</v>
      </c>
      <c r="C125" s="128">
        <v>7.6289350000000006E-2</v>
      </c>
      <c r="D125" s="128">
        <v>0</v>
      </c>
      <c r="E125" s="128">
        <v>7.6289350000000006E-2</v>
      </c>
      <c r="F125" s="128">
        <v>0</v>
      </c>
      <c r="G125" s="128">
        <v>0</v>
      </c>
      <c r="H125" s="128">
        <v>0</v>
      </c>
      <c r="I125" s="128">
        <v>3650.3390554100001</v>
      </c>
      <c r="J125" s="128">
        <v>11.750100959999999</v>
      </c>
      <c r="K125" s="128">
        <v>3638.5889544500001</v>
      </c>
      <c r="L125" s="128">
        <v>3029.6287045899999</v>
      </c>
      <c r="M125" s="128">
        <v>3003.6987779800002</v>
      </c>
      <c r="N125" s="128">
        <v>25.929926609999999</v>
      </c>
      <c r="O125" s="128">
        <v>0</v>
      </c>
      <c r="P125" s="128">
        <v>3.2298680000000003E-2</v>
      </c>
      <c r="Q125" s="128"/>
      <c r="R125" s="128"/>
      <c r="S125" s="128"/>
    </row>
    <row r="126" spans="1:19" hidden="1" outlineLevel="1">
      <c r="A126" s="8">
        <v>44044</v>
      </c>
      <c r="B126" s="128">
        <v>6700.51815231</v>
      </c>
      <c r="C126" s="128">
        <v>6.8431500000000006E-2</v>
      </c>
      <c r="D126" s="128">
        <v>0</v>
      </c>
      <c r="E126" s="128">
        <v>6.8431500000000006E-2</v>
      </c>
      <c r="F126" s="128">
        <v>0</v>
      </c>
      <c r="G126" s="128">
        <v>0</v>
      </c>
      <c r="H126" s="128">
        <v>0</v>
      </c>
      <c r="I126" s="128">
        <v>3644.9787753599999</v>
      </c>
      <c r="J126" s="128">
        <v>13.21308093</v>
      </c>
      <c r="K126" s="128">
        <v>3631.7656944300002</v>
      </c>
      <c r="L126" s="128">
        <v>3055.4709454499998</v>
      </c>
      <c r="M126" s="128">
        <v>3027.7754214800002</v>
      </c>
      <c r="N126" s="128">
        <v>27.69552397</v>
      </c>
      <c r="O126" s="128">
        <v>0</v>
      </c>
      <c r="P126" s="128">
        <v>5.8993139999999999E-2</v>
      </c>
      <c r="Q126" s="128"/>
      <c r="R126" s="128"/>
      <c r="S126" s="128"/>
    </row>
    <row r="127" spans="1:19" hidden="1" outlineLevel="1">
      <c r="A127" s="8">
        <v>44075</v>
      </c>
      <c r="B127" s="128">
        <v>6627.7167908000001</v>
      </c>
      <c r="C127" s="128">
        <v>6.1621410000000001E-2</v>
      </c>
      <c r="D127" s="128">
        <v>0</v>
      </c>
      <c r="E127" s="128">
        <v>6.1621410000000001E-2</v>
      </c>
      <c r="F127" s="128">
        <v>0</v>
      </c>
      <c r="G127" s="128">
        <v>0</v>
      </c>
      <c r="H127" s="128">
        <v>0</v>
      </c>
      <c r="I127" s="128">
        <v>3559.4156308299998</v>
      </c>
      <c r="J127" s="128">
        <v>14.15739949</v>
      </c>
      <c r="K127" s="128">
        <v>3545.2582313399998</v>
      </c>
      <c r="L127" s="128">
        <v>3068.2395385599998</v>
      </c>
      <c r="M127" s="128">
        <v>3032.9381163399999</v>
      </c>
      <c r="N127" s="128">
        <v>35.301422219999999</v>
      </c>
      <c r="O127" s="128">
        <v>0</v>
      </c>
      <c r="P127" s="128">
        <v>6.4301159999999996E-2</v>
      </c>
      <c r="Q127" s="128"/>
      <c r="R127" s="128"/>
      <c r="S127" s="128"/>
    </row>
    <row r="128" spans="1:19" hidden="1" outlineLevel="1">
      <c r="A128" s="8">
        <v>44105</v>
      </c>
      <c r="B128" s="128">
        <v>6348.9543441400001</v>
      </c>
      <c r="C128" s="128">
        <v>2.5411530000000002E-2</v>
      </c>
      <c r="D128" s="128">
        <v>0</v>
      </c>
      <c r="E128" s="128">
        <v>2.5411530000000002E-2</v>
      </c>
      <c r="F128" s="128">
        <v>0</v>
      </c>
      <c r="G128" s="128">
        <v>0</v>
      </c>
      <c r="H128" s="128">
        <v>0</v>
      </c>
      <c r="I128" s="128">
        <v>3412.9433901799998</v>
      </c>
      <c r="J128" s="128">
        <v>13.17059439</v>
      </c>
      <c r="K128" s="128">
        <v>3399.7727957900001</v>
      </c>
      <c r="L128" s="128">
        <v>2935.9855424299999</v>
      </c>
      <c r="M128" s="128">
        <v>2888.3906754499999</v>
      </c>
      <c r="N128" s="128">
        <v>47.594866979999999</v>
      </c>
      <c r="O128" s="128">
        <v>0</v>
      </c>
      <c r="P128" s="128">
        <v>1.9128269999999999E-2</v>
      </c>
      <c r="Q128" s="128"/>
      <c r="R128" s="128"/>
      <c r="S128" s="128"/>
    </row>
    <row r="129" spans="1:19" hidden="1" outlineLevel="1">
      <c r="A129" s="8">
        <v>44136</v>
      </c>
      <c r="B129" s="128">
        <v>6546.8373947800001</v>
      </c>
      <c r="C129" s="128">
        <v>2.0110650000000001E-2</v>
      </c>
      <c r="D129" s="128">
        <v>0</v>
      </c>
      <c r="E129" s="128">
        <v>2.0110650000000001E-2</v>
      </c>
      <c r="F129" s="128">
        <v>0</v>
      </c>
      <c r="G129" s="128">
        <v>0</v>
      </c>
      <c r="H129" s="128">
        <v>0</v>
      </c>
      <c r="I129" s="128">
        <v>3590.4228888399998</v>
      </c>
      <c r="J129" s="128">
        <v>13.01955523</v>
      </c>
      <c r="K129" s="128">
        <v>3577.4033336100001</v>
      </c>
      <c r="L129" s="128">
        <v>2956.3943952899999</v>
      </c>
      <c r="M129" s="128">
        <v>2896.2187677000002</v>
      </c>
      <c r="N129" s="128">
        <v>60.175627589999998</v>
      </c>
      <c r="O129" s="128">
        <v>0</v>
      </c>
      <c r="P129" s="128">
        <v>6.3080140000000007E-2</v>
      </c>
      <c r="Q129" s="128"/>
      <c r="R129" s="128"/>
      <c r="S129" s="128"/>
    </row>
    <row r="130" spans="1:19" hidden="1" outlineLevel="1">
      <c r="A130" s="8">
        <v>44166</v>
      </c>
      <c r="B130" s="128">
        <v>6435.7937726500004</v>
      </c>
      <c r="C130" s="128">
        <v>1.8100479999999999E-2</v>
      </c>
      <c r="D130" s="128">
        <v>0</v>
      </c>
      <c r="E130" s="128">
        <v>1.8100479999999999E-2</v>
      </c>
      <c r="F130" s="128">
        <v>7.2609999999999998E-5</v>
      </c>
      <c r="G130" s="128">
        <v>0</v>
      </c>
      <c r="H130" s="128">
        <v>7.2609999999999998E-5</v>
      </c>
      <c r="I130" s="128">
        <v>3565.9878290900001</v>
      </c>
      <c r="J130" s="128">
        <v>7.6541880300000003</v>
      </c>
      <c r="K130" s="128">
        <v>3558.33364106</v>
      </c>
      <c r="L130" s="128">
        <v>2869.7877704699999</v>
      </c>
      <c r="M130" s="128">
        <v>2802.2567632700002</v>
      </c>
      <c r="N130" s="128">
        <v>67.531007200000005</v>
      </c>
      <c r="O130" s="128">
        <v>0</v>
      </c>
      <c r="P130" s="128">
        <v>1.908806E-2</v>
      </c>
      <c r="Q130" s="128"/>
      <c r="R130" s="128"/>
      <c r="S130" s="128"/>
    </row>
    <row r="131" spans="1:19" hidden="1" outlineLevel="1">
      <c r="A131" s="8">
        <v>44197</v>
      </c>
      <c r="B131" s="128">
        <v>7247.1064329299998</v>
      </c>
      <c r="C131" s="128">
        <v>0</v>
      </c>
      <c r="D131" s="128">
        <v>0</v>
      </c>
      <c r="E131" s="128">
        <v>0</v>
      </c>
      <c r="F131" s="128">
        <v>2.0961999999999999E-4</v>
      </c>
      <c r="G131" s="128">
        <v>2.0961999999999999E-4</v>
      </c>
      <c r="H131" s="128">
        <v>0</v>
      </c>
      <c r="I131" s="128">
        <v>4371.4849741999997</v>
      </c>
      <c r="J131" s="128">
        <v>3.56632405</v>
      </c>
      <c r="K131" s="128">
        <v>4367.9186501499998</v>
      </c>
      <c r="L131" s="128">
        <v>2875.62124911</v>
      </c>
      <c r="M131" s="128">
        <v>2806.1178361500001</v>
      </c>
      <c r="N131" s="128">
        <v>69.503412960000006</v>
      </c>
      <c r="O131" s="128">
        <v>0</v>
      </c>
      <c r="P131" s="128">
        <v>2.0898859999999998E-2</v>
      </c>
      <c r="Q131" s="128"/>
      <c r="R131" s="128"/>
      <c r="S131" s="128"/>
    </row>
    <row r="132" spans="1:19" hidden="1" outlineLevel="1">
      <c r="A132" s="8">
        <v>44228</v>
      </c>
      <c r="B132" s="128">
        <v>7391.7425191100001</v>
      </c>
      <c r="C132" s="128">
        <v>0</v>
      </c>
      <c r="D132" s="128">
        <v>0</v>
      </c>
      <c r="E132" s="128">
        <v>0</v>
      </c>
      <c r="F132" s="128">
        <v>3.4912000000000002E-4</v>
      </c>
      <c r="G132" s="128">
        <v>0</v>
      </c>
      <c r="H132" s="128">
        <v>3.4912000000000002E-4</v>
      </c>
      <c r="I132" s="128">
        <v>4569.21366493</v>
      </c>
      <c r="J132" s="128">
        <v>3.3648976400000001</v>
      </c>
      <c r="K132" s="128">
        <v>4565.8487672900001</v>
      </c>
      <c r="L132" s="128">
        <v>2822.52850506</v>
      </c>
      <c r="M132" s="128">
        <v>2752.5019504500001</v>
      </c>
      <c r="N132" s="128">
        <v>70.026554610000005</v>
      </c>
      <c r="O132" s="128">
        <v>0</v>
      </c>
      <c r="P132" s="128">
        <v>6.4062030000000006E-2</v>
      </c>
      <c r="Q132" s="128"/>
      <c r="R132" s="128"/>
      <c r="S132" s="128"/>
    </row>
    <row r="133" spans="1:19" hidden="1" outlineLevel="1">
      <c r="A133" s="8">
        <v>44256</v>
      </c>
      <c r="B133" s="128">
        <v>7933.1133310900004</v>
      </c>
      <c r="C133" s="128">
        <v>0</v>
      </c>
      <c r="D133" s="128">
        <v>0</v>
      </c>
      <c r="E133" s="128">
        <v>0</v>
      </c>
      <c r="F133" s="128">
        <v>0</v>
      </c>
      <c r="G133" s="128">
        <v>0</v>
      </c>
      <c r="H133" s="128">
        <v>0</v>
      </c>
      <c r="I133" s="128">
        <v>5002.3786081799999</v>
      </c>
      <c r="J133" s="128">
        <v>3.3198597900000002</v>
      </c>
      <c r="K133" s="128">
        <v>4999.0587483899999</v>
      </c>
      <c r="L133" s="128">
        <v>2930.7347229100001</v>
      </c>
      <c r="M133" s="128">
        <v>2860.4088319699999</v>
      </c>
      <c r="N133" s="128">
        <v>70.325890939999994</v>
      </c>
      <c r="O133" s="128">
        <v>0</v>
      </c>
      <c r="P133" s="128">
        <v>7.6585449999999999E-2</v>
      </c>
      <c r="Q133" s="128"/>
      <c r="R133" s="128"/>
      <c r="S133" s="128"/>
    </row>
    <row r="134" spans="1:19" hidden="1" outlineLevel="1">
      <c r="A134" s="8">
        <v>44287</v>
      </c>
      <c r="B134" s="128">
        <v>8267.2537026400005</v>
      </c>
      <c r="C134" s="128">
        <v>0</v>
      </c>
      <c r="D134" s="128">
        <v>0</v>
      </c>
      <c r="E134" s="128">
        <v>0</v>
      </c>
      <c r="F134" s="128">
        <v>0</v>
      </c>
      <c r="G134" s="128">
        <v>0</v>
      </c>
      <c r="H134" s="128">
        <v>0</v>
      </c>
      <c r="I134" s="128">
        <v>5275.6563083499996</v>
      </c>
      <c r="J134" s="128">
        <v>3.4371984900000001</v>
      </c>
      <c r="K134" s="128">
        <v>5272.2191098599997</v>
      </c>
      <c r="L134" s="128">
        <v>2991.59739429</v>
      </c>
      <c r="M134" s="128">
        <v>2921.3230818900001</v>
      </c>
      <c r="N134" s="128">
        <v>70.274312399999999</v>
      </c>
      <c r="O134" s="128">
        <v>0</v>
      </c>
      <c r="P134" s="128">
        <v>1.842309E-2</v>
      </c>
      <c r="Q134" s="128"/>
      <c r="R134" s="128"/>
      <c r="S134" s="128"/>
    </row>
    <row r="135" spans="1:19" hidden="1" outlineLevel="1">
      <c r="A135" s="8">
        <v>44317</v>
      </c>
      <c r="B135" s="128">
        <v>8610.7398345300007</v>
      </c>
      <c r="C135" s="128">
        <v>0</v>
      </c>
      <c r="D135" s="128">
        <v>0</v>
      </c>
      <c r="E135" s="128">
        <v>0</v>
      </c>
      <c r="F135" s="128">
        <v>0</v>
      </c>
      <c r="G135" s="128">
        <v>0</v>
      </c>
      <c r="H135" s="128">
        <v>0</v>
      </c>
      <c r="I135" s="128">
        <v>5536.42478304</v>
      </c>
      <c r="J135" s="128">
        <v>2.0137595099999999</v>
      </c>
      <c r="K135" s="128">
        <v>5534.4110235300004</v>
      </c>
      <c r="L135" s="128">
        <v>3074.3150514899999</v>
      </c>
      <c r="M135" s="128">
        <v>3006.0630498700002</v>
      </c>
      <c r="N135" s="128">
        <v>68.252001620000001</v>
      </c>
      <c r="O135" s="128">
        <v>0</v>
      </c>
      <c r="P135" s="128">
        <v>2.4636769999999999E-2</v>
      </c>
      <c r="Q135" s="128"/>
      <c r="R135" s="128"/>
      <c r="S135" s="128"/>
    </row>
    <row r="136" spans="1:19" hidden="1" outlineLevel="1">
      <c r="A136" s="8">
        <v>44348</v>
      </c>
      <c r="B136" s="128">
        <v>8817.2967541300004</v>
      </c>
      <c r="C136" s="128">
        <v>0</v>
      </c>
      <c r="D136" s="128">
        <v>0</v>
      </c>
      <c r="E136" s="128">
        <v>0</v>
      </c>
      <c r="F136" s="128">
        <v>0</v>
      </c>
      <c r="G136" s="128">
        <v>0</v>
      </c>
      <c r="H136" s="128">
        <v>0</v>
      </c>
      <c r="I136" s="128">
        <v>5695.1782260399996</v>
      </c>
      <c r="J136" s="128">
        <v>1.57513623</v>
      </c>
      <c r="K136" s="128">
        <v>5693.6030898099998</v>
      </c>
      <c r="L136" s="128">
        <v>3122.1185280899999</v>
      </c>
      <c r="M136" s="128">
        <v>3050.0258632599998</v>
      </c>
      <c r="N136" s="128">
        <v>72.092664830000004</v>
      </c>
      <c r="O136" s="128">
        <v>0</v>
      </c>
      <c r="P136" s="128">
        <v>2.930313E-2</v>
      </c>
      <c r="Q136" s="128"/>
      <c r="R136" s="128"/>
      <c r="S136" s="128"/>
    </row>
    <row r="137" spans="1:19" hidden="1" outlineLevel="1">
      <c r="A137" s="8">
        <v>44378</v>
      </c>
      <c r="B137" s="128">
        <v>8994.3362299300006</v>
      </c>
      <c r="C137" s="128">
        <v>0</v>
      </c>
      <c r="D137" s="128">
        <v>0</v>
      </c>
      <c r="E137" s="128">
        <v>0</v>
      </c>
      <c r="F137" s="128">
        <v>0</v>
      </c>
      <c r="G137" s="128">
        <v>0</v>
      </c>
      <c r="H137" s="128">
        <v>0</v>
      </c>
      <c r="I137" s="128">
        <v>5833.2201843000003</v>
      </c>
      <c r="J137" s="128">
        <v>1.4059919400000001</v>
      </c>
      <c r="K137" s="128">
        <v>5831.8141923599997</v>
      </c>
      <c r="L137" s="128">
        <v>3161.1160456299999</v>
      </c>
      <c r="M137" s="128">
        <v>3085.3317766999999</v>
      </c>
      <c r="N137" s="128">
        <v>75.784268929999996</v>
      </c>
      <c r="O137" s="128">
        <v>0</v>
      </c>
      <c r="P137" s="128">
        <v>2.7153730000000001E-2</v>
      </c>
      <c r="Q137" s="128"/>
      <c r="R137" s="128"/>
      <c r="S137" s="128"/>
    </row>
    <row r="138" spans="1:19" hidden="1" outlineLevel="1">
      <c r="A138" s="8">
        <v>44409</v>
      </c>
      <c r="B138" s="128">
        <v>9055.5348618999997</v>
      </c>
      <c r="C138" s="128">
        <v>0</v>
      </c>
      <c r="D138" s="128">
        <v>0</v>
      </c>
      <c r="E138" s="128">
        <v>0</v>
      </c>
      <c r="F138" s="128">
        <v>0</v>
      </c>
      <c r="G138" s="128">
        <v>0</v>
      </c>
      <c r="H138" s="128">
        <v>0</v>
      </c>
      <c r="I138" s="128">
        <v>5803.8764673400001</v>
      </c>
      <c r="J138" s="128">
        <v>11.297028060000001</v>
      </c>
      <c r="K138" s="128">
        <v>5792.5794392799999</v>
      </c>
      <c r="L138" s="128">
        <v>3251.65839456</v>
      </c>
      <c r="M138" s="128">
        <v>3173.0527175699999</v>
      </c>
      <c r="N138" s="128">
        <v>78.605676990000006</v>
      </c>
      <c r="O138" s="128">
        <v>0</v>
      </c>
      <c r="P138" s="128">
        <v>3.8381800000000001E-2</v>
      </c>
      <c r="Q138" s="128"/>
      <c r="R138" s="128"/>
      <c r="S138" s="128"/>
    </row>
    <row r="139" spans="1:19" hidden="1" outlineLevel="1">
      <c r="A139" s="8">
        <v>44440</v>
      </c>
      <c r="B139" s="128">
        <v>9282.0982619900005</v>
      </c>
      <c r="C139" s="128">
        <v>0</v>
      </c>
      <c r="D139" s="128">
        <v>0</v>
      </c>
      <c r="E139" s="128">
        <v>0</v>
      </c>
      <c r="F139" s="128">
        <v>0</v>
      </c>
      <c r="G139" s="128">
        <v>0</v>
      </c>
      <c r="H139" s="128">
        <v>0</v>
      </c>
      <c r="I139" s="128">
        <v>5997.5900728899996</v>
      </c>
      <c r="J139" s="128">
        <v>20.590104490000002</v>
      </c>
      <c r="K139" s="128">
        <v>5976.9999684000004</v>
      </c>
      <c r="L139" s="128">
        <v>3284.5081891</v>
      </c>
      <c r="M139" s="128">
        <v>3203.5859642400001</v>
      </c>
      <c r="N139" s="128">
        <v>80.92222486</v>
      </c>
      <c r="O139" s="128">
        <v>0</v>
      </c>
      <c r="P139" s="128">
        <v>2.3787639999999999E-2</v>
      </c>
      <c r="Q139" s="128"/>
      <c r="R139" s="128"/>
      <c r="S139" s="128"/>
    </row>
    <row r="140" spans="1:19" hidden="1" outlineLevel="1">
      <c r="A140" s="8">
        <v>44470</v>
      </c>
      <c r="B140" s="128">
        <v>9398.6672129399994</v>
      </c>
      <c r="C140" s="128">
        <v>0</v>
      </c>
      <c r="D140" s="128">
        <v>0</v>
      </c>
      <c r="E140" s="128">
        <v>0</v>
      </c>
      <c r="F140" s="128">
        <v>0</v>
      </c>
      <c r="G140" s="128">
        <v>0</v>
      </c>
      <c r="H140" s="128">
        <v>0</v>
      </c>
      <c r="I140" s="128">
        <v>6091.2910869500001</v>
      </c>
      <c r="J140" s="128">
        <v>20.762796510000001</v>
      </c>
      <c r="K140" s="128">
        <v>6070.5282904400001</v>
      </c>
      <c r="L140" s="128">
        <v>3307.3761259900002</v>
      </c>
      <c r="M140" s="128">
        <v>3216.9958029300001</v>
      </c>
      <c r="N140" s="128">
        <v>90.380323059999995</v>
      </c>
      <c r="O140" s="128">
        <v>0</v>
      </c>
      <c r="P140" s="128">
        <v>3.566188E-2</v>
      </c>
      <c r="Q140" s="128"/>
      <c r="R140" s="128"/>
      <c r="S140" s="128"/>
    </row>
    <row r="141" spans="1:19" hidden="1" outlineLevel="1">
      <c r="A141" s="8">
        <v>44501</v>
      </c>
      <c r="B141" s="128">
        <v>9674.2729634099996</v>
      </c>
      <c r="C141" s="128">
        <v>0</v>
      </c>
      <c r="D141" s="128">
        <v>0</v>
      </c>
      <c r="E141" s="128">
        <v>0</v>
      </c>
      <c r="F141" s="128">
        <v>0</v>
      </c>
      <c r="G141" s="128">
        <v>0</v>
      </c>
      <c r="H141" s="128">
        <v>0</v>
      </c>
      <c r="I141" s="128">
        <v>6292.9628433899998</v>
      </c>
      <c r="J141" s="128">
        <v>20.49465472</v>
      </c>
      <c r="K141" s="128">
        <v>6272.46818867</v>
      </c>
      <c r="L141" s="128">
        <v>3381.3101200199999</v>
      </c>
      <c r="M141" s="128">
        <v>3290.4327363000002</v>
      </c>
      <c r="N141" s="128">
        <v>90.877383719999997</v>
      </c>
      <c r="O141" s="128">
        <v>0</v>
      </c>
      <c r="P141" s="128">
        <v>4.2727729999999998E-2</v>
      </c>
      <c r="Q141" s="128"/>
      <c r="R141" s="128"/>
      <c r="S141" s="128"/>
    </row>
    <row r="142" spans="1:19" hidden="1" outlineLevel="1">
      <c r="A142" s="8">
        <v>44531</v>
      </c>
      <c r="B142" s="128">
        <v>9783.2889492800005</v>
      </c>
      <c r="C142" s="128">
        <v>0</v>
      </c>
      <c r="D142" s="128">
        <v>0</v>
      </c>
      <c r="E142" s="128">
        <v>0</v>
      </c>
      <c r="F142" s="128">
        <v>0</v>
      </c>
      <c r="G142" s="128">
        <v>0</v>
      </c>
      <c r="H142" s="128">
        <v>0</v>
      </c>
      <c r="I142" s="128">
        <v>6359.2016390099998</v>
      </c>
      <c r="J142" s="128">
        <v>17.538285080000001</v>
      </c>
      <c r="K142" s="128">
        <v>6341.6633539300001</v>
      </c>
      <c r="L142" s="128">
        <v>3424.0873102700002</v>
      </c>
      <c r="M142" s="128">
        <v>3332.21808087</v>
      </c>
      <c r="N142" s="128">
        <v>91.869229399999995</v>
      </c>
      <c r="O142" s="128">
        <v>0</v>
      </c>
      <c r="P142" s="128">
        <v>4.8826010000000003E-2</v>
      </c>
      <c r="Q142" s="128"/>
      <c r="R142" s="128"/>
      <c r="S142" s="128"/>
    </row>
    <row r="143" spans="1:19" hidden="1" outlineLevel="1">
      <c r="A143" s="8">
        <v>44562</v>
      </c>
      <c r="B143" s="128">
        <v>9969.3415053099998</v>
      </c>
      <c r="C143" s="128">
        <v>0</v>
      </c>
      <c r="D143" s="128">
        <v>0</v>
      </c>
      <c r="E143" s="128">
        <v>0</v>
      </c>
      <c r="F143" s="128">
        <v>0</v>
      </c>
      <c r="G143" s="128">
        <v>0</v>
      </c>
      <c r="H143" s="128">
        <v>0</v>
      </c>
      <c r="I143" s="128">
        <v>6456.2704973199998</v>
      </c>
      <c r="J143" s="128">
        <v>14.534470990000001</v>
      </c>
      <c r="K143" s="128">
        <v>6441.7360263299997</v>
      </c>
      <c r="L143" s="128">
        <v>3513.07100799</v>
      </c>
      <c r="M143" s="128">
        <v>3423.0666324700001</v>
      </c>
      <c r="N143" s="128">
        <v>90.004375519999996</v>
      </c>
      <c r="O143" s="128">
        <v>0</v>
      </c>
      <c r="P143" s="128">
        <v>4.6660119999999999E-2</v>
      </c>
      <c r="Q143" s="128"/>
      <c r="R143" s="128"/>
      <c r="S143" s="128"/>
    </row>
    <row r="144" spans="1:19" hidden="1" outlineLevel="1">
      <c r="A144" s="8">
        <v>44593</v>
      </c>
      <c r="B144" s="128">
        <v>10541.66147816</v>
      </c>
      <c r="C144" s="128">
        <v>1.6761257199999999</v>
      </c>
      <c r="D144" s="128">
        <v>0</v>
      </c>
      <c r="E144" s="128">
        <v>1.6761257199999999</v>
      </c>
      <c r="F144" s="128">
        <v>0</v>
      </c>
      <c r="G144" s="128">
        <v>0</v>
      </c>
      <c r="H144" s="128">
        <v>0</v>
      </c>
      <c r="I144" s="128">
        <v>6901.6874727699997</v>
      </c>
      <c r="J144" s="128">
        <v>14.46120442</v>
      </c>
      <c r="K144" s="128">
        <v>6887.2262683500003</v>
      </c>
      <c r="L144" s="128">
        <v>3638.2978796699999</v>
      </c>
      <c r="M144" s="128">
        <v>3550.6927305499999</v>
      </c>
      <c r="N144" s="128">
        <v>87.605149119999993</v>
      </c>
      <c r="O144" s="128">
        <v>0</v>
      </c>
      <c r="P144" s="128">
        <v>5.1804379999999997E-2</v>
      </c>
      <c r="Q144" s="128"/>
      <c r="R144" s="128"/>
      <c r="S144" s="128"/>
    </row>
    <row r="145" spans="1:19" hidden="1" outlineLevel="1">
      <c r="A145" s="8">
        <v>44621</v>
      </c>
      <c r="B145" s="128">
        <v>10528.33843034</v>
      </c>
      <c r="C145" s="128">
        <v>1.69048289</v>
      </c>
      <c r="D145" s="128">
        <v>0</v>
      </c>
      <c r="E145" s="128">
        <v>1.69048289</v>
      </c>
      <c r="F145" s="128">
        <v>0</v>
      </c>
      <c r="G145" s="128">
        <v>0</v>
      </c>
      <c r="H145" s="128">
        <v>0</v>
      </c>
      <c r="I145" s="128">
        <v>7008.3302511499996</v>
      </c>
      <c r="J145" s="128">
        <v>14.483323009999999</v>
      </c>
      <c r="K145" s="128">
        <v>6993.8469281400003</v>
      </c>
      <c r="L145" s="128">
        <v>3518.3176963000001</v>
      </c>
      <c r="M145" s="128">
        <v>3430.8828678999998</v>
      </c>
      <c r="N145" s="128">
        <v>87.434828400000001</v>
      </c>
      <c r="O145" s="128">
        <v>0</v>
      </c>
      <c r="P145" s="128">
        <v>5.604787E-2</v>
      </c>
      <c r="Q145" s="128"/>
      <c r="R145" s="128"/>
      <c r="S145" s="128"/>
    </row>
    <row r="146" spans="1:19" hidden="1" outlineLevel="1">
      <c r="A146" s="8">
        <v>44652</v>
      </c>
      <c r="B146" s="128">
        <v>11003.05017147</v>
      </c>
      <c r="C146" s="128">
        <v>1.6899086000000001</v>
      </c>
      <c r="D146" s="128">
        <v>0</v>
      </c>
      <c r="E146" s="128">
        <v>1.6899086000000001</v>
      </c>
      <c r="F146" s="128">
        <v>0</v>
      </c>
      <c r="G146" s="128">
        <v>0</v>
      </c>
      <c r="H146" s="128">
        <v>0</v>
      </c>
      <c r="I146" s="128">
        <v>7510.28246021</v>
      </c>
      <c r="J146" s="128">
        <v>14.448216410000001</v>
      </c>
      <c r="K146" s="128">
        <v>7495.8342438</v>
      </c>
      <c r="L146" s="128">
        <v>3491.0778026600001</v>
      </c>
      <c r="M146" s="128">
        <v>3404.2024683999998</v>
      </c>
      <c r="N146" s="128">
        <v>86.875334260000002</v>
      </c>
      <c r="O146" s="128">
        <v>0</v>
      </c>
      <c r="P146" s="128">
        <v>4.2764679999999999E-2</v>
      </c>
      <c r="Q146" s="128"/>
      <c r="R146" s="128"/>
      <c r="S146" s="128"/>
    </row>
    <row r="147" spans="1:19" hidden="1" outlineLevel="1">
      <c r="A147" s="8">
        <v>44682</v>
      </c>
      <c r="B147" s="128">
        <v>11535.14132174</v>
      </c>
      <c r="C147" s="128">
        <v>1.69048289</v>
      </c>
      <c r="D147" s="128">
        <v>0</v>
      </c>
      <c r="E147" s="128">
        <v>1.69048289</v>
      </c>
      <c r="F147" s="128">
        <v>0</v>
      </c>
      <c r="G147" s="128">
        <v>0</v>
      </c>
      <c r="H147" s="128">
        <v>0</v>
      </c>
      <c r="I147" s="128">
        <v>7996.4424977999997</v>
      </c>
      <c r="J147" s="128">
        <v>14.01910601</v>
      </c>
      <c r="K147" s="128">
        <v>7982.4233917900001</v>
      </c>
      <c r="L147" s="128">
        <v>3537.0083410500001</v>
      </c>
      <c r="M147" s="128">
        <v>3451.2051288299999</v>
      </c>
      <c r="N147" s="128">
        <v>85.803212220000006</v>
      </c>
      <c r="O147" s="128">
        <v>0</v>
      </c>
      <c r="P147" s="128">
        <v>5.5903170000000002E-2</v>
      </c>
      <c r="Q147" s="128"/>
      <c r="R147" s="128"/>
      <c r="S147" s="128"/>
    </row>
    <row r="148" spans="1:19" hidden="1" outlineLevel="1">
      <c r="A148" s="8">
        <v>44713</v>
      </c>
      <c r="B148" s="128">
        <v>11591.1391021</v>
      </c>
      <c r="C148" s="128">
        <v>1.5364423</v>
      </c>
      <c r="D148" s="128">
        <v>0</v>
      </c>
      <c r="E148" s="128">
        <v>1.5364423</v>
      </c>
      <c r="F148" s="128">
        <v>0</v>
      </c>
      <c r="G148" s="128">
        <v>0</v>
      </c>
      <c r="H148" s="128">
        <v>0</v>
      </c>
      <c r="I148" s="128">
        <v>8097.0080395599998</v>
      </c>
      <c r="J148" s="128">
        <v>27.65219613</v>
      </c>
      <c r="K148" s="128">
        <v>8069.3558434300003</v>
      </c>
      <c r="L148" s="128">
        <v>3492.59462024</v>
      </c>
      <c r="M148" s="128">
        <v>3407.5200470700001</v>
      </c>
      <c r="N148" s="128">
        <v>85.074573169999994</v>
      </c>
      <c r="O148" s="128">
        <v>0</v>
      </c>
      <c r="P148" s="128">
        <v>3.3436830000000001E-2</v>
      </c>
      <c r="Q148" s="128"/>
      <c r="R148" s="128"/>
      <c r="S148" s="128"/>
    </row>
    <row r="149" spans="1:19" hidden="1" outlineLevel="1">
      <c r="A149" s="8">
        <v>44743</v>
      </c>
      <c r="B149" s="128">
        <v>12294.407062419999</v>
      </c>
      <c r="C149" s="128">
        <v>1.3453298300000001</v>
      </c>
      <c r="D149" s="128">
        <v>0</v>
      </c>
      <c r="E149" s="128">
        <v>1.3453298300000001</v>
      </c>
      <c r="F149" s="128">
        <v>0</v>
      </c>
      <c r="G149" s="128">
        <v>0</v>
      </c>
      <c r="H149" s="128">
        <v>0</v>
      </c>
      <c r="I149" s="128">
        <v>8796.0519088500005</v>
      </c>
      <c r="J149" s="128">
        <v>27.932941629999998</v>
      </c>
      <c r="K149" s="128">
        <v>8768.1189672199998</v>
      </c>
      <c r="L149" s="128">
        <v>3497.0098237399998</v>
      </c>
      <c r="M149" s="128">
        <v>3413.1300473299998</v>
      </c>
      <c r="N149" s="128">
        <v>83.879776410000005</v>
      </c>
      <c r="O149" s="128">
        <v>0</v>
      </c>
      <c r="P149" s="128">
        <v>4.9365180000000002E-2</v>
      </c>
      <c r="Q149" s="128"/>
      <c r="R149" s="128"/>
      <c r="S149" s="128"/>
    </row>
    <row r="150" spans="1:19" hidden="1" outlineLevel="1">
      <c r="A150" s="8">
        <v>44774</v>
      </c>
      <c r="B150" s="128">
        <v>12539.675277689999</v>
      </c>
      <c r="C150" s="128">
        <v>1.15219863</v>
      </c>
      <c r="D150" s="128">
        <v>0</v>
      </c>
      <c r="E150" s="128">
        <v>1.15219863</v>
      </c>
      <c r="F150" s="128">
        <v>0</v>
      </c>
      <c r="G150" s="128">
        <v>0</v>
      </c>
      <c r="H150" s="128">
        <v>0</v>
      </c>
      <c r="I150" s="128">
        <v>9082.3966816600005</v>
      </c>
      <c r="J150" s="128">
        <v>27.500224639999999</v>
      </c>
      <c r="K150" s="128">
        <v>9054.8964570200005</v>
      </c>
      <c r="L150" s="128">
        <v>3456.1263973999999</v>
      </c>
      <c r="M150" s="128">
        <v>3373.44402593</v>
      </c>
      <c r="N150" s="128">
        <v>82.682371470000007</v>
      </c>
      <c r="O150" s="128">
        <v>0</v>
      </c>
      <c r="P150" s="128">
        <v>3.4584709999999998E-2</v>
      </c>
      <c r="Q150" s="128"/>
      <c r="R150" s="128"/>
      <c r="S150" s="128"/>
    </row>
    <row r="151" spans="1:19" hidden="1" outlineLevel="1">
      <c r="A151" s="8">
        <v>44805</v>
      </c>
      <c r="B151" s="128">
        <v>11591.176062869999</v>
      </c>
      <c r="C151" s="128">
        <v>0.959785</v>
      </c>
      <c r="D151" s="128">
        <v>0</v>
      </c>
      <c r="E151" s="128">
        <v>0.959785</v>
      </c>
      <c r="F151" s="128">
        <v>0</v>
      </c>
      <c r="G151" s="128">
        <v>0</v>
      </c>
      <c r="H151" s="128">
        <v>0</v>
      </c>
      <c r="I151" s="128">
        <v>8170.997934</v>
      </c>
      <c r="J151" s="128">
        <v>32.484513319999998</v>
      </c>
      <c r="K151" s="128">
        <v>8138.5134206800003</v>
      </c>
      <c r="L151" s="128">
        <v>3419.2183438699999</v>
      </c>
      <c r="M151" s="128">
        <v>3337.99859522</v>
      </c>
      <c r="N151" s="128">
        <v>81.21974865</v>
      </c>
      <c r="O151" s="128">
        <v>0</v>
      </c>
      <c r="P151" s="128">
        <v>3.4299900000000001E-2</v>
      </c>
      <c r="Q151" s="128"/>
      <c r="R151" s="128"/>
      <c r="S151" s="128"/>
    </row>
    <row r="152" spans="1:19" hidden="1" outlineLevel="1">
      <c r="A152" s="8">
        <v>44835</v>
      </c>
      <c r="B152" s="128">
        <v>10966.120563570001</v>
      </c>
      <c r="C152" s="128">
        <v>0.76828463000000002</v>
      </c>
      <c r="D152" s="128">
        <v>0</v>
      </c>
      <c r="E152" s="128">
        <v>0.76828463000000002</v>
      </c>
      <c r="F152" s="128">
        <v>0</v>
      </c>
      <c r="G152" s="128">
        <v>0</v>
      </c>
      <c r="H152" s="128">
        <v>0</v>
      </c>
      <c r="I152" s="128">
        <v>7578.2168378699998</v>
      </c>
      <c r="J152" s="128">
        <v>34.064279380000002</v>
      </c>
      <c r="K152" s="128">
        <v>7544.15255849</v>
      </c>
      <c r="L152" s="128">
        <v>3387.1354410700001</v>
      </c>
      <c r="M152" s="128">
        <v>3306.9405557300001</v>
      </c>
      <c r="N152" s="128">
        <v>80.194885339999999</v>
      </c>
      <c r="O152" s="128">
        <v>0</v>
      </c>
      <c r="P152" s="128">
        <v>3.3304739999999999E-2</v>
      </c>
      <c r="Q152" s="128"/>
      <c r="R152" s="128"/>
      <c r="S152" s="128"/>
    </row>
    <row r="153" spans="1:19" hidden="1" outlineLevel="1">
      <c r="A153" s="8">
        <v>44866</v>
      </c>
      <c r="B153" s="128">
        <v>10996.43545949</v>
      </c>
      <c r="C153" s="128">
        <v>0.57587100000000002</v>
      </c>
      <c r="D153" s="128">
        <v>0</v>
      </c>
      <c r="E153" s="128">
        <v>0.57587100000000002</v>
      </c>
      <c r="F153" s="128">
        <v>0</v>
      </c>
      <c r="G153" s="128">
        <v>0</v>
      </c>
      <c r="H153" s="128">
        <v>0</v>
      </c>
      <c r="I153" s="128">
        <v>7606.3560318999998</v>
      </c>
      <c r="J153" s="128">
        <v>42.835926280000002</v>
      </c>
      <c r="K153" s="128">
        <v>7563.5201056200003</v>
      </c>
      <c r="L153" s="128">
        <v>3389.5035565899998</v>
      </c>
      <c r="M153" s="128">
        <v>3310.4214595799999</v>
      </c>
      <c r="N153" s="128">
        <v>79.082097009999998</v>
      </c>
      <c r="O153" s="128">
        <v>0</v>
      </c>
      <c r="P153" s="128">
        <v>6.5613000000000005E-2</v>
      </c>
      <c r="Q153" s="128"/>
      <c r="R153" s="128"/>
      <c r="S153" s="128"/>
    </row>
    <row r="154" spans="1:19" hidden="1" outlineLevel="1">
      <c r="A154" s="8">
        <v>44896</v>
      </c>
      <c r="B154" s="128">
        <v>10566.088153930001</v>
      </c>
      <c r="C154" s="128">
        <v>0</v>
      </c>
      <c r="D154" s="128">
        <v>0</v>
      </c>
      <c r="E154" s="128">
        <v>0</v>
      </c>
      <c r="F154" s="128">
        <v>0</v>
      </c>
      <c r="G154" s="128">
        <v>0</v>
      </c>
      <c r="H154" s="128">
        <v>0</v>
      </c>
      <c r="I154" s="128">
        <v>7405.9073005199998</v>
      </c>
      <c r="J154" s="128">
        <v>38.630117519999999</v>
      </c>
      <c r="K154" s="128">
        <v>7367.2771830000002</v>
      </c>
      <c r="L154" s="128">
        <v>3160.1808534100001</v>
      </c>
      <c r="M154" s="128">
        <v>3082.3136177000001</v>
      </c>
      <c r="N154" s="128">
        <v>77.867235710000003</v>
      </c>
      <c r="O154" s="128">
        <v>0</v>
      </c>
      <c r="P154" s="128">
        <v>4.4900309999999999E-2</v>
      </c>
      <c r="Q154" s="128"/>
      <c r="R154" s="128"/>
      <c r="S154" s="128"/>
    </row>
    <row r="155" spans="1:19" hidden="1" outlineLevel="1">
      <c r="A155" s="8">
        <v>44927</v>
      </c>
      <c r="B155" s="128">
        <v>10701.31981834</v>
      </c>
      <c r="C155" s="128">
        <v>0</v>
      </c>
      <c r="D155" s="128">
        <v>0</v>
      </c>
      <c r="E155" s="128">
        <v>0</v>
      </c>
      <c r="F155" s="128">
        <v>0</v>
      </c>
      <c r="G155" s="128">
        <v>0</v>
      </c>
      <c r="H155" s="128">
        <v>0</v>
      </c>
      <c r="I155" s="128">
        <v>7444.9067370499997</v>
      </c>
      <c r="J155" s="128">
        <v>31.19024864</v>
      </c>
      <c r="K155" s="128">
        <v>7413.7164884100002</v>
      </c>
      <c r="L155" s="128">
        <v>3256.4130812899998</v>
      </c>
      <c r="M155" s="128">
        <v>3182.03302837</v>
      </c>
      <c r="N155" s="128">
        <v>74.380052919999997</v>
      </c>
      <c r="O155" s="128">
        <v>0</v>
      </c>
      <c r="P155" s="128">
        <v>3.762331E-2</v>
      </c>
      <c r="Q155" s="128"/>
      <c r="R155" s="128"/>
      <c r="S155" s="128"/>
    </row>
    <row r="156" spans="1:19" hidden="1" outlineLevel="1">
      <c r="A156" s="8">
        <v>44958</v>
      </c>
      <c r="B156" s="128">
        <v>10706.700208849999</v>
      </c>
      <c r="C156" s="128">
        <v>0</v>
      </c>
      <c r="D156" s="128">
        <v>0</v>
      </c>
      <c r="E156" s="128">
        <v>0</v>
      </c>
      <c r="F156" s="128">
        <v>0</v>
      </c>
      <c r="G156" s="128">
        <v>0</v>
      </c>
      <c r="H156" s="128">
        <v>0</v>
      </c>
      <c r="I156" s="128">
        <v>7425.9346054799998</v>
      </c>
      <c r="J156" s="128">
        <v>32.011296520000002</v>
      </c>
      <c r="K156" s="128">
        <v>7393.9233089600002</v>
      </c>
      <c r="L156" s="128">
        <v>3280.76560337</v>
      </c>
      <c r="M156" s="128">
        <v>3207.8548412099999</v>
      </c>
      <c r="N156" s="128">
        <v>72.910762160000004</v>
      </c>
      <c r="O156" s="128">
        <v>0</v>
      </c>
      <c r="P156" s="128">
        <v>4.6794629999999997E-2</v>
      </c>
      <c r="Q156" s="128"/>
      <c r="R156" s="128"/>
      <c r="S156" s="128"/>
    </row>
    <row r="157" spans="1:19" hidden="1" outlineLevel="1">
      <c r="A157" s="8">
        <v>44986</v>
      </c>
      <c r="B157" s="128">
        <v>10775.23359804</v>
      </c>
      <c r="C157" s="128">
        <v>0</v>
      </c>
      <c r="D157" s="128">
        <v>0</v>
      </c>
      <c r="E157" s="128">
        <v>0</v>
      </c>
      <c r="F157" s="128">
        <v>0</v>
      </c>
      <c r="G157" s="128">
        <v>0</v>
      </c>
      <c r="H157" s="128">
        <v>0</v>
      </c>
      <c r="I157" s="128">
        <v>7415.0382734699997</v>
      </c>
      <c r="J157" s="128">
        <v>17.655991449999998</v>
      </c>
      <c r="K157" s="128">
        <v>7397.3822820200003</v>
      </c>
      <c r="L157" s="128">
        <v>3360.1953245700001</v>
      </c>
      <c r="M157" s="128">
        <v>3288.2517626499998</v>
      </c>
      <c r="N157" s="128">
        <v>71.943561919999993</v>
      </c>
      <c r="O157" s="128">
        <v>0</v>
      </c>
      <c r="P157" s="128">
        <v>2.406693E-2</v>
      </c>
      <c r="Q157" s="128"/>
      <c r="R157" s="128"/>
      <c r="S157" s="128"/>
    </row>
    <row r="158" spans="1:19" hidden="1" outlineLevel="1">
      <c r="A158" s="8">
        <v>45017</v>
      </c>
      <c r="B158" s="128">
        <v>10842.132067799999</v>
      </c>
      <c r="C158" s="128">
        <v>0</v>
      </c>
      <c r="D158" s="128">
        <v>0</v>
      </c>
      <c r="E158" s="128">
        <v>0</v>
      </c>
      <c r="F158" s="128">
        <v>0</v>
      </c>
      <c r="G158" s="128">
        <v>0</v>
      </c>
      <c r="H158" s="128">
        <v>0</v>
      </c>
      <c r="I158" s="128">
        <v>7463.0759343399995</v>
      </c>
      <c r="J158" s="128">
        <v>27.669047030000002</v>
      </c>
      <c r="K158" s="128">
        <v>7435.4068873099995</v>
      </c>
      <c r="L158" s="128">
        <v>3379.0561334600002</v>
      </c>
      <c r="M158" s="128">
        <v>3308.1051741800002</v>
      </c>
      <c r="N158" s="128">
        <v>70.950959280000006</v>
      </c>
      <c r="O158" s="128">
        <v>0</v>
      </c>
      <c r="P158" s="128">
        <v>2.7928540000000002E-2</v>
      </c>
      <c r="Q158" s="128"/>
      <c r="R158" s="128"/>
      <c r="S158" s="128"/>
    </row>
    <row r="159" spans="1:19" hidden="1" outlineLevel="1">
      <c r="A159" s="8">
        <v>45047</v>
      </c>
      <c r="B159" s="128">
        <v>10740.899154680001</v>
      </c>
      <c r="C159" s="128">
        <v>0</v>
      </c>
      <c r="D159" s="128">
        <v>0</v>
      </c>
      <c r="E159" s="128">
        <v>0</v>
      </c>
      <c r="F159" s="128">
        <v>0</v>
      </c>
      <c r="G159" s="128">
        <v>0</v>
      </c>
      <c r="H159" s="128">
        <v>0</v>
      </c>
      <c r="I159" s="128">
        <v>7290.6738689599997</v>
      </c>
      <c r="J159" s="128">
        <v>30.124840819999999</v>
      </c>
      <c r="K159" s="128">
        <v>7260.5490281399998</v>
      </c>
      <c r="L159" s="128">
        <v>3450.2252857200001</v>
      </c>
      <c r="M159" s="128">
        <v>3381.3061773999998</v>
      </c>
      <c r="N159" s="128">
        <v>68.919108320000007</v>
      </c>
      <c r="O159" s="128">
        <v>0</v>
      </c>
      <c r="P159" s="128">
        <v>7.389685E-2</v>
      </c>
      <c r="Q159" s="128"/>
      <c r="R159" s="128"/>
      <c r="S159" s="128"/>
    </row>
    <row r="160" spans="1:19" hidden="1" outlineLevel="1">
      <c r="A160" s="8">
        <v>45078</v>
      </c>
      <c r="B160" s="128">
        <v>11150.975916650001</v>
      </c>
      <c r="C160" s="128">
        <v>0</v>
      </c>
      <c r="D160" s="128">
        <v>0</v>
      </c>
      <c r="E160" s="128">
        <v>0</v>
      </c>
      <c r="F160" s="128">
        <v>0</v>
      </c>
      <c r="G160" s="128">
        <v>0</v>
      </c>
      <c r="H160" s="128">
        <v>0</v>
      </c>
      <c r="I160" s="128">
        <v>7634.7557895099999</v>
      </c>
      <c r="J160" s="128">
        <v>32.958623770000003</v>
      </c>
      <c r="K160" s="128">
        <v>7601.7971657400003</v>
      </c>
      <c r="L160" s="128">
        <v>3516.2201271399999</v>
      </c>
      <c r="M160" s="128">
        <v>3448.3659407499999</v>
      </c>
      <c r="N160" s="128">
        <v>67.854186389999995</v>
      </c>
      <c r="O160" s="128">
        <v>0</v>
      </c>
      <c r="P160" s="128">
        <v>2.8206060000000002E-2</v>
      </c>
      <c r="Q160" s="128"/>
      <c r="R160" s="128"/>
      <c r="S160" s="128"/>
    </row>
    <row r="161" spans="1:19" hidden="1" outlineLevel="1">
      <c r="A161" s="8">
        <v>45108</v>
      </c>
      <c r="B161" s="128">
        <v>11452.834869480001</v>
      </c>
      <c r="C161" s="128">
        <v>0</v>
      </c>
      <c r="D161" s="128">
        <v>0</v>
      </c>
      <c r="E161" s="128">
        <v>0</v>
      </c>
      <c r="F161" s="128">
        <v>0</v>
      </c>
      <c r="G161" s="128">
        <v>0</v>
      </c>
      <c r="H161" s="128">
        <v>0</v>
      </c>
      <c r="I161" s="128">
        <v>7826.5017489399997</v>
      </c>
      <c r="J161" s="128">
        <v>35.449611750000003</v>
      </c>
      <c r="K161" s="128">
        <v>7791.0521371900004</v>
      </c>
      <c r="L161" s="128">
        <v>3626.33312054</v>
      </c>
      <c r="M161" s="128">
        <v>3558.29499713</v>
      </c>
      <c r="N161" s="128">
        <v>68.038123409999997</v>
      </c>
      <c r="O161" s="128">
        <v>0</v>
      </c>
      <c r="P161" s="128">
        <v>6.7258449999999997E-2</v>
      </c>
      <c r="Q161" s="128"/>
      <c r="R161" s="128"/>
      <c r="S161" s="128"/>
    </row>
    <row r="162" spans="1:19" hidden="1" outlineLevel="1">
      <c r="A162" s="8">
        <v>45139</v>
      </c>
      <c r="B162" s="128">
        <v>11769.558949669999</v>
      </c>
      <c r="C162" s="128">
        <v>0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8">
        <v>7992.6230955600004</v>
      </c>
      <c r="J162" s="128">
        <v>37.702723349999999</v>
      </c>
      <c r="K162" s="128">
        <v>7954.9203722100001</v>
      </c>
      <c r="L162" s="128">
        <v>3776.93585411</v>
      </c>
      <c r="M162" s="128">
        <v>3710.25567267</v>
      </c>
      <c r="N162" s="128">
        <v>66.680181439999998</v>
      </c>
      <c r="O162" s="128">
        <v>0</v>
      </c>
      <c r="P162" s="128">
        <v>5.8375660000000003E-2</v>
      </c>
      <c r="Q162" s="128"/>
      <c r="R162" s="128"/>
      <c r="S162" s="128"/>
    </row>
    <row r="163" spans="1:19" hidden="1" outlineLevel="1">
      <c r="A163" s="8">
        <v>45170</v>
      </c>
      <c r="B163" s="128">
        <v>11948.914313019999</v>
      </c>
      <c r="C163" s="128">
        <v>0</v>
      </c>
      <c r="D163" s="128">
        <v>0</v>
      </c>
      <c r="E163" s="128">
        <v>0</v>
      </c>
      <c r="F163" s="128">
        <v>0</v>
      </c>
      <c r="G163" s="128">
        <v>0</v>
      </c>
      <c r="H163" s="128">
        <v>0</v>
      </c>
      <c r="I163" s="128">
        <v>8092.7802588599998</v>
      </c>
      <c r="J163" s="128">
        <v>34.058658229999999</v>
      </c>
      <c r="K163" s="128">
        <v>8058.7216006299996</v>
      </c>
      <c r="L163" s="128">
        <v>3856.1340541599998</v>
      </c>
      <c r="M163" s="128">
        <v>3791.38522229</v>
      </c>
      <c r="N163" s="128">
        <v>64.748831870000004</v>
      </c>
      <c r="O163" s="128">
        <v>0</v>
      </c>
      <c r="P163" s="128">
        <v>5.3709850000000003E-2</v>
      </c>
      <c r="Q163" s="128"/>
      <c r="R163" s="128"/>
      <c r="S163" s="128"/>
    </row>
    <row r="164" spans="1:19" hidden="1" outlineLevel="1">
      <c r="A164" s="8">
        <v>45200</v>
      </c>
      <c r="B164" s="128">
        <v>12068.399342209999</v>
      </c>
      <c r="C164" s="128">
        <v>0</v>
      </c>
      <c r="D164" s="128">
        <v>0</v>
      </c>
      <c r="E164" s="128">
        <v>0</v>
      </c>
      <c r="F164" s="128">
        <v>0</v>
      </c>
      <c r="G164" s="128">
        <v>0</v>
      </c>
      <c r="H164" s="128">
        <v>0</v>
      </c>
      <c r="I164" s="128">
        <v>8124.7719215799998</v>
      </c>
      <c r="J164" s="128">
        <v>34.276291139999998</v>
      </c>
      <c r="K164" s="128">
        <v>8090.4956304400002</v>
      </c>
      <c r="L164" s="128">
        <v>3943.62742063</v>
      </c>
      <c r="M164" s="128">
        <v>3880.5466730399999</v>
      </c>
      <c r="N164" s="128">
        <v>63.080747590000001</v>
      </c>
      <c r="O164" s="128">
        <v>0</v>
      </c>
      <c r="P164" s="128">
        <v>3.3091559999999999E-2</v>
      </c>
      <c r="Q164" s="128"/>
      <c r="R164" s="128"/>
      <c r="S164" s="128"/>
    </row>
    <row r="165" spans="1:19">
      <c r="A165" s="8">
        <v>45231</v>
      </c>
      <c r="B165" s="128">
        <v>12296.750292029999</v>
      </c>
      <c r="C165" s="128">
        <v>0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8">
        <v>8196.9625209000005</v>
      </c>
      <c r="J165" s="128">
        <v>39.453087869999997</v>
      </c>
      <c r="K165" s="128">
        <v>8157.5094330299999</v>
      </c>
      <c r="L165" s="128">
        <v>4099.7877711299998</v>
      </c>
      <c r="M165" s="128">
        <v>4036.79655856</v>
      </c>
      <c r="N165" s="128">
        <v>62.991212570000002</v>
      </c>
      <c r="O165" s="128">
        <v>0</v>
      </c>
      <c r="P165" s="128">
        <v>2.169225E-2</v>
      </c>
      <c r="Q165" s="128"/>
      <c r="R165" s="128"/>
      <c r="S165" s="128"/>
    </row>
    <row r="166" spans="1:19">
      <c r="A166" s="8">
        <v>45261</v>
      </c>
      <c r="B166" s="128">
        <v>12736.94825795</v>
      </c>
      <c r="C166" s="128">
        <v>0</v>
      </c>
      <c r="D166" s="128">
        <v>0</v>
      </c>
      <c r="E166" s="128">
        <v>0</v>
      </c>
      <c r="F166" s="128">
        <v>0</v>
      </c>
      <c r="G166" s="128">
        <v>0</v>
      </c>
      <c r="H166" s="128">
        <v>0</v>
      </c>
      <c r="I166" s="128">
        <v>8662.1626096199998</v>
      </c>
      <c r="J166" s="128">
        <v>42.701813520000002</v>
      </c>
      <c r="K166" s="128">
        <v>8619.4607961000002</v>
      </c>
      <c r="L166" s="128">
        <v>4074.7856483300002</v>
      </c>
      <c r="M166" s="128">
        <v>4012.6657964599999</v>
      </c>
      <c r="N166" s="128">
        <v>62.119851869999998</v>
      </c>
      <c r="O166" s="128">
        <v>0</v>
      </c>
      <c r="P166" s="128">
        <v>5.9408629999999997E-2</v>
      </c>
      <c r="Q166" s="128"/>
      <c r="R166" s="128"/>
      <c r="S166" s="128"/>
    </row>
    <row r="167" spans="1:19">
      <c r="A167" s="8">
        <v>45292</v>
      </c>
      <c r="B167" s="128">
        <v>12585.66778516</v>
      </c>
      <c r="C167" s="128">
        <v>0</v>
      </c>
      <c r="D167" s="128">
        <v>0</v>
      </c>
      <c r="E167" s="128">
        <v>0</v>
      </c>
      <c r="F167" s="128">
        <v>0</v>
      </c>
      <c r="G167" s="128">
        <v>0</v>
      </c>
      <c r="H167" s="128">
        <v>0</v>
      </c>
      <c r="I167" s="128">
        <v>8418.9764769800004</v>
      </c>
      <c r="J167" s="128">
        <v>42.989832919999998</v>
      </c>
      <c r="K167" s="128">
        <v>8375.9866440599999</v>
      </c>
      <c r="L167" s="128">
        <v>4166.6913081800003</v>
      </c>
      <c r="M167" s="128">
        <v>4105.6632276999999</v>
      </c>
      <c r="N167" s="128">
        <v>61.02808048</v>
      </c>
      <c r="O167" s="128">
        <v>0</v>
      </c>
      <c r="P167" s="128">
        <v>3.7872120000000002E-2</v>
      </c>
      <c r="Q167" s="128"/>
      <c r="R167" s="128"/>
      <c r="S167" s="128"/>
    </row>
    <row r="168" spans="1:19">
      <c r="A168" s="8">
        <v>45323</v>
      </c>
      <c r="B168" s="128">
        <v>12631.428829590001</v>
      </c>
      <c r="C168" s="128">
        <v>0</v>
      </c>
      <c r="D168" s="128">
        <v>0</v>
      </c>
      <c r="E168" s="128">
        <v>0</v>
      </c>
      <c r="F168" s="128">
        <v>0</v>
      </c>
      <c r="G168" s="128">
        <v>0</v>
      </c>
      <c r="H168" s="128">
        <v>0</v>
      </c>
      <c r="I168" s="128">
        <v>8375.5510941299999</v>
      </c>
      <c r="J168" s="128">
        <v>38.20621293</v>
      </c>
      <c r="K168" s="128">
        <v>8337.3448812000006</v>
      </c>
      <c r="L168" s="128">
        <v>4255.8777354599997</v>
      </c>
      <c r="M168" s="128">
        <v>4195.37679217</v>
      </c>
      <c r="N168" s="128">
        <v>60.500943290000002</v>
      </c>
      <c r="O168" s="128">
        <v>0</v>
      </c>
      <c r="P168" s="128">
        <v>7.1257109999999999E-2</v>
      </c>
      <c r="Q168" s="128"/>
      <c r="R168" s="128"/>
      <c r="S168" s="128"/>
    </row>
    <row r="169" spans="1:19">
      <c r="A169" s="8">
        <v>45352</v>
      </c>
      <c r="B169" s="128">
        <v>13107.00876977</v>
      </c>
      <c r="C169" s="128">
        <v>0</v>
      </c>
      <c r="D169" s="128">
        <v>0</v>
      </c>
      <c r="E169" s="128">
        <v>0</v>
      </c>
      <c r="F169" s="128">
        <v>0</v>
      </c>
      <c r="G169" s="128">
        <v>0</v>
      </c>
      <c r="H169" s="128">
        <v>0</v>
      </c>
      <c r="I169" s="128">
        <v>8708.2358619299994</v>
      </c>
      <c r="J169" s="128">
        <v>44.513093840000003</v>
      </c>
      <c r="K169" s="128">
        <v>8663.7227680899996</v>
      </c>
      <c r="L169" s="128">
        <v>4398.7729078399998</v>
      </c>
      <c r="M169" s="128">
        <v>4339.1781572700002</v>
      </c>
      <c r="N169" s="128">
        <v>59.594750570000002</v>
      </c>
      <c r="O169" s="128">
        <v>0</v>
      </c>
      <c r="P169" s="128">
        <v>7.8031649999999994E-2</v>
      </c>
      <c r="Q169" s="128"/>
      <c r="R169" s="128"/>
      <c r="S169" s="128"/>
    </row>
    <row r="170" spans="1:19">
      <c r="A170" s="8">
        <v>45383</v>
      </c>
      <c r="B170" s="128">
        <v>13684.65274937</v>
      </c>
      <c r="C170" s="128">
        <v>0</v>
      </c>
      <c r="D170" s="128">
        <v>0</v>
      </c>
      <c r="E170" s="128">
        <v>0</v>
      </c>
      <c r="F170" s="128">
        <v>0</v>
      </c>
      <c r="G170" s="128">
        <v>0</v>
      </c>
      <c r="H170" s="128">
        <v>0</v>
      </c>
      <c r="I170" s="128">
        <v>9136.9460094099995</v>
      </c>
      <c r="J170" s="128">
        <v>42.643576660000001</v>
      </c>
      <c r="K170" s="128">
        <v>9094.3024327500007</v>
      </c>
      <c r="L170" s="128">
        <v>4547.70673996</v>
      </c>
      <c r="M170" s="128">
        <v>4489.2236896799996</v>
      </c>
      <c r="N170" s="128">
        <v>58.48305028</v>
      </c>
      <c r="O170" s="128">
        <v>0</v>
      </c>
      <c r="P170" s="128">
        <v>5.0120640000000001E-2</v>
      </c>
      <c r="Q170" s="128"/>
      <c r="R170" s="128"/>
      <c r="S170" s="128"/>
    </row>
    <row r="171" spans="1:19">
      <c r="A171" s="8">
        <v>45413</v>
      </c>
      <c r="B171" s="128">
        <v>14211.68523848</v>
      </c>
      <c r="C171" s="128">
        <v>0</v>
      </c>
      <c r="D171" s="128">
        <v>0</v>
      </c>
      <c r="E171" s="128">
        <v>0</v>
      </c>
      <c r="F171" s="128">
        <v>37.492617330000002</v>
      </c>
      <c r="G171" s="128">
        <v>0</v>
      </c>
      <c r="H171" s="128">
        <v>37.492617330000002</v>
      </c>
      <c r="I171" s="128">
        <v>9510.6563573000003</v>
      </c>
      <c r="J171" s="128">
        <v>42.805246009999998</v>
      </c>
      <c r="K171" s="128">
        <v>9467.8511112899996</v>
      </c>
      <c r="L171" s="128">
        <v>4663.5362638500001</v>
      </c>
      <c r="M171" s="128">
        <v>4606.1699355299997</v>
      </c>
      <c r="N171" s="128">
        <v>57.366328320000001</v>
      </c>
      <c r="O171" s="128">
        <v>0</v>
      </c>
      <c r="P171" s="128">
        <v>6.147002E-2</v>
      </c>
      <c r="Q171" s="128"/>
      <c r="R171" s="128"/>
      <c r="S171" s="128"/>
    </row>
    <row r="172" spans="1:19">
      <c r="A172" s="8">
        <v>45444</v>
      </c>
      <c r="B172" s="128">
        <v>14781.377661</v>
      </c>
      <c r="C172" s="128">
        <v>0</v>
      </c>
      <c r="D172" s="128">
        <v>0</v>
      </c>
      <c r="E172" s="128">
        <v>0</v>
      </c>
      <c r="F172" s="128">
        <v>37.096109589999998</v>
      </c>
      <c r="G172" s="128">
        <v>0</v>
      </c>
      <c r="H172" s="128">
        <v>37.096109589999998</v>
      </c>
      <c r="I172" s="128">
        <v>9985.6694805700008</v>
      </c>
      <c r="J172" s="128">
        <v>48.978526709999997</v>
      </c>
      <c r="K172" s="128">
        <v>9936.6909538599994</v>
      </c>
      <c r="L172" s="128">
        <v>4758.6120708400003</v>
      </c>
      <c r="M172" s="128">
        <v>4699.9604097499996</v>
      </c>
      <c r="N172" s="128">
        <v>58.651661089999998</v>
      </c>
      <c r="O172" s="128">
        <v>0</v>
      </c>
      <c r="P172" s="128">
        <v>2.216651E-2</v>
      </c>
      <c r="Q172" s="128"/>
      <c r="R172" s="128"/>
      <c r="S172" s="128"/>
    </row>
    <row r="173" spans="1:19">
      <c r="A173" s="8">
        <v>45474</v>
      </c>
      <c r="B173" s="128">
        <v>14876.661908370001</v>
      </c>
      <c r="C173" s="128">
        <v>0</v>
      </c>
      <c r="D173" s="128">
        <v>0</v>
      </c>
      <c r="E173" s="128">
        <v>0</v>
      </c>
      <c r="F173" s="128">
        <v>38.006351270000003</v>
      </c>
      <c r="G173" s="128">
        <v>0</v>
      </c>
      <c r="H173" s="128">
        <v>38.006351270000003</v>
      </c>
      <c r="I173" s="128">
        <v>9971.9161526400003</v>
      </c>
      <c r="J173" s="128">
        <v>48.17762913</v>
      </c>
      <c r="K173" s="128">
        <v>9923.7385235099991</v>
      </c>
      <c r="L173" s="128">
        <v>4866.7394044599996</v>
      </c>
      <c r="M173" s="128">
        <v>4807.8401061300001</v>
      </c>
      <c r="N173" s="128">
        <v>58.899298330000001</v>
      </c>
      <c r="O173" s="128">
        <v>0</v>
      </c>
      <c r="P173" s="128">
        <v>5.5785630000000003E-2</v>
      </c>
      <c r="Q173" s="128"/>
      <c r="R173" s="128"/>
      <c r="S173" s="128"/>
    </row>
    <row r="174" spans="1:19">
      <c r="A174" s="8">
        <v>45505</v>
      </c>
      <c r="B174" s="128">
        <v>15567.069475939999</v>
      </c>
      <c r="C174" s="128">
        <v>0</v>
      </c>
      <c r="D174" s="128">
        <v>0</v>
      </c>
      <c r="E174" s="128">
        <v>0</v>
      </c>
      <c r="F174" s="128">
        <v>52.711847210000002</v>
      </c>
      <c r="G174" s="128">
        <v>0</v>
      </c>
      <c r="H174" s="128">
        <v>52.711847210000002</v>
      </c>
      <c r="I174" s="128">
        <v>10510.58381041</v>
      </c>
      <c r="J174" s="128">
        <v>49.103597329999999</v>
      </c>
      <c r="K174" s="128">
        <v>10461.48021308</v>
      </c>
      <c r="L174" s="128">
        <v>5003.7738183199999</v>
      </c>
      <c r="M174" s="128">
        <v>4943.2648742199999</v>
      </c>
      <c r="N174" s="128">
        <v>60.508944100000001</v>
      </c>
      <c r="O174" s="128">
        <v>0</v>
      </c>
      <c r="P174" s="128">
        <v>1.818401E-2</v>
      </c>
      <c r="Q174" s="128"/>
      <c r="R174" s="128"/>
      <c r="S174" s="128"/>
    </row>
    <row r="175" spans="1:19">
      <c r="A175" s="8">
        <v>45536</v>
      </c>
      <c r="B175" s="128">
        <v>15719.47276495</v>
      </c>
      <c r="C175" s="128">
        <v>0</v>
      </c>
      <c r="D175" s="128">
        <v>0</v>
      </c>
      <c r="E175" s="128">
        <v>0</v>
      </c>
      <c r="F175" s="128">
        <v>53.021375069999998</v>
      </c>
      <c r="G175" s="128">
        <v>0</v>
      </c>
      <c r="H175" s="128">
        <v>53.021375069999998</v>
      </c>
      <c r="I175" s="128">
        <v>10584.946563379999</v>
      </c>
      <c r="J175" s="128">
        <v>51.432500589999997</v>
      </c>
      <c r="K175" s="128">
        <v>10533.51406279</v>
      </c>
      <c r="L175" s="128">
        <v>5081.5048264999996</v>
      </c>
      <c r="M175" s="128">
        <v>5022.2776042799997</v>
      </c>
      <c r="N175" s="128">
        <v>59.227222220000002</v>
      </c>
      <c r="O175" s="128">
        <v>0</v>
      </c>
      <c r="P175" s="128">
        <v>2.7405400000000001E-3</v>
      </c>
      <c r="Q175" s="128"/>
      <c r="R175" s="128"/>
      <c r="S175" s="128"/>
    </row>
    <row r="176" spans="1:19">
      <c r="A176" s="8">
        <v>45566</v>
      </c>
      <c r="B176" s="128">
        <v>15721.6289019</v>
      </c>
      <c r="C176" s="128">
        <v>0</v>
      </c>
      <c r="D176" s="128">
        <v>0</v>
      </c>
      <c r="E176" s="128">
        <v>0</v>
      </c>
      <c r="F176" s="128">
        <v>70.080528839999999</v>
      </c>
      <c r="G176" s="128">
        <v>0</v>
      </c>
      <c r="H176" s="128">
        <v>70.080528839999999</v>
      </c>
      <c r="I176" s="128">
        <v>10513.778931180001</v>
      </c>
      <c r="J176" s="128">
        <v>62.680460650000001</v>
      </c>
      <c r="K176" s="128">
        <v>10451.09847053</v>
      </c>
      <c r="L176" s="128">
        <v>5137.7694418800002</v>
      </c>
      <c r="M176" s="128">
        <v>5078.6479423999999</v>
      </c>
      <c r="N176" s="128">
        <v>59.121499479999997</v>
      </c>
      <c r="O176" s="128">
        <v>0</v>
      </c>
      <c r="P176" s="128">
        <v>2.0538900000000001E-3</v>
      </c>
      <c r="Q176" s="128"/>
      <c r="R176" s="128"/>
      <c r="S176" s="128"/>
    </row>
    <row r="177" spans="1:19">
      <c r="A177" s="8">
        <v>45597</v>
      </c>
      <c r="B177" s="128">
        <v>15957.040086520001</v>
      </c>
      <c r="C177" s="128">
        <v>0</v>
      </c>
      <c r="D177" s="128">
        <v>0</v>
      </c>
      <c r="E177" s="128">
        <v>0</v>
      </c>
      <c r="F177" s="128">
        <v>155.35847637000001</v>
      </c>
      <c r="G177" s="128">
        <v>0</v>
      </c>
      <c r="H177" s="128">
        <v>155.35847637000001</v>
      </c>
      <c r="I177" s="128">
        <v>10563.048082949999</v>
      </c>
      <c r="J177" s="128">
        <v>62.122940110000002</v>
      </c>
      <c r="K177" s="128">
        <v>10500.92514284</v>
      </c>
      <c r="L177" s="128">
        <v>5238.6335271999997</v>
      </c>
      <c r="M177" s="128">
        <v>5180.1894985600002</v>
      </c>
      <c r="N177" s="128">
        <v>58.444028639999999</v>
      </c>
      <c r="O177" s="128">
        <v>0</v>
      </c>
      <c r="P177" s="128">
        <v>2.8874399999999998E-3</v>
      </c>
      <c r="Q177" s="128"/>
      <c r="R177" s="128"/>
      <c r="S177" s="128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12.33203125" style="21" customWidth="1"/>
    <col min="3" max="13" width="9.33203125" style="21" customWidth="1"/>
    <col min="14" max="16384" width="9.109375" style="21"/>
  </cols>
  <sheetData>
    <row r="1" spans="1:17">
      <c r="A1" s="10" t="s">
        <v>148</v>
      </c>
    </row>
    <row r="2" spans="1:17" ht="5.25" customHeight="1"/>
    <row r="3" spans="1:17" ht="28.5" customHeight="1">
      <c r="A3" s="188" t="s">
        <v>78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3" t="s">
        <v>132</v>
      </c>
    </row>
    <row r="5" spans="1:17" ht="12.75" customHeight="1">
      <c r="A5" s="14" t="s">
        <v>231</v>
      </c>
    </row>
    <row r="6" spans="1:17" s="20" customFormat="1" ht="12.75" customHeight="1">
      <c r="A6" s="190" t="s">
        <v>0</v>
      </c>
      <c r="B6" s="179" t="s">
        <v>64</v>
      </c>
      <c r="C6" s="193" t="s">
        <v>7</v>
      </c>
      <c r="D6" s="193"/>
      <c r="E6" s="193"/>
      <c r="F6" s="193" t="s">
        <v>2</v>
      </c>
      <c r="G6" s="193"/>
      <c r="H6" s="193"/>
      <c r="I6" s="193"/>
      <c r="J6" s="193"/>
      <c r="K6" s="193"/>
      <c r="L6" s="193"/>
      <c r="M6" s="193"/>
    </row>
    <row r="7" spans="1:17" s="20" customFormat="1" ht="16.5" customHeight="1">
      <c r="A7" s="191"/>
      <c r="B7" s="179"/>
      <c r="C7" s="193"/>
      <c r="D7" s="193"/>
      <c r="E7" s="193"/>
      <c r="F7" s="193" t="s">
        <v>17</v>
      </c>
      <c r="G7" s="194"/>
      <c r="H7" s="194"/>
      <c r="I7" s="194"/>
      <c r="J7" s="193" t="s">
        <v>9</v>
      </c>
      <c r="K7" s="194"/>
      <c r="L7" s="194"/>
      <c r="M7" s="194"/>
    </row>
    <row r="8" spans="1:17" s="20" customFormat="1" ht="82.5" customHeight="1">
      <c r="A8" s="192"/>
      <c r="B8" s="179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idden="1" outlineLevel="1">
      <c r="A11" s="8">
        <v>40544</v>
      </c>
      <c r="B11" s="44">
        <v>5136.5592882600004</v>
      </c>
      <c r="C11" s="44">
        <f>G11+K11</f>
        <v>1575.6417854900001</v>
      </c>
      <c r="D11" s="44">
        <f t="shared" ref="D11:E11" si="0">H11+L11</f>
        <v>2584.4019409299999</v>
      </c>
      <c r="E11" s="44">
        <f t="shared" si="0"/>
        <v>976.51556184000003</v>
      </c>
      <c r="F11" s="44">
        <v>2130.4063238399999</v>
      </c>
      <c r="G11" s="44">
        <v>922.65377072000001</v>
      </c>
      <c r="H11" s="44">
        <v>993.84426065000002</v>
      </c>
      <c r="I11" s="44">
        <v>213.90829246999999</v>
      </c>
      <c r="J11" s="44">
        <v>3006.15296442</v>
      </c>
      <c r="K11" s="44">
        <v>652.98801476999995</v>
      </c>
      <c r="L11" s="44">
        <v>1590.5576802800001</v>
      </c>
      <c r="M11" s="44">
        <v>762.60726937000004</v>
      </c>
      <c r="N11" s="44"/>
      <c r="O11" s="44"/>
      <c r="P11" s="44"/>
      <c r="Q11" s="44"/>
    </row>
    <row r="12" spans="1:17" hidden="1" outlineLevel="1">
      <c r="A12" s="8">
        <v>40575</v>
      </c>
      <c r="B12" s="44">
        <v>5151.8276812200002</v>
      </c>
      <c r="C12" s="44">
        <f t="shared" ref="C12:C54" si="1">G12+K12</f>
        <v>1566.9038786000001</v>
      </c>
      <c r="D12" s="44">
        <f t="shared" ref="D12:D55" si="2">H12+L12</f>
        <v>2616.9653397299999</v>
      </c>
      <c r="E12" s="44">
        <f t="shared" ref="E12:E55" si="3">I12+M12</f>
        <v>967.95846289000008</v>
      </c>
      <c r="F12" s="44">
        <v>2112.2234581500002</v>
      </c>
      <c r="G12" s="44">
        <v>911.06045609</v>
      </c>
      <c r="H12" s="44">
        <v>986.83149114000003</v>
      </c>
      <c r="I12" s="44">
        <v>214.33151092</v>
      </c>
      <c r="J12" s="44">
        <v>3039.60422307</v>
      </c>
      <c r="K12" s="44">
        <v>655.84342250999998</v>
      </c>
      <c r="L12" s="44">
        <v>1630.1338485900001</v>
      </c>
      <c r="M12" s="44">
        <v>753.62695197000005</v>
      </c>
      <c r="N12" s="44"/>
      <c r="O12" s="44"/>
      <c r="P12" s="44"/>
      <c r="Q12" s="44"/>
    </row>
    <row r="13" spans="1:17" hidden="1" outlineLevel="1">
      <c r="A13" s="8">
        <v>40603</v>
      </c>
      <c r="B13" s="44">
        <v>4832.0296400200004</v>
      </c>
      <c r="C13" s="44">
        <f t="shared" si="1"/>
        <v>1392.95639807</v>
      </c>
      <c r="D13" s="44">
        <f t="shared" si="2"/>
        <v>2435.3250132600001</v>
      </c>
      <c r="E13" s="44">
        <f t="shared" si="3"/>
        <v>1003.74822869</v>
      </c>
      <c r="F13" s="44">
        <v>1744.70448285</v>
      </c>
      <c r="G13" s="44">
        <v>708.36656266</v>
      </c>
      <c r="H13" s="44">
        <v>793.73388903</v>
      </c>
      <c r="I13" s="44">
        <v>242.60403116000001</v>
      </c>
      <c r="J13" s="44">
        <v>3087.3251571699998</v>
      </c>
      <c r="K13" s="44">
        <v>684.58983540999998</v>
      </c>
      <c r="L13" s="44">
        <v>1641.5911242300001</v>
      </c>
      <c r="M13" s="44">
        <v>761.14419753000004</v>
      </c>
      <c r="N13" s="44"/>
      <c r="O13" s="44"/>
      <c r="P13" s="44"/>
      <c r="Q13" s="44"/>
    </row>
    <row r="14" spans="1:17" hidden="1" outlineLevel="1">
      <c r="A14" s="8">
        <v>40634</v>
      </c>
      <c r="B14" s="44">
        <v>4845.9771293499998</v>
      </c>
      <c r="C14" s="44">
        <f t="shared" si="1"/>
        <v>1441.5943477000001</v>
      </c>
      <c r="D14" s="44">
        <f t="shared" si="2"/>
        <v>2404.4613841599999</v>
      </c>
      <c r="E14" s="44">
        <f t="shared" si="3"/>
        <v>999.92139749000012</v>
      </c>
      <c r="F14" s="44">
        <v>1754.5214359500001</v>
      </c>
      <c r="G14" s="44">
        <v>744.93524871</v>
      </c>
      <c r="H14" s="44">
        <v>763.21696319</v>
      </c>
      <c r="I14" s="44">
        <v>246.36922405000001</v>
      </c>
      <c r="J14" s="44">
        <v>3091.4556934000002</v>
      </c>
      <c r="K14" s="44">
        <v>696.65909898999996</v>
      </c>
      <c r="L14" s="44">
        <v>1641.24442097</v>
      </c>
      <c r="M14" s="44">
        <v>753.55217344000005</v>
      </c>
      <c r="N14" s="44"/>
      <c r="O14" s="44"/>
      <c r="P14" s="44"/>
      <c r="Q14" s="44"/>
    </row>
    <row r="15" spans="1:17" hidden="1" outlineLevel="1">
      <c r="A15" s="8">
        <v>40664</v>
      </c>
      <c r="B15" s="44">
        <v>4682.9335925599999</v>
      </c>
      <c r="C15" s="44">
        <f t="shared" si="1"/>
        <v>1250.82216092</v>
      </c>
      <c r="D15" s="44">
        <f t="shared" si="2"/>
        <v>2483.1779361600002</v>
      </c>
      <c r="E15" s="44">
        <f t="shared" si="3"/>
        <v>948.93349548000003</v>
      </c>
      <c r="F15" s="44">
        <v>1667.7793906100001</v>
      </c>
      <c r="G15" s="44">
        <v>692.11435361999997</v>
      </c>
      <c r="H15" s="44">
        <v>766.75916520999999</v>
      </c>
      <c r="I15" s="44">
        <v>208.90587178000001</v>
      </c>
      <c r="J15" s="44">
        <v>3015.1542019499998</v>
      </c>
      <c r="K15" s="44">
        <v>558.70780730000001</v>
      </c>
      <c r="L15" s="44">
        <v>1716.41877095</v>
      </c>
      <c r="M15" s="44">
        <v>740.02762370000005</v>
      </c>
      <c r="N15" s="44"/>
      <c r="O15" s="44"/>
      <c r="P15" s="44"/>
      <c r="Q15" s="44"/>
    </row>
    <row r="16" spans="1:17" hidden="1" outlineLevel="1">
      <c r="A16" s="8">
        <v>40695</v>
      </c>
      <c r="B16" s="44">
        <v>4788.9733164099998</v>
      </c>
      <c r="C16" s="44">
        <f t="shared" si="1"/>
        <v>1301.7818717</v>
      </c>
      <c r="D16" s="44">
        <f t="shared" si="2"/>
        <v>2511.6200802499998</v>
      </c>
      <c r="E16" s="44">
        <f t="shared" si="3"/>
        <v>975.57136446000004</v>
      </c>
      <c r="F16" s="44">
        <v>1698.1410350199999</v>
      </c>
      <c r="G16" s="44">
        <v>712.03779240999995</v>
      </c>
      <c r="H16" s="44">
        <v>762.58337970000002</v>
      </c>
      <c r="I16" s="44">
        <v>223.51986291</v>
      </c>
      <c r="J16" s="44">
        <v>3090.8322813899999</v>
      </c>
      <c r="K16" s="44">
        <v>589.74407928999995</v>
      </c>
      <c r="L16" s="44">
        <v>1749.03670055</v>
      </c>
      <c r="M16" s="44">
        <v>752.05150155000001</v>
      </c>
      <c r="N16" s="44"/>
      <c r="O16" s="44"/>
      <c r="P16" s="44"/>
      <c r="Q16" s="44"/>
    </row>
    <row r="17" spans="1:17" hidden="1" outlineLevel="1">
      <c r="A17" s="8">
        <v>40725</v>
      </c>
      <c r="B17" s="44">
        <v>4709.0467768899998</v>
      </c>
      <c r="C17" s="44">
        <f t="shared" si="1"/>
        <v>1237.9729237500001</v>
      </c>
      <c r="D17" s="44">
        <f t="shared" si="2"/>
        <v>2458.9611360199997</v>
      </c>
      <c r="E17" s="44">
        <f t="shared" si="3"/>
        <v>1012.11271712</v>
      </c>
      <c r="F17" s="44">
        <v>1636.2113484900001</v>
      </c>
      <c r="G17" s="44">
        <v>658.21896077999997</v>
      </c>
      <c r="H17" s="44">
        <v>765.71026325000003</v>
      </c>
      <c r="I17" s="44">
        <v>212.28212446000001</v>
      </c>
      <c r="J17" s="44">
        <v>3072.8354284000002</v>
      </c>
      <c r="K17" s="44">
        <v>579.75396296999998</v>
      </c>
      <c r="L17" s="44">
        <v>1693.2508727699999</v>
      </c>
      <c r="M17" s="44">
        <v>799.83059265999998</v>
      </c>
      <c r="N17" s="44"/>
      <c r="O17" s="44"/>
      <c r="P17" s="44"/>
      <c r="Q17" s="44"/>
    </row>
    <row r="18" spans="1:17" hidden="1" outlineLevel="1">
      <c r="A18" s="8">
        <v>40756</v>
      </c>
      <c r="B18" s="44">
        <v>4754.6030051600001</v>
      </c>
      <c r="C18" s="44">
        <f t="shared" si="1"/>
        <v>1259.3699438600001</v>
      </c>
      <c r="D18" s="44">
        <f t="shared" si="2"/>
        <v>2375.2770605300002</v>
      </c>
      <c r="E18" s="44">
        <f t="shared" si="3"/>
        <v>1119.9560007699999</v>
      </c>
      <c r="F18" s="44">
        <v>1685.15040808</v>
      </c>
      <c r="G18" s="44">
        <v>668.55803022999999</v>
      </c>
      <c r="H18" s="44">
        <v>805.70118408999997</v>
      </c>
      <c r="I18" s="44">
        <v>210.89119375999999</v>
      </c>
      <c r="J18" s="44">
        <v>3069.45259708</v>
      </c>
      <c r="K18" s="44">
        <v>590.81191363000005</v>
      </c>
      <c r="L18" s="44">
        <v>1569.57587644</v>
      </c>
      <c r="M18" s="44">
        <v>909.06480700999998</v>
      </c>
      <c r="N18" s="44"/>
      <c r="O18" s="44"/>
      <c r="P18" s="44"/>
      <c r="Q18" s="44"/>
    </row>
    <row r="19" spans="1:17" hidden="1" outlineLevel="1">
      <c r="A19" s="8">
        <v>40787</v>
      </c>
      <c r="B19" s="44">
        <v>4792.27408483</v>
      </c>
      <c r="C19" s="44">
        <f t="shared" si="1"/>
        <v>1392.02036032</v>
      </c>
      <c r="D19" s="44">
        <f t="shared" si="2"/>
        <v>2294.2839753100002</v>
      </c>
      <c r="E19" s="44">
        <f t="shared" si="3"/>
        <v>1105.9697492</v>
      </c>
      <c r="F19" s="44">
        <v>1833.8775123200001</v>
      </c>
      <c r="G19" s="44">
        <v>766.97342089000006</v>
      </c>
      <c r="H19" s="44">
        <v>852.77804077999997</v>
      </c>
      <c r="I19" s="44">
        <v>214.12605065</v>
      </c>
      <c r="J19" s="44">
        <v>2958.3965725100002</v>
      </c>
      <c r="K19" s="44">
        <v>625.04693942999995</v>
      </c>
      <c r="L19" s="44">
        <v>1441.5059345300001</v>
      </c>
      <c r="M19" s="44">
        <v>891.84369855</v>
      </c>
      <c r="N19" s="44"/>
      <c r="O19" s="44"/>
      <c r="P19" s="44"/>
      <c r="Q19" s="44"/>
    </row>
    <row r="20" spans="1:17" hidden="1" outlineLevel="1">
      <c r="A20" s="8">
        <v>40817</v>
      </c>
      <c r="B20" s="44">
        <v>4738.18205433</v>
      </c>
      <c r="C20" s="44">
        <f t="shared" si="1"/>
        <v>1405.85286004</v>
      </c>
      <c r="D20" s="44">
        <f t="shared" si="2"/>
        <v>2263.7518679899999</v>
      </c>
      <c r="E20" s="44">
        <f t="shared" si="3"/>
        <v>1068.5773262999999</v>
      </c>
      <c r="F20" s="44">
        <v>1850.9532914399999</v>
      </c>
      <c r="G20" s="44">
        <v>768.23664815999996</v>
      </c>
      <c r="H20" s="44">
        <v>871.41517581999994</v>
      </c>
      <c r="I20" s="44">
        <v>211.30146746</v>
      </c>
      <c r="J20" s="44">
        <v>2887.2287628899999</v>
      </c>
      <c r="K20" s="44">
        <v>637.61621188000004</v>
      </c>
      <c r="L20" s="44">
        <v>1392.3366921700001</v>
      </c>
      <c r="M20" s="44">
        <v>857.27585883999996</v>
      </c>
      <c r="N20" s="44"/>
      <c r="O20" s="44"/>
      <c r="P20" s="44"/>
      <c r="Q20" s="44"/>
    </row>
    <row r="21" spans="1:17" hidden="1" outlineLevel="1">
      <c r="A21" s="8">
        <v>40848</v>
      </c>
      <c r="B21" s="44">
        <v>4637.1072184300001</v>
      </c>
      <c r="C21" s="44">
        <f t="shared" si="1"/>
        <v>1424.8443580600001</v>
      </c>
      <c r="D21" s="44">
        <f t="shared" si="2"/>
        <v>2243.08156551</v>
      </c>
      <c r="E21" s="44">
        <f t="shared" si="3"/>
        <v>969.18129485999998</v>
      </c>
      <c r="F21" s="44">
        <v>1843.63657358</v>
      </c>
      <c r="G21" s="44">
        <v>769.47451638999996</v>
      </c>
      <c r="H21" s="44">
        <v>890.40075006999996</v>
      </c>
      <c r="I21" s="44">
        <v>183.76130712</v>
      </c>
      <c r="J21" s="44">
        <v>2793.4706448500001</v>
      </c>
      <c r="K21" s="44">
        <v>655.36984167000003</v>
      </c>
      <c r="L21" s="44">
        <v>1352.6808154400001</v>
      </c>
      <c r="M21" s="44">
        <v>785.41998774000001</v>
      </c>
      <c r="N21" s="44"/>
      <c r="O21" s="44"/>
      <c r="P21" s="44"/>
      <c r="Q21" s="44"/>
    </row>
    <row r="22" spans="1:17" hidden="1" outlineLevel="1">
      <c r="A22" s="8">
        <v>40878</v>
      </c>
      <c r="B22" s="44">
        <v>4361.5583693500002</v>
      </c>
      <c r="C22" s="44">
        <f t="shared" si="1"/>
        <v>1402.7605185</v>
      </c>
      <c r="D22" s="44">
        <f t="shared" si="2"/>
        <v>1990.93120017</v>
      </c>
      <c r="E22" s="44">
        <f t="shared" si="3"/>
        <v>967.86665068000002</v>
      </c>
      <c r="F22" s="44">
        <v>1801.1726005999999</v>
      </c>
      <c r="G22" s="44">
        <v>756.29808134999996</v>
      </c>
      <c r="H22" s="44">
        <v>861.99690454999995</v>
      </c>
      <c r="I22" s="44">
        <v>182.87761470000001</v>
      </c>
      <c r="J22" s="44">
        <v>2560.3857687499999</v>
      </c>
      <c r="K22" s="44">
        <v>646.46243715000003</v>
      </c>
      <c r="L22" s="44">
        <v>1128.9342956200001</v>
      </c>
      <c r="M22" s="44">
        <v>784.98903598000004</v>
      </c>
      <c r="N22" s="44"/>
      <c r="O22" s="44"/>
      <c r="P22" s="44"/>
      <c r="Q22" s="44"/>
    </row>
    <row r="23" spans="1:17" hidden="1" outlineLevel="1">
      <c r="A23" s="8">
        <v>40909</v>
      </c>
      <c r="B23" s="44">
        <v>4390.3055285</v>
      </c>
      <c r="C23" s="44">
        <f t="shared" si="1"/>
        <v>1330.83630408</v>
      </c>
      <c r="D23" s="44">
        <f t="shared" si="2"/>
        <v>2090.1553440500002</v>
      </c>
      <c r="E23" s="44">
        <f t="shared" si="3"/>
        <v>969.31388037000011</v>
      </c>
      <c r="F23" s="44">
        <v>1814.9747239000001</v>
      </c>
      <c r="G23" s="44">
        <v>781.30347964999999</v>
      </c>
      <c r="H23" s="44">
        <v>850.56590054000003</v>
      </c>
      <c r="I23" s="44">
        <v>183.10534371</v>
      </c>
      <c r="J23" s="44">
        <v>2575.3308046000002</v>
      </c>
      <c r="K23" s="44">
        <v>549.53282443000001</v>
      </c>
      <c r="L23" s="44">
        <v>1239.5894435099999</v>
      </c>
      <c r="M23" s="44">
        <v>786.20853666000005</v>
      </c>
      <c r="N23" s="44"/>
      <c r="O23" s="44"/>
      <c r="P23" s="44"/>
      <c r="Q23" s="44"/>
    </row>
    <row r="24" spans="1:17" hidden="1" outlineLevel="1">
      <c r="A24" s="8">
        <v>40940</v>
      </c>
      <c r="B24" s="44">
        <v>4563.1224682800002</v>
      </c>
      <c r="C24" s="44">
        <f t="shared" si="1"/>
        <v>1476.96624886</v>
      </c>
      <c r="D24" s="44">
        <f t="shared" si="2"/>
        <v>2122.4953319700003</v>
      </c>
      <c r="E24" s="44">
        <f t="shared" si="3"/>
        <v>963.66088745000002</v>
      </c>
      <c r="F24" s="44">
        <v>1814.2684343599999</v>
      </c>
      <c r="G24" s="44">
        <v>785.41798822999999</v>
      </c>
      <c r="H24" s="44">
        <v>849.08178568000005</v>
      </c>
      <c r="I24" s="44">
        <v>179.76866045</v>
      </c>
      <c r="J24" s="44">
        <v>2748.8540339199999</v>
      </c>
      <c r="K24" s="44">
        <v>691.54826062999996</v>
      </c>
      <c r="L24" s="44">
        <v>1273.4135462900001</v>
      </c>
      <c r="M24" s="44">
        <v>783.89222700000005</v>
      </c>
      <c r="N24" s="44"/>
      <c r="O24" s="44"/>
      <c r="P24" s="44"/>
      <c r="Q24" s="44"/>
    </row>
    <row r="25" spans="1:17" hidden="1" outlineLevel="1">
      <c r="A25" s="8">
        <v>40969</v>
      </c>
      <c r="B25" s="44">
        <v>4453.3750844799997</v>
      </c>
      <c r="C25" s="44">
        <f t="shared" si="1"/>
        <v>1466.7775572300002</v>
      </c>
      <c r="D25" s="44">
        <f t="shared" si="2"/>
        <v>2077.6576200200002</v>
      </c>
      <c r="E25" s="44">
        <f t="shared" si="3"/>
        <v>908.93990723000002</v>
      </c>
      <c r="F25" s="44">
        <v>1794.6376905899999</v>
      </c>
      <c r="G25" s="44">
        <v>794.69642434000002</v>
      </c>
      <c r="H25" s="44">
        <v>849.12082315999999</v>
      </c>
      <c r="I25" s="44">
        <v>150.82044309</v>
      </c>
      <c r="J25" s="44">
        <v>2658.73739389</v>
      </c>
      <c r="K25" s="44">
        <v>672.08113289000005</v>
      </c>
      <c r="L25" s="44">
        <v>1228.5367968600001</v>
      </c>
      <c r="M25" s="44">
        <v>758.11946413999999</v>
      </c>
      <c r="N25" s="44"/>
      <c r="O25" s="44"/>
      <c r="P25" s="44"/>
      <c r="Q25" s="44"/>
    </row>
    <row r="26" spans="1:17" hidden="1" outlineLevel="1">
      <c r="A26" s="8">
        <v>41000</v>
      </c>
      <c r="B26" s="44">
        <v>4380.1106869300002</v>
      </c>
      <c r="C26" s="44">
        <f t="shared" si="1"/>
        <v>1337.5243324600001</v>
      </c>
      <c r="D26" s="44">
        <f t="shared" si="2"/>
        <v>2085.6347206099999</v>
      </c>
      <c r="E26" s="44">
        <f t="shared" si="3"/>
        <v>956.95163386000002</v>
      </c>
      <c r="F26" s="44">
        <v>1747.1445932500001</v>
      </c>
      <c r="G26" s="44">
        <v>671.59266262999995</v>
      </c>
      <c r="H26" s="44">
        <v>879.73625901000003</v>
      </c>
      <c r="I26" s="44">
        <v>195.81567161000001</v>
      </c>
      <c r="J26" s="44">
        <v>2632.9660936800001</v>
      </c>
      <c r="K26" s="44">
        <v>665.93166983000003</v>
      </c>
      <c r="L26" s="44">
        <v>1205.8984616</v>
      </c>
      <c r="M26" s="44">
        <v>761.13596225000003</v>
      </c>
      <c r="N26" s="44"/>
      <c r="O26" s="44"/>
      <c r="P26" s="44"/>
      <c r="Q26" s="44"/>
    </row>
    <row r="27" spans="1:17" hidden="1" outlineLevel="1">
      <c r="A27" s="8">
        <v>41030</v>
      </c>
      <c r="B27" s="44">
        <v>4202.1283153000004</v>
      </c>
      <c r="C27" s="44">
        <f t="shared" si="1"/>
        <v>1285.4807467400001</v>
      </c>
      <c r="D27" s="44">
        <f t="shared" si="2"/>
        <v>2033.9024638000001</v>
      </c>
      <c r="E27" s="44">
        <f t="shared" si="3"/>
        <v>882.74510476</v>
      </c>
      <c r="F27" s="44">
        <v>1709.2399313000001</v>
      </c>
      <c r="G27" s="44">
        <v>646.38807909000002</v>
      </c>
      <c r="H27" s="44">
        <v>872.59594998</v>
      </c>
      <c r="I27" s="44">
        <v>190.25590223</v>
      </c>
      <c r="J27" s="44">
        <v>2492.8883839999999</v>
      </c>
      <c r="K27" s="44">
        <v>639.09266764999995</v>
      </c>
      <c r="L27" s="44">
        <v>1161.30651382</v>
      </c>
      <c r="M27" s="44">
        <v>692.48920253000006</v>
      </c>
      <c r="N27" s="44"/>
      <c r="O27" s="44"/>
      <c r="P27" s="44"/>
      <c r="Q27" s="44"/>
    </row>
    <row r="28" spans="1:17" hidden="1" outlineLevel="1">
      <c r="A28" s="8">
        <v>41061</v>
      </c>
      <c r="B28" s="44">
        <v>4216.6382274300004</v>
      </c>
      <c r="C28" s="44">
        <f t="shared" si="1"/>
        <v>1374.18178672</v>
      </c>
      <c r="D28" s="44">
        <f t="shared" si="2"/>
        <v>1979.9477156100002</v>
      </c>
      <c r="E28" s="44">
        <f t="shared" si="3"/>
        <v>862.50872509999999</v>
      </c>
      <c r="F28" s="44">
        <v>1735.7675252900001</v>
      </c>
      <c r="G28" s="44">
        <v>638.32038839999996</v>
      </c>
      <c r="H28" s="44">
        <v>909.27395859000001</v>
      </c>
      <c r="I28" s="44">
        <v>188.17317829999999</v>
      </c>
      <c r="J28" s="44">
        <v>2480.87070214</v>
      </c>
      <c r="K28" s="44">
        <v>735.86139832000003</v>
      </c>
      <c r="L28" s="44">
        <v>1070.67375702</v>
      </c>
      <c r="M28" s="44">
        <v>674.33554679999997</v>
      </c>
      <c r="N28" s="44"/>
      <c r="O28" s="44"/>
      <c r="P28" s="44"/>
      <c r="Q28" s="44"/>
    </row>
    <row r="29" spans="1:17" hidden="1" outlineLevel="1">
      <c r="A29" s="8">
        <v>41091</v>
      </c>
      <c r="B29" s="44">
        <v>4102.4189932500003</v>
      </c>
      <c r="C29" s="44">
        <f t="shared" si="1"/>
        <v>1333.88695753</v>
      </c>
      <c r="D29" s="44">
        <f t="shared" si="2"/>
        <v>1901.0926193400001</v>
      </c>
      <c r="E29" s="44">
        <f t="shared" si="3"/>
        <v>867.43941638000001</v>
      </c>
      <c r="F29" s="44">
        <v>1747.0185604000001</v>
      </c>
      <c r="G29" s="44">
        <v>619.31949311000005</v>
      </c>
      <c r="H29" s="44">
        <v>934.32152810000002</v>
      </c>
      <c r="I29" s="44">
        <v>193.37753918999999</v>
      </c>
      <c r="J29" s="44">
        <v>2355.40043285</v>
      </c>
      <c r="K29" s="44">
        <v>714.56746441999996</v>
      </c>
      <c r="L29" s="44">
        <v>966.77109124000003</v>
      </c>
      <c r="M29" s="44">
        <v>674.06187719000002</v>
      </c>
      <c r="N29" s="44"/>
      <c r="O29" s="44"/>
      <c r="P29" s="44"/>
      <c r="Q29" s="44"/>
    </row>
    <row r="30" spans="1:17" hidden="1" outlineLevel="1">
      <c r="A30" s="8">
        <v>41122</v>
      </c>
      <c r="B30" s="44">
        <v>4149.1995649600003</v>
      </c>
      <c r="C30" s="44">
        <f t="shared" si="1"/>
        <v>1349.6472117000001</v>
      </c>
      <c r="D30" s="44">
        <f t="shared" si="2"/>
        <v>1639.0402159599998</v>
      </c>
      <c r="E30" s="44">
        <f t="shared" si="3"/>
        <v>1160.5121373000002</v>
      </c>
      <c r="F30" s="44">
        <v>1739.76224286</v>
      </c>
      <c r="G30" s="44">
        <v>599.73475494000002</v>
      </c>
      <c r="H30" s="44">
        <v>979.89375218999999</v>
      </c>
      <c r="I30" s="44">
        <v>160.13373573000001</v>
      </c>
      <c r="J30" s="44">
        <v>2409.4373221000001</v>
      </c>
      <c r="K30" s="44">
        <v>749.91245676000005</v>
      </c>
      <c r="L30" s="44">
        <v>659.14646376999997</v>
      </c>
      <c r="M30" s="44">
        <v>1000.3784015700001</v>
      </c>
      <c r="N30" s="44"/>
      <c r="O30" s="44"/>
      <c r="P30" s="44"/>
      <c r="Q30" s="44"/>
    </row>
    <row r="31" spans="1:17" hidden="1" outlineLevel="1">
      <c r="A31" s="8">
        <v>41153</v>
      </c>
      <c r="B31" s="44">
        <v>4167.1004297099998</v>
      </c>
      <c r="C31" s="44">
        <f t="shared" si="1"/>
        <v>1356.11778026</v>
      </c>
      <c r="D31" s="44">
        <f t="shared" si="2"/>
        <v>1641.30232654</v>
      </c>
      <c r="E31" s="44">
        <f t="shared" si="3"/>
        <v>1169.6803229100001</v>
      </c>
      <c r="F31" s="44">
        <v>1755.9331453299999</v>
      </c>
      <c r="G31" s="44">
        <v>601.67197375000001</v>
      </c>
      <c r="H31" s="44">
        <v>989.17921422999996</v>
      </c>
      <c r="I31" s="44">
        <v>165.08195735000001</v>
      </c>
      <c r="J31" s="44">
        <v>2411.1672843800002</v>
      </c>
      <c r="K31" s="44">
        <v>754.44580651000001</v>
      </c>
      <c r="L31" s="44">
        <v>652.12311231000001</v>
      </c>
      <c r="M31" s="44">
        <v>1004.59836556</v>
      </c>
      <c r="N31" s="44"/>
      <c r="O31" s="44"/>
      <c r="P31" s="44"/>
      <c r="Q31" s="44"/>
    </row>
    <row r="32" spans="1:17" hidden="1" outlineLevel="1">
      <c r="A32" s="8">
        <v>41183</v>
      </c>
      <c r="B32" s="44">
        <v>4208.1403289299997</v>
      </c>
      <c r="C32" s="44">
        <f t="shared" si="1"/>
        <v>1354.0624601499999</v>
      </c>
      <c r="D32" s="44">
        <f t="shared" si="2"/>
        <v>1684.3537947499999</v>
      </c>
      <c r="E32" s="44">
        <f t="shared" si="3"/>
        <v>1169.7240740300001</v>
      </c>
      <c r="F32" s="44">
        <v>1775.75655796</v>
      </c>
      <c r="G32" s="44">
        <v>593.43113831999995</v>
      </c>
      <c r="H32" s="44">
        <v>1016.61925046</v>
      </c>
      <c r="I32" s="44">
        <v>165.70616917999999</v>
      </c>
      <c r="J32" s="44">
        <v>2432.3837709700001</v>
      </c>
      <c r="K32" s="44">
        <v>760.63132183000005</v>
      </c>
      <c r="L32" s="44">
        <v>667.73454429000003</v>
      </c>
      <c r="M32" s="44">
        <v>1004.01790485</v>
      </c>
      <c r="N32" s="44"/>
      <c r="O32" s="44"/>
      <c r="P32" s="44"/>
      <c r="Q32" s="44"/>
    </row>
    <row r="33" spans="1:17" hidden="1" outlineLevel="1">
      <c r="A33" s="8">
        <v>41214</v>
      </c>
      <c r="B33" s="44">
        <v>4094.2613822100002</v>
      </c>
      <c r="C33" s="44">
        <f t="shared" si="1"/>
        <v>1256.93684482</v>
      </c>
      <c r="D33" s="44">
        <f t="shared" si="2"/>
        <v>1683.32676274</v>
      </c>
      <c r="E33" s="44">
        <f t="shared" si="3"/>
        <v>1153.9977746499999</v>
      </c>
      <c r="F33" s="44">
        <v>1698.74390139</v>
      </c>
      <c r="G33" s="44">
        <v>494.78613891999998</v>
      </c>
      <c r="H33" s="44">
        <v>1041.0976624699999</v>
      </c>
      <c r="I33" s="44">
        <v>162.86009999999999</v>
      </c>
      <c r="J33" s="44">
        <v>2395.5174808199999</v>
      </c>
      <c r="K33" s="44">
        <v>762.15070590000005</v>
      </c>
      <c r="L33" s="44">
        <v>642.22910027</v>
      </c>
      <c r="M33" s="44">
        <v>991.13767465000001</v>
      </c>
      <c r="N33" s="44"/>
      <c r="O33" s="44"/>
      <c r="P33" s="44"/>
      <c r="Q33" s="44"/>
    </row>
    <row r="34" spans="1:17" hidden="1" outlineLevel="1">
      <c r="A34" s="8">
        <v>41244</v>
      </c>
      <c r="B34" s="44">
        <v>4039.4859995100001</v>
      </c>
      <c r="C34" s="44">
        <f t="shared" si="1"/>
        <v>1221.9881674200001</v>
      </c>
      <c r="D34" s="44">
        <f t="shared" si="2"/>
        <v>1670.3204346099999</v>
      </c>
      <c r="E34" s="44">
        <f t="shared" si="3"/>
        <v>1147.1773974800001</v>
      </c>
      <c r="F34" s="44">
        <v>1663.03185115</v>
      </c>
      <c r="G34" s="44">
        <v>450.47472956000001</v>
      </c>
      <c r="H34" s="44">
        <v>1055.1451757499999</v>
      </c>
      <c r="I34" s="44">
        <v>157.41194583999999</v>
      </c>
      <c r="J34" s="44">
        <v>2376.4541483600001</v>
      </c>
      <c r="K34" s="44">
        <v>771.51343785999995</v>
      </c>
      <c r="L34" s="44">
        <v>615.17525885999999</v>
      </c>
      <c r="M34" s="44">
        <v>989.76545164000004</v>
      </c>
      <c r="N34" s="44"/>
      <c r="O34" s="44"/>
      <c r="P34" s="44"/>
      <c r="Q34" s="44"/>
    </row>
    <row r="35" spans="1:17" hidden="1" outlineLevel="1">
      <c r="A35" s="8">
        <v>41275</v>
      </c>
      <c r="B35" s="44">
        <v>4035.3632146099999</v>
      </c>
      <c r="C35" s="44">
        <f t="shared" si="1"/>
        <v>1211.50975227</v>
      </c>
      <c r="D35" s="44">
        <f t="shared" si="2"/>
        <v>1674.5470419399999</v>
      </c>
      <c r="E35" s="44">
        <f t="shared" si="3"/>
        <v>1149.3064204</v>
      </c>
      <c r="F35" s="44">
        <v>1658.6862723900001</v>
      </c>
      <c r="G35" s="44">
        <v>446.78023471</v>
      </c>
      <c r="H35" s="44">
        <v>1053.10948037</v>
      </c>
      <c r="I35" s="44">
        <v>158.79655731</v>
      </c>
      <c r="J35" s="44">
        <v>2376.67694222</v>
      </c>
      <c r="K35" s="44">
        <v>764.72951755999998</v>
      </c>
      <c r="L35" s="44">
        <v>621.43756156999996</v>
      </c>
      <c r="M35" s="44">
        <v>990.50986308999995</v>
      </c>
      <c r="N35" s="44"/>
      <c r="O35" s="44"/>
      <c r="P35" s="44"/>
      <c r="Q35" s="44"/>
    </row>
    <row r="36" spans="1:17" hidden="1" outlineLevel="1">
      <c r="A36" s="8">
        <v>41306</v>
      </c>
      <c r="B36" s="44">
        <v>4030.44255664</v>
      </c>
      <c r="C36" s="44">
        <f t="shared" si="1"/>
        <v>1204.8282147299999</v>
      </c>
      <c r="D36" s="44">
        <f t="shared" si="2"/>
        <v>1657.30323929</v>
      </c>
      <c r="E36" s="44">
        <f t="shared" si="3"/>
        <v>1168.3111026199999</v>
      </c>
      <c r="F36" s="44">
        <v>1644.45587495</v>
      </c>
      <c r="G36" s="44">
        <v>432.5612481</v>
      </c>
      <c r="H36" s="44">
        <v>1075.66087025</v>
      </c>
      <c r="I36" s="44">
        <v>136.23375659999999</v>
      </c>
      <c r="J36" s="44">
        <v>2385.9866816899998</v>
      </c>
      <c r="K36" s="44">
        <v>772.26696662999996</v>
      </c>
      <c r="L36" s="44">
        <v>581.64236903999995</v>
      </c>
      <c r="M36" s="44">
        <v>1032.07734602</v>
      </c>
      <c r="N36" s="44"/>
      <c r="O36" s="44"/>
      <c r="P36" s="44"/>
      <c r="Q36" s="44"/>
    </row>
    <row r="37" spans="1:17" hidden="1" outlineLevel="1">
      <c r="A37" s="8">
        <v>41334</v>
      </c>
      <c r="B37" s="44">
        <v>3906.37191639</v>
      </c>
      <c r="C37" s="44">
        <f t="shared" si="1"/>
        <v>1181.1145534</v>
      </c>
      <c r="D37" s="44">
        <f t="shared" si="2"/>
        <v>1656.07530503</v>
      </c>
      <c r="E37" s="44">
        <f t="shared" si="3"/>
        <v>1069.1820579600001</v>
      </c>
      <c r="F37" s="44">
        <v>1635.0687647100001</v>
      </c>
      <c r="G37" s="44">
        <v>434.14415208000003</v>
      </c>
      <c r="H37" s="44">
        <v>1086.91753823</v>
      </c>
      <c r="I37" s="44">
        <v>114.00707439999999</v>
      </c>
      <c r="J37" s="44">
        <v>2271.3031516800002</v>
      </c>
      <c r="K37" s="44">
        <v>746.97040131999995</v>
      </c>
      <c r="L37" s="44">
        <v>569.15776679999999</v>
      </c>
      <c r="M37" s="44">
        <v>955.17498355999999</v>
      </c>
      <c r="N37" s="44"/>
      <c r="O37" s="44"/>
      <c r="P37" s="44"/>
      <c r="Q37" s="44"/>
    </row>
    <row r="38" spans="1:17" hidden="1" outlineLevel="1">
      <c r="A38" s="8">
        <v>41365</v>
      </c>
      <c r="B38" s="44">
        <v>3812.7125944099998</v>
      </c>
      <c r="C38" s="44">
        <f t="shared" si="1"/>
        <v>1196.4650061</v>
      </c>
      <c r="D38" s="44">
        <f t="shared" si="2"/>
        <v>1562.77024796</v>
      </c>
      <c r="E38" s="44">
        <f t="shared" si="3"/>
        <v>1053.4773403500001</v>
      </c>
      <c r="F38" s="44">
        <v>1657.5866774199999</v>
      </c>
      <c r="G38" s="44">
        <v>479.57337752000001</v>
      </c>
      <c r="H38" s="44">
        <v>1066.11747264</v>
      </c>
      <c r="I38" s="44">
        <v>111.89582726</v>
      </c>
      <c r="J38" s="44">
        <v>2155.12591699</v>
      </c>
      <c r="K38" s="44">
        <v>716.89162857999997</v>
      </c>
      <c r="L38" s="44">
        <v>496.65277531999999</v>
      </c>
      <c r="M38" s="44">
        <v>941.58151309000004</v>
      </c>
      <c r="N38" s="44"/>
      <c r="O38" s="44"/>
      <c r="P38" s="44"/>
      <c r="Q38" s="44"/>
    </row>
    <row r="39" spans="1:17" hidden="1" outlineLevel="1">
      <c r="A39" s="8">
        <v>41395</v>
      </c>
      <c r="B39" s="44">
        <v>3738.3562843099999</v>
      </c>
      <c r="C39" s="44">
        <f t="shared" si="1"/>
        <v>1166.3342622600001</v>
      </c>
      <c r="D39" s="44">
        <f t="shared" si="2"/>
        <v>1537.59132927</v>
      </c>
      <c r="E39" s="44">
        <f t="shared" si="3"/>
        <v>1034.4306927799998</v>
      </c>
      <c r="F39" s="44">
        <v>1679.30956793</v>
      </c>
      <c r="G39" s="44">
        <v>505.81346224999999</v>
      </c>
      <c r="H39" s="44">
        <v>1045.24831369</v>
      </c>
      <c r="I39" s="44">
        <v>128.24779199</v>
      </c>
      <c r="J39" s="44">
        <v>2059.0467163799999</v>
      </c>
      <c r="K39" s="44">
        <v>660.52080001000002</v>
      </c>
      <c r="L39" s="44">
        <v>492.34301557999999</v>
      </c>
      <c r="M39" s="44">
        <v>906.18290078999996</v>
      </c>
      <c r="N39" s="44"/>
      <c r="O39" s="44"/>
      <c r="P39" s="44"/>
      <c r="Q39" s="44"/>
    </row>
    <row r="40" spans="1:17" hidden="1" outlineLevel="1">
      <c r="A40" s="8">
        <v>41426</v>
      </c>
      <c r="B40" s="44">
        <v>3831.0551127700001</v>
      </c>
      <c r="C40" s="44">
        <f t="shared" si="1"/>
        <v>1229.2446188499998</v>
      </c>
      <c r="D40" s="44">
        <f t="shared" si="2"/>
        <v>1567.4198347400002</v>
      </c>
      <c r="E40" s="44">
        <f t="shared" si="3"/>
        <v>1034.3906591800001</v>
      </c>
      <c r="F40" s="44">
        <v>1696.7407473799999</v>
      </c>
      <c r="G40" s="44">
        <v>513.10912485999995</v>
      </c>
      <c r="H40" s="44">
        <v>1055.1568371000001</v>
      </c>
      <c r="I40" s="44">
        <v>128.47478541999999</v>
      </c>
      <c r="J40" s="44">
        <v>2134.3143653900001</v>
      </c>
      <c r="K40" s="44">
        <v>716.13549398999999</v>
      </c>
      <c r="L40" s="44">
        <v>512.26299763999998</v>
      </c>
      <c r="M40" s="44">
        <v>905.91587375999995</v>
      </c>
      <c r="N40" s="44"/>
      <c r="O40" s="44"/>
      <c r="P40" s="44"/>
      <c r="Q40" s="44"/>
    </row>
    <row r="41" spans="1:17" hidden="1" outlineLevel="1">
      <c r="A41" s="8">
        <v>41456</v>
      </c>
      <c r="B41" s="44">
        <v>3880.6352166000001</v>
      </c>
      <c r="C41" s="44">
        <f t="shared" si="1"/>
        <v>1328.14629848</v>
      </c>
      <c r="D41" s="44">
        <f t="shared" si="2"/>
        <v>1522.2989065199999</v>
      </c>
      <c r="E41" s="44">
        <f t="shared" si="3"/>
        <v>1030.1900116000002</v>
      </c>
      <c r="F41" s="44">
        <v>1742.3897500200001</v>
      </c>
      <c r="G41" s="44">
        <v>592.53235216999997</v>
      </c>
      <c r="H41" s="44">
        <v>1021.59504667</v>
      </c>
      <c r="I41" s="44">
        <v>128.26235118</v>
      </c>
      <c r="J41" s="44">
        <v>2138.2454665800001</v>
      </c>
      <c r="K41" s="44">
        <v>735.61394630999996</v>
      </c>
      <c r="L41" s="44">
        <v>500.70385985000001</v>
      </c>
      <c r="M41" s="44">
        <v>901.92766042000005</v>
      </c>
      <c r="N41" s="44"/>
      <c r="O41" s="44"/>
      <c r="P41" s="44"/>
      <c r="Q41" s="44"/>
    </row>
    <row r="42" spans="1:17" hidden="1" outlineLevel="1">
      <c r="A42" s="8">
        <v>41487</v>
      </c>
      <c r="B42" s="44">
        <v>4070.9629153000001</v>
      </c>
      <c r="C42" s="44">
        <f t="shared" si="1"/>
        <v>1527.5548913499999</v>
      </c>
      <c r="D42" s="44">
        <f t="shared" si="2"/>
        <v>1470.78580508</v>
      </c>
      <c r="E42" s="44">
        <f t="shared" si="3"/>
        <v>1072.6222188700001</v>
      </c>
      <c r="F42" s="44">
        <v>1938.8347400600001</v>
      </c>
      <c r="G42" s="44">
        <v>797.39312961999997</v>
      </c>
      <c r="H42" s="44">
        <v>992.76445204000004</v>
      </c>
      <c r="I42" s="44">
        <v>148.6771584</v>
      </c>
      <c r="J42" s="44">
        <v>2132.12817524</v>
      </c>
      <c r="K42" s="44">
        <v>730.16176172999997</v>
      </c>
      <c r="L42" s="44">
        <v>478.02135304000001</v>
      </c>
      <c r="M42" s="44">
        <v>923.94506047000004</v>
      </c>
      <c r="N42" s="44"/>
      <c r="O42" s="44"/>
      <c r="P42" s="44"/>
      <c r="Q42" s="44"/>
    </row>
    <row r="43" spans="1:17" hidden="1" outlineLevel="1">
      <c r="A43" s="8">
        <v>41518</v>
      </c>
      <c r="B43" s="44">
        <v>3556.8881330600002</v>
      </c>
      <c r="C43" s="44">
        <f t="shared" si="1"/>
        <v>1319.3410503099999</v>
      </c>
      <c r="D43" s="44">
        <f t="shared" si="2"/>
        <v>1183.79406144</v>
      </c>
      <c r="E43" s="44">
        <f t="shared" si="3"/>
        <v>1053.7530213099999</v>
      </c>
      <c r="F43" s="44">
        <v>1736.7987561</v>
      </c>
      <c r="G43" s="44">
        <v>734.67368121000004</v>
      </c>
      <c r="H43" s="44">
        <v>857.21000098000002</v>
      </c>
      <c r="I43" s="44">
        <v>144.91507390999999</v>
      </c>
      <c r="J43" s="44">
        <v>1820.08937696</v>
      </c>
      <c r="K43" s="44">
        <v>584.66736909999997</v>
      </c>
      <c r="L43" s="44">
        <v>326.58406045999999</v>
      </c>
      <c r="M43" s="44">
        <v>908.83794739999996</v>
      </c>
      <c r="N43" s="44"/>
      <c r="O43" s="44"/>
      <c r="P43" s="44"/>
      <c r="Q43" s="44"/>
    </row>
    <row r="44" spans="1:17" hidden="1" outlineLevel="1">
      <c r="A44" s="8">
        <v>41548</v>
      </c>
      <c r="B44" s="44">
        <v>3533.1514723800001</v>
      </c>
      <c r="C44" s="44">
        <f t="shared" si="1"/>
        <v>1397.0380970299998</v>
      </c>
      <c r="D44" s="44">
        <f t="shared" si="2"/>
        <v>1138.55373949</v>
      </c>
      <c r="E44" s="44">
        <f t="shared" si="3"/>
        <v>997.55963586000007</v>
      </c>
      <c r="F44" s="44">
        <v>1813.6385183</v>
      </c>
      <c r="G44" s="44">
        <v>846.96558461999996</v>
      </c>
      <c r="H44" s="44">
        <v>825.34590039</v>
      </c>
      <c r="I44" s="44">
        <v>141.32703329</v>
      </c>
      <c r="J44" s="44">
        <v>1719.5129540800001</v>
      </c>
      <c r="K44" s="44">
        <v>550.07251240999994</v>
      </c>
      <c r="L44" s="44">
        <v>313.2078391</v>
      </c>
      <c r="M44" s="44">
        <v>856.23260257000004</v>
      </c>
      <c r="N44" s="44"/>
      <c r="O44" s="44"/>
      <c r="P44" s="44"/>
      <c r="Q44" s="44"/>
    </row>
    <row r="45" spans="1:17" hidden="1" outlineLevel="1">
      <c r="A45" s="8">
        <v>41579</v>
      </c>
      <c r="B45" s="44">
        <v>3581.74380995</v>
      </c>
      <c r="C45" s="44">
        <f t="shared" si="1"/>
        <v>1451.2339615000001</v>
      </c>
      <c r="D45" s="44">
        <f t="shared" si="2"/>
        <v>1143.3643029</v>
      </c>
      <c r="E45" s="44">
        <f t="shared" si="3"/>
        <v>987.14554554999995</v>
      </c>
      <c r="F45" s="44">
        <v>1909.15883246</v>
      </c>
      <c r="G45" s="44">
        <v>929.41783023999994</v>
      </c>
      <c r="H45" s="44">
        <v>831.64273590000005</v>
      </c>
      <c r="I45" s="44">
        <v>148.09826631999999</v>
      </c>
      <c r="J45" s="44">
        <v>1672.58497749</v>
      </c>
      <c r="K45" s="44">
        <v>521.81613126000002</v>
      </c>
      <c r="L45" s="44">
        <v>311.72156699999999</v>
      </c>
      <c r="M45" s="44">
        <v>839.04727922999996</v>
      </c>
      <c r="N45" s="44"/>
      <c r="O45" s="44"/>
      <c r="P45" s="44"/>
      <c r="Q45" s="44"/>
    </row>
    <row r="46" spans="1:17" hidden="1" outlineLevel="1">
      <c r="A46" s="8">
        <v>41609</v>
      </c>
      <c r="B46" s="44">
        <v>3772.3143798299998</v>
      </c>
      <c r="C46" s="44">
        <f t="shared" si="1"/>
        <v>1676.46043461</v>
      </c>
      <c r="D46" s="44">
        <f t="shared" si="2"/>
        <v>1119.2484036999999</v>
      </c>
      <c r="E46" s="44">
        <f t="shared" si="3"/>
        <v>976.60554152000009</v>
      </c>
      <c r="F46" s="44">
        <v>2163.09939734</v>
      </c>
      <c r="G46" s="44">
        <v>1173.60296655</v>
      </c>
      <c r="H46" s="44">
        <v>831.67521751000004</v>
      </c>
      <c r="I46" s="44">
        <v>157.82121327999999</v>
      </c>
      <c r="J46" s="44">
        <v>1609.21498249</v>
      </c>
      <c r="K46" s="44">
        <v>502.85746805999997</v>
      </c>
      <c r="L46" s="44">
        <v>287.57318619</v>
      </c>
      <c r="M46" s="44">
        <v>818.78432824000004</v>
      </c>
      <c r="N46" s="44"/>
      <c r="O46" s="44"/>
      <c r="P46" s="44"/>
      <c r="Q46" s="44"/>
    </row>
    <row r="47" spans="1:17" hidden="1" outlineLevel="1">
      <c r="A47" s="8">
        <v>41640</v>
      </c>
      <c r="B47" s="44">
        <v>3919.2349798700002</v>
      </c>
      <c r="C47" s="44">
        <f t="shared" si="1"/>
        <v>1827.9981221600001</v>
      </c>
      <c r="D47" s="44">
        <f t="shared" si="2"/>
        <v>1110.9970283799998</v>
      </c>
      <c r="E47" s="44">
        <f t="shared" si="3"/>
        <v>980.23982933000002</v>
      </c>
      <c r="F47" s="44">
        <v>2301.15052685</v>
      </c>
      <c r="G47" s="44">
        <v>1315.13813228</v>
      </c>
      <c r="H47" s="44">
        <v>828.45931427999994</v>
      </c>
      <c r="I47" s="44">
        <v>157.55308029</v>
      </c>
      <c r="J47" s="44">
        <v>1618.08445302</v>
      </c>
      <c r="K47" s="44">
        <v>512.85998987999994</v>
      </c>
      <c r="L47" s="44">
        <v>282.53771410000002</v>
      </c>
      <c r="M47" s="44">
        <v>822.68674904</v>
      </c>
      <c r="N47" s="44"/>
      <c r="O47" s="44"/>
      <c r="P47" s="44"/>
      <c r="Q47" s="44"/>
    </row>
    <row r="48" spans="1:17" hidden="1" outlineLevel="1">
      <c r="A48" s="8">
        <v>41671</v>
      </c>
      <c r="B48" s="44">
        <v>4249.6858825099998</v>
      </c>
      <c r="C48" s="44">
        <f t="shared" si="1"/>
        <v>1942.3742728799998</v>
      </c>
      <c r="D48" s="44">
        <f t="shared" si="2"/>
        <v>1134.9619537899998</v>
      </c>
      <c r="E48" s="44">
        <f t="shared" si="3"/>
        <v>1172.34965584</v>
      </c>
      <c r="F48" s="44">
        <v>2291.9095495400002</v>
      </c>
      <c r="G48" s="44">
        <v>1301.4456617999999</v>
      </c>
      <c r="H48" s="44">
        <v>833.04636963999997</v>
      </c>
      <c r="I48" s="44">
        <v>157.4175181</v>
      </c>
      <c r="J48" s="44">
        <v>1957.7763329700001</v>
      </c>
      <c r="K48" s="44">
        <v>640.92861108</v>
      </c>
      <c r="L48" s="44">
        <v>301.91558414999997</v>
      </c>
      <c r="M48" s="44">
        <v>1014.93213774</v>
      </c>
      <c r="N48" s="44"/>
      <c r="O48" s="44"/>
      <c r="P48" s="44"/>
      <c r="Q48" s="44"/>
    </row>
    <row r="49" spans="1:17" hidden="1" outlineLevel="1">
      <c r="A49" s="8">
        <v>41699</v>
      </c>
      <c r="B49" s="44">
        <v>4310.8679649200003</v>
      </c>
      <c r="C49" s="44">
        <f t="shared" si="1"/>
        <v>1966.00332893</v>
      </c>
      <c r="D49" s="44">
        <f t="shared" si="2"/>
        <v>1075.48664887</v>
      </c>
      <c r="E49" s="44">
        <f t="shared" si="3"/>
        <v>1269.3779871200002</v>
      </c>
      <c r="F49" s="44">
        <v>2148.6117393499999</v>
      </c>
      <c r="G49" s="44">
        <v>1260.1759679100001</v>
      </c>
      <c r="H49" s="44">
        <v>731.80295668999997</v>
      </c>
      <c r="I49" s="44">
        <v>156.63281474999999</v>
      </c>
      <c r="J49" s="44">
        <v>2162.25622557</v>
      </c>
      <c r="K49" s="44">
        <v>705.82736102000001</v>
      </c>
      <c r="L49" s="44">
        <v>343.68369217999998</v>
      </c>
      <c r="M49" s="44">
        <v>1112.7451723700001</v>
      </c>
      <c r="N49" s="44"/>
      <c r="O49" s="44"/>
      <c r="P49" s="44"/>
      <c r="Q49" s="44"/>
    </row>
    <row r="50" spans="1:17" hidden="1" outlineLevel="1">
      <c r="A50" s="8">
        <v>41730</v>
      </c>
      <c r="B50" s="44">
        <v>4197.3849756299996</v>
      </c>
      <c r="C50" s="44">
        <f t="shared" si="1"/>
        <v>1747.7465505800001</v>
      </c>
      <c r="D50" s="44">
        <f t="shared" si="2"/>
        <v>1133.7964946699999</v>
      </c>
      <c r="E50" s="44">
        <f t="shared" si="3"/>
        <v>1315.8419303800001</v>
      </c>
      <c r="F50" s="44">
        <v>1948.8665023999999</v>
      </c>
      <c r="G50" s="44">
        <v>1042.1497228200001</v>
      </c>
      <c r="H50" s="44">
        <v>751.33713790000002</v>
      </c>
      <c r="I50" s="44">
        <v>155.37964167999999</v>
      </c>
      <c r="J50" s="44">
        <v>2248.5184732299999</v>
      </c>
      <c r="K50" s="44">
        <v>705.59682776</v>
      </c>
      <c r="L50" s="44">
        <v>382.45935677</v>
      </c>
      <c r="M50" s="44">
        <v>1160.4622887</v>
      </c>
      <c r="N50" s="44"/>
      <c r="O50" s="44"/>
      <c r="P50" s="44"/>
      <c r="Q50" s="44"/>
    </row>
    <row r="51" spans="1:17" hidden="1" outlineLevel="1">
      <c r="A51" s="8">
        <v>41760</v>
      </c>
      <c r="B51" s="44">
        <v>4140.7077969499996</v>
      </c>
      <c r="C51" s="44">
        <f t="shared" si="1"/>
        <v>1652.65989805</v>
      </c>
      <c r="D51" s="44">
        <f t="shared" si="2"/>
        <v>1131.8289264800001</v>
      </c>
      <c r="E51" s="44">
        <f t="shared" si="3"/>
        <v>1356.21897242</v>
      </c>
      <c r="F51" s="44">
        <v>1820.3754622399999</v>
      </c>
      <c r="G51" s="44">
        <v>922.76261006000004</v>
      </c>
      <c r="H51" s="44">
        <v>742.59859466</v>
      </c>
      <c r="I51" s="44">
        <v>155.01425752</v>
      </c>
      <c r="J51" s="44">
        <v>2320.3323347099999</v>
      </c>
      <c r="K51" s="44">
        <v>729.89728799</v>
      </c>
      <c r="L51" s="44">
        <v>389.23033182</v>
      </c>
      <c r="M51" s="44">
        <v>1201.2047149</v>
      </c>
      <c r="N51" s="44"/>
      <c r="O51" s="44"/>
      <c r="P51" s="44"/>
      <c r="Q51" s="44"/>
    </row>
    <row r="52" spans="1:17" hidden="1" outlineLevel="1">
      <c r="A52" s="8">
        <v>41791</v>
      </c>
      <c r="B52" s="44">
        <v>3390.09914308</v>
      </c>
      <c r="C52" s="44">
        <f t="shared" si="1"/>
        <v>1010.41048861</v>
      </c>
      <c r="D52" s="44">
        <f t="shared" si="2"/>
        <v>1050.5867051800001</v>
      </c>
      <c r="E52" s="44">
        <f t="shared" si="3"/>
        <v>1329.10194929</v>
      </c>
      <c r="F52" s="44">
        <v>1611.61373278</v>
      </c>
      <c r="G52" s="44">
        <v>829.03557793000004</v>
      </c>
      <c r="H52" s="44">
        <v>659.12977272000001</v>
      </c>
      <c r="I52" s="44">
        <v>123.44838213</v>
      </c>
      <c r="J52" s="44">
        <v>1778.4854103</v>
      </c>
      <c r="K52" s="44">
        <v>181.37491068</v>
      </c>
      <c r="L52" s="44">
        <v>391.45693246000002</v>
      </c>
      <c r="M52" s="44">
        <v>1205.65356716</v>
      </c>
      <c r="N52" s="44"/>
      <c r="O52" s="44"/>
      <c r="P52" s="44"/>
      <c r="Q52" s="44"/>
    </row>
    <row r="53" spans="1:17" hidden="1" outlineLevel="1">
      <c r="A53" s="8">
        <v>41821</v>
      </c>
      <c r="B53" s="44">
        <v>3060.84965551</v>
      </c>
      <c r="C53" s="44">
        <f t="shared" si="1"/>
        <v>1367.2384903299999</v>
      </c>
      <c r="D53" s="44">
        <f t="shared" si="2"/>
        <v>930.21879405000004</v>
      </c>
      <c r="E53" s="44">
        <f t="shared" si="3"/>
        <v>763.39237113000002</v>
      </c>
      <c r="F53" s="44">
        <v>1273.42194711</v>
      </c>
      <c r="G53" s="44">
        <v>665.76922904000003</v>
      </c>
      <c r="H53" s="44">
        <v>570.11858967000001</v>
      </c>
      <c r="I53" s="44">
        <v>37.5341284</v>
      </c>
      <c r="J53" s="44">
        <v>1787.4277084</v>
      </c>
      <c r="K53" s="44">
        <v>701.46926128999996</v>
      </c>
      <c r="L53" s="44">
        <v>360.10020437999998</v>
      </c>
      <c r="M53" s="44">
        <v>725.85824273000003</v>
      </c>
      <c r="N53" s="44"/>
      <c r="O53" s="44"/>
      <c r="P53" s="44"/>
      <c r="Q53" s="44"/>
    </row>
    <row r="54" spans="1:17" hidden="1" outlineLevel="1">
      <c r="A54" s="8">
        <v>41852</v>
      </c>
      <c r="B54" s="44">
        <v>3453.2983943200002</v>
      </c>
      <c r="C54" s="44">
        <f t="shared" si="1"/>
        <v>1291.1355915200002</v>
      </c>
      <c r="D54" s="44">
        <f t="shared" si="2"/>
        <v>937.19403668999996</v>
      </c>
      <c r="E54" s="44">
        <f t="shared" si="3"/>
        <v>1224.9687661100002</v>
      </c>
      <c r="F54" s="44">
        <v>1223.0427499699999</v>
      </c>
      <c r="G54" s="44">
        <v>681.07243912000001</v>
      </c>
      <c r="H54" s="44">
        <v>504.14906001999998</v>
      </c>
      <c r="I54" s="44">
        <v>37.821250829999997</v>
      </c>
      <c r="J54" s="44">
        <v>2230.2556443499998</v>
      </c>
      <c r="K54" s="44">
        <v>610.06315240000004</v>
      </c>
      <c r="L54" s="44">
        <v>433.04497666999998</v>
      </c>
      <c r="M54" s="44">
        <v>1187.1475152800001</v>
      </c>
      <c r="N54" s="44"/>
      <c r="O54" s="44"/>
      <c r="P54" s="44"/>
      <c r="Q54" s="44"/>
    </row>
    <row r="55" spans="1:17" hidden="1" outlineLevel="1" collapsed="1">
      <c r="A55" s="8">
        <v>41883</v>
      </c>
      <c r="B55" s="44">
        <v>3327.2465452400002</v>
      </c>
      <c r="C55" s="44">
        <f>G55+K55</f>
        <v>1261.0944351100002</v>
      </c>
      <c r="D55" s="44">
        <f t="shared" si="2"/>
        <v>907.21137945999999</v>
      </c>
      <c r="E55" s="44">
        <f t="shared" si="3"/>
        <v>1158.94073067</v>
      </c>
      <c r="F55" s="44">
        <v>1236.7210876700001</v>
      </c>
      <c r="G55" s="44">
        <v>692.88059811000005</v>
      </c>
      <c r="H55" s="44">
        <v>507.41835756</v>
      </c>
      <c r="I55" s="44">
        <v>36.422131999999998</v>
      </c>
      <c r="J55" s="44">
        <v>2090.5254575700001</v>
      </c>
      <c r="K55" s="44">
        <v>568.21383700000001</v>
      </c>
      <c r="L55" s="44">
        <v>399.79302189999999</v>
      </c>
      <c r="M55" s="44">
        <v>1122.5185986700001</v>
      </c>
      <c r="N55" s="44"/>
      <c r="O55" s="44"/>
      <c r="P55" s="44"/>
      <c r="Q55" s="44"/>
    </row>
    <row r="56" spans="1:17" hidden="1" outlineLevel="1" collapsed="1">
      <c r="A56" s="8">
        <v>41913</v>
      </c>
      <c r="B56" s="44">
        <v>3290.64922609</v>
      </c>
      <c r="C56" s="44">
        <f t="shared" ref="C56:C67" si="4">G56+K56</f>
        <v>1249.3658256399999</v>
      </c>
      <c r="D56" s="44">
        <f t="shared" ref="D56:D67" si="5">H56+L56</f>
        <v>904.16990815000008</v>
      </c>
      <c r="E56" s="44">
        <f t="shared" ref="E56:E67" si="6">I56+M56</f>
        <v>1137.1134923</v>
      </c>
      <c r="F56" s="44">
        <v>1236.06550025</v>
      </c>
      <c r="G56" s="44">
        <v>695.76861486999996</v>
      </c>
      <c r="H56" s="44">
        <v>514.93447413000001</v>
      </c>
      <c r="I56" s="44">
        <v>25.362411250000001</v>
      </c>
      <c r="J56" s="44">
        <v>2054.5837258400002</v>
      </c>
      <c r="K56" s="44">
        <v>553.59721076999995</v>
      </c>
      <c r="L56" s="44">
        <v>389.23543402000001</v>
      </c>
      <c r="M56" s="44">
        <v>1111.75108105</v>
      </c>
      <c r="N56" s="44"/>
      <c r="O56" s="44"/>
      <c r="P56" s="44"/>
      <c r="Q56" s="44"/>
    </row>
    <row r="57" spans="1:17" hidden="1" outlineLevel="1" collapsed="1">
      <c r="A57" s="8">
        <v>41944</v>
      </c>
      <c r="B57" s="44">
        <v>3462.50617242</v>
      </c>
      <c r="C57" s="44">
        <f t="shared" si="4"/>
        <v>1447.80342647</v>
      </c>
      <c r="D57" s="44">
        <f t="shared" si="5"/>
        <v>911.90622039999994</v>
      </c>
      <c r="E57" s="44">
        <f t="shared" si="6"/>
        <v>1102.7965255500001</v>
      </c>
      <c r="F57" s="44">
        <v>1338.91547603</v>
      </c>
      <c r="G57" s="44">
        <v>807.68778837000002</v>
      </c>
      <c r="H57" s="44">
        <v>467.41527940999998</v>
      </c>
      <c r="I57" s="44">
        <v>63.812408249999997</v>
      </c>
      <c r="J57" s="44">
        <v>2123.5906963900002</v>
      </c>
      <c r="K57" s="44">
        <v>640.11563809999996</v>
      </c>
      <c r="L57" s="44">
        <v>444.49094099000001</v>
      </c>
      <c r="M57" s="44">
        <v>1038.9841173</v>
      </c>
      <c r="N57" s="44"/>
      <c r="O57" s="44"/>
      <c r="P57" s="44"/>
      <c r="Q57" s="44"/>
    </row>
    <row r="58" spans="1:17" hidden="1" outlineLevel="1" collapsed="1">
      <c r="A58" s="8">
        <v>41974</v>
      </c>
      <c r="B58" s="44">
        <v>3519.6534561499998</v>
      </c>
      <c r="C58" s="44">
        <f t="shared" si="4"/>
        <v>1434.9532959799999</v>
      </c>
      <c r="D58" s="44">
        <f t="shared" si="5"/>
        <v>930.97676573000001</v>
      </c>
      <c r="E58" s="44">
        <f t="shared" si="6"/>
        <v>1153.72339444</v>
      </c>
      <c r="F58" s="44">
        <v>1329.5196956699999</v>
      </c>
      <c r="G58" s="44">
        <v>769.16197893000003</v>
      </c>
      <c r="H58" s="44">
        <v>497.44481021000001</v>
      </c>
      <c r="I58" s="44">
        <v>62.912906530000001</v>
      </c>
      <c r="J58" s="44">
        <v>2190.1337604800001</v>
      </c>
      <c r="K58" s="44">
        <v>665.79131704999998</v>
      </c>
      <c r="L58" s="44">
        <v>433.53195552</v>
      </c>
      <c r="M58" s="44">
        <v>1090.8104879099999</v>
      </c>
      <c r="N58" s="44"/>
      <c r="O58" s="44"/>
      <c r="P58" s="44"/>
      <c r="Q58" s="44"/>
    </row>
    <row r="59" spans="1:17" hidden="1" outlineLevel="1" collapsed="1">
      <c r="A59" s="8">
        <v>42005</v>
      </c>
      <c r="B59" s="44">
        <v>3520.5599712500002</v>
      </c>
      <c r="C59" s="44">
        <f t="shared" si="4"/>
        <v>1427.4213205999999</v>
      </c>
      <c r="D59" s="44">
        <f t="shared" si="5"/>
        <v>913.65868302000001</v>
      </c>
      <c r="E59" s="44">
        <f t="shared" si="6"/>
        <v>1179.4799676300001</v>
      </c>
      <c r="F59" s="44">
        <v>1323.4963147799999</v>
      </c>
      <c r="G59" s="44">
        <v>765.66732315000002</v>
      </c>
      <c r="H59" s="44">
        <v>494.55143198000002</v>
      </c>
      <c r="I59" s="44">
        <v>63.277559650000001</v>
      </c>
      <c r="J59" s="44">
        <v>2197.0636564699998</v>
      </c>
      <c r="K59" s="44">
        <v>661.75399745000004</v>
      </c>
      <c r="L59" s="44">
        <v>419.10725103999999</v>
      </c>
      <c r="M59" s="44">
        <v>1116.2024079800001</v>
      </c>
      <c r="N59" s="44"/>
      <c r="O59" s="44"/>
      <c r="P59" s="44"/>
      <c r="Q59" s="44"/>
    </row>
    <row r="60" spans="1:17" hidden="1" outlineLevel="1" collapsed="1">
      <c r="A60" s="8">
        <v>42036</v>
      </c>
      <c r="B60" s="44">
        <v>4564.0733401699999</v>
      </c>
      <c r="C60" s="44">
        <f t="shared" si="4"/>
        <v>1801.9679621599998</v>
      </c>
      <c r="D60" s="44">
        <f t="shared" si="5"/>
        <v>1232.2621471799998</v>
      </c>
      <c r="E60" s="44">
        <f t="shared" si="6"/>
        <v>1529.84323083</v>
      </c>
      <c r="F60" s="44">
        <v>1239.92243715</v>
      </c>
      <c r="G60" s="44">
        <v>658.88148952999995</v>
      </c>
      <c r="H60" s="44">
        <v>517.81403883999997</v>
      </c>
      <c r="I60" s="44">
        <v>63.226908780000002</v>
      </c>
      <c r="J60" s="44">
        <v>3324.15090302</v>
      </c>
      <c r="K60" s="44">
        <v>1143.0864726299999</v>
      </c>
      <c r="L60" s="44">
        <v>714.44810833999998</v>
      </c>
      <c r="M60" s="44">
        <v>1466.61632205</v>
      </c>
      <c r="N60" s="44"/>
      <c r="O60" s="44"/>
      <c r="P60" s="44"/>
      <c r="Q60" s="44"/>
    </row>
    <row r="61" spans="1:17" hidden="1" outlineLevel="1" collapsed="1">
      <c r="A61" s="8">
        <v>42064</v>
      </c>
      <c r="B61" s="44">
        <v>3994.9781088499999</v>
      </c>
      <c r="C61" s="44">
        <f t="shared" si="4"/>
        <v>1599.0610321899999</v>
      </c>
      <c r="D61" s="44">
        <f t="shared" si="5"/>
        <v>1147.33785137</v>
      </c>
      <c r="E61" s="44">
        <f t="shared" si="6"/>
        <v>1248.5792252900001</v>
      </c>
      <c r="F61" s="44">
        <v>1225.3117907999999</v>
      </c>
      <c r="G61" s="44">
        <v>636.78419422000002</v>
      </c>
      <c r="H61" s="44">
        <v>565.98746706999998</v>
      </c>
      <c r="I61" s="44">
        <v>22.54012951</v>
      </c>
      <c r="J61" s="44">
        <v>2769.66631805</v>
      </c>
      <c r="K61" s="44">
        <v>962.27683796999997</v>
      </c>
      <c r="L61" s="44">
        <v>581.35038429999997</v>
      </c>
      <c r="M61" s="44">
        <v>1226.03909578</v>
      </c>
      <c r="N61" s="44"/>
      <c r="O61" s="44"/>
      <c r="P61" s="44"/>
      <c r="Q61" s="44"/>
    </row>
    <row r="62" spans="1:17" hidden="1" outlineLevel="1" collapsed="1">
      <c r="A62" s="8">
        <v>42095</v>
      </c>
      <c r="B62" s="44">
        <v>3646.4974560599999</v>
      </c>
      <c r="C62" s="44">
        <f t="shared" si="4"/>
        <v>1552.55357865</v>
      </c>
      <c r="D62" s="44">
        <f t="shared" si="5"/>
        <v>1040.7853487900002</v>
      </c>
      <c r="E62" s="44">
        <f t="shared" si="6"/>
        <v>1053.1585286200002</v>
      </c>
      <c r="F62" s="44">
        <v>1236.08993814</v>
      </c>
      <c r="G62" s="44">
        <v>657.29889416000003</v>
      </c>
      <c r="H62" s="44">
        <v>557.43653701000005</v>
      </c>
      <c r="I62" s="44">
        <v>21.354506969999999</v>
      </c>
      <c r="J62" s="44">
        <v>2410.4075179199999</v>
      </c>
      <c r="K62" s="44">
        <v>895.25468449000005</v>
      </c>
      <c r="L62" s="44">
        <v>483.34881178000001</v>
      </c>
      <c r="M62" s="44">
        <v>1031.8040216500001</v>
      </c>
      <c r="N62" s="44"/>
      <c r="O62" s="44"/>
      <c r="P62" s="44"/>
      <c r="Q62" s="44"/>
    </row>
    <row r="63" spans="1:17" hidden="1" outlineLevel="1" collapsed="1">
      <c r="A63" s="8">
        <v>42125</v>
      </c>
      <c r="B63" s="44">
        <v>3211.89440436</v>
      </c>
      <c r="C63" s="44">
        <f t="shared" si="4"/>
        <v>1542.37186554</v>
      </c>
      <c r="D63" s="44">
        <f t="shared" si="5"/>
        <v>933.92196799999999</v>
      </c>
      <c r="E63" s="44">
        <f t="shared" si="6"/>
        <v>735.60057082000003</v>
      </c>
      <c r="F63" s="44">
        <v>1194.7043264399999</v>
      </c>
      <c r="G63" s="44">
        <v>664.46852328</v>
      </c>
      <c r="H63" s="44">
        <v>509.92106777999999</v>
      </c>
      <c r="I63" s="44">
        <v>20.314735379999998</v>
      </c>
      <c r="J63" s="44">
        <v>2017.19007792</v>
      </c>
      <c r="K63" s="44">
        <v>877.90334226000004</v>
      </c>
      <c r="L63" s="44">
        <v>424.00090022000001</v>
      </c>
      <c r="M63" s="44">
        <v>715.28583544000003</v>
      </c>
      <c r="N63" s="44"/>
      <c r="O63" s="44"/>
      <c r="P63" s="44"/>
      <c r="Q63" s="44"/>
    </row>
    <row r="64" spans="1:17" hidden="1" outlineLevel="1" collapsed="1">
      <c r="A64" s="8">
        <v>42156</v>
      </c>
      <c r="B64" s="44">
        <v>3215.3952397399999</v>
      </c>
      <c r="C64" s="44">
        <f t="shared" si="4"/>
        <v>1538.0396236400002</v>
      </c>
      <c r="D64" s="44">
        <f t="shared" si="5"/>
        <v>943.25003121999998</v>
      </c>
      <c r="E64" s="44">
        <f t="shared" si="6"/>
        <v>734.10558488000004</v>
      </c>
      <c r="F64" s="44">
        <v>1187.78638168</v>
      </c>
      <c r="G64" s="44">
        <v>660.43156663000002</v>
      </c>
      <c r="H64" s="44">
        <v>507.12597916999999</v>
      </c>
      <c r="I64" s="44">
        <v>20.228835879999998</v>
      </c>
      <c r="J64" s="44">
        <v>2027.6088580600001</v>
      </c>
      <c r="K64" s="44">
        <v>877.60805701000004</v>
      </c>
      <c r="L64" s="44">
        <v>436.12405204999999</v>
      </c>
      <c r="M64" s="44">
        <v>713.87674900000002</v>
      </c>
      <c r="N64" s="44"/>
      <c r="O64" s="44"/>
      <c r="P64" s="44"/>
      <c r="Q64" s="44"/>
    </row>
    <row r="65" spans="1:17" hidden="1" outlineLevel="1" collapsed="1">
      <c r="A65" s="8">
        <v>42186</v>
      </c>
      <c r="B65" s="44">
        <v>3213.4227426500001</v>
      </c>
      <c r="C65" s="44">
        <f t="shared" si="4"/>
        <v>1544.09156566</v>
      </c>
      <c r="D65" s="44">
        <f t="shared" si="5"/>
        <v>912.66870528999993</v>
      </c>
      <c r="E65" s="44">
        <f t="shared" si="6"/>
        <v>756.66247169999997</v>
      </c>
      <c r="F65" s="44">
        <v>1147.5175154900001</v>
      </c>
      <c r="G65" s="44">
        <v>641.52574885000001</v>
      </c>
      <c r="H65" s="44">
        <v>486.18025322</v>
      </c>
      <c r="I65" s="44">
        <v>19.811513420000001</v>
      </c>
      <c r="J65" s="44">
        <v>2065.9052271599999</v>
      </c>
      <c r="K65" s="44">
        <v>902.56581681</v>
      </c>
      <c r="L65" s="44">
        <v>426.48845206999999</v>
      </c>
      <c r="M65" s="44">
        <v>736.85095827999999</v>
      </c>
      <c r="N65" s="44"/>
      <c r="O65" s="44"/>
      <c r="P65" s="44"/>
      <c r="Q65" s="44"/>
    </row>
    <row r="66" spans="1:17" hidden="1" outlineLevel="1" collapsed="1">
      <c r="A66" s="8">
        <v>42217</v>
      </c>
      <c r="B66" s="44">
        <v>3212.7204239299999</v>
      </c>
      <c r="C66" s="44">
        <f t="shared" si="4"/>
        <v>1529.57216578</v>
      </c>
      <c r="D66" s="44">
        <f t="shared" si="5"/>
        <v>945.91383074999999</v>
      </c>
      <c r="E66" s="44">
        <f t="shared" si="6"/>
        <v>737.23442739999996</v>
      </c>
      <c r="F66" s="44">
        <v>1185.0848466499999</v>
      </c>
      <c r="G66" s="44">
        <v>651.14551968000001</v>
      </c>
      <c r="H66" s="44">
        <v>514.46628205000002</v>
      </c>
      <c r="I66" s="44">
        <v>19.47304492</v>
      </c>
      <c r="J66" s="44">
        <v>2027.63557728</v>
      </c>
      <c r="K66" s="44">
        <v>878.42664609999997</v>
      </c>
      <c r="L66" s="44">
        <v>431.44754870000003</v>
      </c>
      <c r="M66" s="44">
        <v>717.76138247999995</v>
      </c>
      <c r="N66" s="44"/>
      <c r="O66" s="44"/>
      <c r="P66" s="44"/>
      <c r="Q66" s="44"/>
    </row>
    <row r="67" spans="1:17" hidden="1" outlineLevel="1" collapsed="1">
      <c r="A67" s="8">
        <v>42248</v>
      </c>
      <c r="B67" s="44">
        <v>3250.68603373</v>
      </c>
      <c r="C67" s="44">
        <f t="shared" si="4"/>
        <v>1597.6405174500001</v>
      </c>
      <c r="D67" s="44">
        <f t="shared" si="5"/>
        <v>906.44748931999993</v>
      </c>
      <c r="E67" s="44">
        <f t="shared" si="6"/>
        <v>746.59802695999997</v>
      </c>
      <c r="F67" s="44">
        <v>1199.66093996</v>
      </c>
      <c r="G67" s="44">
        <v>697.99451353999996</v>
      </c>
      <c r="H67" s="44">
        <v>482.73391826</v>
      </c>
      <c r="I67" s="44">
        <v>18.932508160000001</v>
      </c>
      <c r="J67" s="44">
        <v>2051.0250937699998</v>
      </c>
      <c r="K67" s="44">
        <v>899.64600390999999</v>
      </c>
      <c r="L67" s="44">
        <v>423.71357105999999</v>
      </c>
      <c r="M67" s="44">
        <v>727.66551879999997</v>
      </c>
      <c r="N67" s="44"/>
      <c r="O67" s="44"/>
      <c r="P67" s="44"/>
      <c r="Q67" s="44"/>
    </row>
    <row r="68" spans="1:17" hidden="1" outlineLevel="1" collapsed="1">
      <c r="A68" s="8">
        <v>42278</v>
      </c>
      <c r="B68" s="44">
        <v>3324.1027132700001</v>
      </c>
      <c r="C68" s="44">
        <f t="shared" ref="C68" si="7">G68+K68</f>
        <v>1653.2897228900001</v>
      </c>
      <c r="D68" s="44">
        <f t="shared" ref="D68" si="8">H68+L68</f>
        <v>904.07136835999995</v>
      </c>
      <c r="E68" s="44">
        <f t="shared" ref="E68" si="9">I68+M68</f>
        <v>766.74162202000002</v>
      </c>
      <c r="F68" s="44">
        <v>1184.73121193</v>
      </c>
      <c r="G68" s="44">
        <v>698.48871363000001</v>
      </c>
      <c r="H68" s="44">
        <v>465.12919233999997</v>
      </c>
      <c r="I68" s="44">
        <v>21.113305960000002</v>
      </c>
      <c r="J68" s="44">
        <v>2139.3715013400001</v>
      </c>
      <c r="K68" s="44">
        <v>954.80100926</v>
      </c>
      <c r="L68" s="44">
        <v>438.94217601999998</v>
      </c>
      <c r="M68" s="44">
        <v>745.62831605999997</v>
      </c>
      <c r="N68" s="44"/>
      <c r="O68" s="44"/>
      <c r="P68" s="44"/>
      <c r="Q68" s="44"/>
    </row>
    <row r="69" spans="1:17" hidden="1" outlineLevel="1" collapsed="1">
      <c r="A69" s="8">
        <v>42309</v>
      </c>
      <c r="B69" s="44">
        <v>3455.0130646100001</v>
      </c>
      <c r="C69" s="44">
        <f t="shared" ref="C69" si="10">G69+K69</f>
        <v>1724.3281832600001</v>
      </c>
      <c r="D69" s="44">
        <f t="shared" ref="D69" si="11">H69+L69</f>
        <v>932.35918906999996</v>
      </c>
      <c r="E69" s="44">
        <f t="shared" ref="E69" si="12">I69+M69</f>
        <v>798.32569228</v>
      </c>
      <c r="F69" s="44">
        <v>1206.5884722799999</v>
      </c>
      <c r="G69" s="44">
        <v>693.55196931</v>
      </c>
      <c r="H69" s="44">
        <v>492.21170088999997</v>
      </c>
      <c r="I69" s="44">
        <v>20.824802080000001</v>
      </c>
      <c r="J69" s="44">
        <v>2248.42459233</v>
      </c>
      <c r="K69" s="44">
        <v>1030.7762139500001</v>
      </c>
      <c r="L69" s="44">
        <v>440.14748817999998</v>
      </c>
      <c r="M69" s="44">
        <v>777.50089019999996</v>
      </c>
      <c r="N69" s="44"/>
      <c r="O69" s="44"/>
      <c r="P69" s="44"/>
      <c r="Q69" s="44"/>
    </row>
    <row r="70" spans="1:17" hidden="1" outlineLevel="1" collapsed="1">
      <c r="A70" s="8">
        <v>42339</v>
      </c>
      <c r="B70" s="44">
        <v>3399.5980347599998</v>
      </c>
      <c r="C70" s="44">
        <f t="shared" ref="C70" si="13">G70+K70</f>
        <v>1774.4396982100002</v>
      </c>
      <c r="D70" s="44">
        <f t="shared" ref="D70" si="14">H70+L70</f>
        <v>822.08376556000007</v>
      </c>
      <c r="E70" s="44">
        <f t="shared" ref="E70" si="15">I70+M70</f>
        <v>803.0745709900001</v>
      </c>
      <c r="F70" s="44">
        <v>1163.1457732399999</v>
      </c>
      <c r="G70" s="44">
        <v>736.21076574000006</v>
      </c>
      <c r="H70" s="44">
        <v>406.80530895999999</v>
      </c>
      <c r="I70" s="44">
        <v>20.12969854</v>
      </c>
      <c r="J70" s="44">
        <v>2236.4522615199999</v>
      </c>
      <c r="K70" s="44">
        <v>1038.22893247</v>
      </c>
      <c r="L70" s="44">
        <v>415.27845660000003</v>
      </c>
      <c r="M70" s="44">
        <v>782.94487245000005</v>
      </c>
      <c r="N70" s="44"/>
      <c r="O70" s="44"/>
      <c r="P70" s="44"/>
      <c r="Q70" s="44"/>
    </row>
    <row r="71" spans="1:17" hidden="1" outlineLevel="1" collapsed="1">
      <c r="A71" s="8">
        <v>42370</v>
      </c>
      <c r="B71" s="44">
        <v>3504.9804583</v>
      </c>
      <c r="C71" s="44">
        <f t="shared" ref="C71" si="16">G71+K71</f>
        <v>1831.07722947</v>
      </c>
      <c r="D71" s="44">
        <f t="shared" ref="D71" si="17">H71+L71</f>
        <v>836.93343820999996</v>
      </c>
      <c r="E71" s="44">
        <f t="shared" ref="E71" si="18">I71+M71</f>
        <v>836.96979062000003</v>
      </c>
      <c r="F71" s="44">
        <v>1171.1410148099999</v>
      </c>
      <c r="G71" s="44">
        <v>744.43903155999999</v>
      </c>
      <c r="H71" s="44">
        <v>406.94794798999999</v>
      </c>
      <c r="I71" s="44">
        <v>19.754035259999998</v>
      </c>
      <c r="J71" s="44">
        <v>2333.8394434900001</v>
      </c>
      <c r="K71" s="44">
        <v>1086.6381979099999</v>
      </c>
      <c r="L71" s="44">
        <v>429.98549021999997</v>
      </c>
      <c r="M71" s="44">
        <v>817.21575536</v>
      </c>
      <c r="N71" s="44"/>
      <c r="O71" s="44"/>
      <c r="P71" s="44"/>
      <c r="Q71" s="44"/>
    </row>
    <row r="72" spans="1:17" hidden="1" outlineLevel="1" collapsed="1">
      <c r="A72" s="8">
        <v>42401</v>
      </c>
      <c r="B72" s="44">
        <v>3638.5525046900002</v>
      </c>
      <c r="C72" s="44">
        <f t="shared" ref="C72" si="19">G72+K72</f>
        <v>1889.9543189000001</v>
      </c>
      <c r="D72" s="44">
        <f t="shared" ref="D72" si="20">H72+L72</f>
        <v>854.83971489999999</v>
      </c>
      <c r="E72" s="44">
        <f t="shared" ref="E72" si="21">I72+M72</f>
        <v>893.75847089000001</v>
      </c>
      <c r="F72" s="44">
        <v>1176.7001300100001</v>
      </c>
      <c r="G72" s="44">
        <v>751.85378811999999</v>
      </c>
      <c r="H72" s="44">
        <v>405.11055350999999</v>
      </c>
      <c r="I72" s="44">
        <v>19.735788379999999</v>
      </c>
      <c r="J72" s="44">
        <v>2461.8523746800001</v>
      </c>
      <c r="K72" s="44">
        <v>1138.1005307800001</v>
      </c>
      <c r="L72" s="44">
        <v>449.72916139</v>
      </c>
      <c r="M72" s="44">
        <v>874.02268250999998</v>
      </c>
      <c r="N72" s="44"/>
      <c r="O72" s="44"/>
      <c r="P72" s="44"/>
      <c r="Q72" s="44"/>
    </row>
    <row r="73" spans="1:17" hidden="1" outlineLevel="1" collapsed="1">
      <c r="A73" s="8">
        <v>42430</v>
      </c>
      <c r="B73" s="44">
        <v>3453.1949857099999</v>
      </c>
      <c r="C73" s="44">
        <f t="shared" ref="C73" si="22">G73+K73</f>
        <v>1823.7322250900002</v>
      </c>
      <c r="D73" s="44">
        <f t="shared" ref="D73" si="23">H73+L73</f>
        <v>766.31579978000002</v>
      </c>
      <c r="E73" s="44">
        <f t="shared" ref="E73" si="24">I73+M73</f>
        <v>863.14696084000002</v>
      </c>
      <c r="F73" s="44">
        <v>1192.5165999400001</v>
      </c>
      <c r="G73" s="44">
        <v>774.85485841000002</v>
      </c>
      <c r="H73" s="44">
        <v>398.53590181999999</v>
      </c>
      <c r="I73" s="44">
        <v>19.125839710000001</v>
      </c>
      <c r="J73" s="44">
        <v>2260.6783857700002</v>
      </c>
      <c r="K73" s="44">
        <v>1048.87736668</v>
      </c>
      <c r="L73" s="44">
        <v>367.77989796000003</v>
      </c>
      <c r="M73" s="44">
        <v>844.02112112999998</v>
      </c>
      <c r="N73" s="44"/>
      <c r="O73" s="44"/>
      <c r="P73" s="44"/>
      <c r="Q73" s="44"/>
    </row>
    <row r="74" spans="1:17" hidden="1" outlineLevel="1" collapsed="1">
      <c r="A74" s="8">
        <v>42461</v>
      </c>
      <c r="B74" s="44">
        <v>3459.7591400199999</v>
      </c>
      <c r="C74" s="44">
        <f t="shared" ref="C74" si="25">G74+K74</f>
        <v>1870.37206825</v>
      </c>
      <c r="D74" s="44">
        <f t="shared" ref="D74" si="26">H74+L74</f>
        <v>754.68634743000007</v>
      </c>
      <c r="E74" s="44">
        <f t="shared" ref="E74" si="27">I74+M74</f>
        <v>834.70072434000008</v>
      </c>
      <c r="F74" s="44">
        <v>1291.3274818100001</v>
      </c>
      <c r="G74" s="44">
        <v>864.31091896999999</v>
      </c>
      <c r="H74" s="44">
        <v>403.35357654000001</v>
      </c>
      <c r="I74" s="44">
        <v>23.6629863</v>
      </c>
      <c r="J74" s="44">
        <v>2168.43165821</v>
      </c>
      <c r="K74" s="44">
        <v>1006.06114928</v>
      </c>
      <c r="L74" s="44">
        <v>351.33277089000001</v>
      </c>
      <c r="M74" s="44">
        <v>811.03773804000002</v>
      </c>
      <c r="N74" s="44"/>
      <c r="O74" s="44"/>
      <c r="P74" s="44"/>
      <c r="Q74" s="44"/>
    </row>
    <row r="75" spans="1:17" hidden="1" outlineLevel="1" collapsed="1">
      <c r="A75" s="8">
        <v>42491</v>
      </c>
      <c r="B75" s="44">
        <v>3481.7221798800001</v>
      </c>
      <c r="C75" s="44">
        <f t="shared" ref="C75" si="28">G75+K75</f>
        <v>1902.5672763699999</v>
      </c>
      <c r="D75" s="44">
        <f t="shared" ref="D75" si="29">H75+L75</f>
        <v>754.59276546000001</v>
      </c>
      <c r="E75" s="44">
        <f t="shared" ref="E75" si="30">I75+M75</f>
        <v>824.56213805000004</v>
      </c>
      <c r="F75" s="44">
        <v>1331.4769960599999</v>
      </c>
      <c r="G75" s="44">
        <v>891.98821863000001</v>
      </c>
      <c r="H75" s="44">
        <v>417.17928232999998</v>
      </c>
      <c r="I75" s="44">
        <v>22.309495099999999</v>
      </c>
      <c r="J75" s="44">
        <v>2150.24518382</v>
      </c>
      <c r="K75" s="44">
        <v>1010.5790577400001</v>
      </c>
      <c r="L75" s="44">
        <v>337.41348312999997</v>
      </c>
      <c r="M75" s="44">
        <v>802.25264294999999</v>
      </c>
      <c r="N75" s="44"/>
      <c r="O75" s="44"/>
      <c r="P75" s="44"/>
      <c r="Q75" s="44"/>
    </row>
    <row r="76" spans="1:17" hidden="1" outlineLevel="1" collapsed="1">
      <c r="A76" s="8">
        <v>42522</v>
      </c>
      <c r="B76" s="44">
        <v>3480.6700055599999</v>
      </c>
      <c r="C76" s="44">
        <f t="shared" ref="C76" si="31">G76+K76</f>
        <v>1889.3309272199999</v>
      </c>
      <c r="D76" s="44">
        <f t="shared" ref="D76" si="32">H76+L76</f>
        <v>779.56137335999995</v>
      </c>
      <c r="E76" s="44">
        <f t="shared" ref="E76" si="33">I76+M76</f>
        <v>811.77770498000007</v>
      </c>
      <c r="F76" s="44">
        <v>1368.9117511300001</v>
      </c>
      <c r="G76" s="44">
        <v>893.51846305000004</v>
      </c>
      <c r="H76" s="44">
        <v>453.76044746999997</v>
      </c>
      <c r="I76" s="44">
        <v>21.632840609999999</v>
      </c>
      <c r="J76" s="44">
        <v>2111.7582544299999</v>
      </c>
      <c r="K76" s="44">
        <v>995.81246417</v>
      </c>
      <c r="L76" s="44">
        <v>325.80092588999997</v>
      </c>
      <c r="M76" s="44">
        <v>790.14486437000005</v>
      </c>
      <c r="N76" s="44"/>
      <c r="O76" s="44"/>
      <c r="P76" s="44"/>
      <c r="Q76" s="44"/>
    </row>
    <row r="77" spans="1:17" hidden="1" outlineLevel="1" collapsed="1">
      <c r="A77" s="8">
        <v>42552</v>
      </c>
      <c r="B77" s="44">
        <v>3478.6438392099999</v>
      </c>
      <c r="C77" s="44">
        <f t="shared" ref="C77" si="34">G77+K77</f>
        <v>1859.11256351</v>
      </c>
      <c r="D77" s="44">
        <f t="shared" ref="D77" si="35">H77+L77</f>
        <v>808.39775667999993</v>
      </c>
      <c r="E77" s="44">
        <f t="shared" ref="E77" si="36">I77+M77</f>
        <v>811.13351901999999</v>
      </c>
      <c r="F77" s="44">
        <v>1372.72859481</v>
      </c>
      <c r="G77" s="44">
        <v>857.60803432</v>
      </c>
      <c r="H77" s="44">
        <v>494.03411674</v>
      </c>
      <c r="I77" s="44">
        <v>21.086443750000001</v>
      </c>
      <c r="J77" s="44">
        <v>2105.9152444000001</v>
      </c>
      <c r="K77" s="44">
        <v>1001.50452919</v>
      </c>
      <c r="L77" s="44">
        <v>314.36363993999998</v>
      </c>
      <c r="M77" s="44">
        <v>790.04707527000005</v>
      </c>
      <c r="N77" s="44"/>
      <c r="O77" s="44"/>
      <c r="P77" s="44"/>
      <c r="Q77" s="44"/>
    </row>
    <row r="78" spans="1:17" hidden="1" outlineLevel="1" collapsed="1">
      <c r="A78" s="8">
        <v>42583</v>
      </c>
      <c r="B78" s="44">
        <v>3575.9234655300002</v>
      </c>
      <c r="C78" s="44">
        <f t="shared" ref="C78" si="37">G78+K78</f>
        <v>1878.6638973300001</v>
      </c>
      <c r="D78" s="44">
        <f t="shared" ref="D78" si="38">H78+L78</f>
        <v>855.58348846000001</v>
      </c>
      <c r="E78" s="44">
        <f t="shared" ref="E78" si="39">I78+M78</f>
        <v>841.67607974000009</v>
      </c>
      <c r="F78" s="44">
        <v>1410.34954866</v>
      </c>
      <c r="G78" s="44">
        <v>855.42466821999994</v>
      </c>
      <c r="H78" s="44">
        <v>535.08315565999999</v>
      </c>
      <c r="I78" s="44">
        <v>19.84172478</v>
      </c>
      <c r="J78" s="44">
        <v>2165.5739168700002</v>
      </c>
      <c r="K78" s="44">
        <v>1023.23922911</v>
      </c>
      <c r="L78" s="44">
        <v>320.50033280000002</v>
      </c>
      <c r="M78" s="44">
        <v>821.83435496000004</v>
      </c>
      <c r="N78" s="44"/>
      <c r="O78" s="44"/>
      <c r="P78" s="44"/>
      <c r="Q78" s="44"/>
    </row>
    <row r="79" spans="1:17" hidden="1" outlineLevel="1" collapsed="1">
      <c r="A79" s="8">
        <v>42614</v>
      </c>
      <c r="B79" s="44">
        <v>3547.1743560199998</v>
      </c>
      <c r="C79" s="44">
        <f t="shared" ref="C79" si="40">G79+K79</f>
        <v>1865.5280358800001</v>
      </c>
      <c r="D79" s="44">
        <f t="shared" ref="D79" si="41">H79+L79</f>
        <v>826.40424013000006</v>
      </c>
      <c r="E79" s="44">
        <f t="shared" ref="E79" si="42">I79+M79</f>
        <v>855.24208001</v>
      </c>
      <c r="F79" s="44">
        <v>1394.54764458</v>
      </c>
      <c r="G79" s="44">
        <v>873.19467648</v>
      </c>
      <c r="H79" s="44">
        <v>501.53973897999998</v>
      </c>
      <c r="I79" s="44">
        <v>19.813229119999999</v>
      </c>
      <c r="J79" s="44">
        <v>2152.6267114399998</v>
      </c>
      <c r="K79" s="44">
        <v>992.33335939999995</v>
      </c>
      <c r="L79" s="44">
        <v>324.86450115000002</v>
      </c>
      <c r="M79" s="44">
        <v>835.42885089000004</v>
      </c>
      <c r="N79" s="44"/>
      <c r="O79" s="44"/>
      <c r="P79" s="44"/>
      <c r="Q79" s="44"/>
    </row>
    <row r="80" spans="1:17" hidden="1" outlineLevel="1" collapsed="1">
      <c r="A80" s="8">
        <v>42644</v>
      </c>
      <c r="B80" s="44">
        <v>3479.8694251699999</v>
      </c>
      <c r="C80" s="44">
        <f t="shared" ref="C80" si="43">G80+K80</f>
        <v>1840.9289186599999</v>
      </c>
      <c r="D80" s="44">
        <f t="shared" ref="D80" si="44">H80+L80</f>
        <v>793.68549955000003</v>
      </c>
      <c r="E80" s="44">
        <f t="shared" ref="E80" si="45">I80+M80</f>
        <v>845.25500695999995</v>
      </c>
      <c r="F80" s="44">
        <v>1351.6324848300001</v>
      </c>
      <c r="G80" s="44">
        <v>845.26756103000002</v>
      </c>
      <c r="H80" s="44">
        <v>487.20523273999999</v>
      </c>
      <c r="I80" s="44">
        <v>19.15969106</v>
      </c>
      <c r="J80" s="44">
        <v>2128.2369403399998</v>
      </c>
      <c r="K80" s="44">
        <v>995.66135763</v>
      </c>
      <c r="L80" s="44">
        <v>306.48026680999999</v>
      </c>
      <c r="M80" s="44">
        <v>826.09531589999995</v>
      </c>
      <c r="N80" s="44"/>
      <c r="O80" s="44"/>
      <c r="P80" s="44"/>
      <c r="Q80" s="44"/>
    </row>
    <row r="81" spans="1:17" hidden="1" outlineLevel="1" collapsed="1">
      <c r="A81" s="8">
        <v>42675</v>
      </c>
      <c r="B81" s="44">
        <v>3574.6573949399999</v>
      </c>
      <c r="C81" s="44">
        <f t="shared" ref="C81" si="46">G81+K81</f>
        <v>2024.6886301099998</v>
      </c>
      <c r="D81" s="44">
        <f t="shared" ref="D81" si="47">H81+L81</f>
        <v>696.89843524999992</v>
      </c>
      <c r="E81" s="44">
        <f t="shared" ref="E81" si="48">I81+M81</f>
        <v>853.07032958000002</v>
      </c>
      <c r="F81" s="44">
        <v>1387.8776567499999</v>
      </c>
      <c r="G81" s="44">
        <v>967.18891391</v>
      </c>
      <c r="H81" s="44">
        <v>401.71638263</v>
      </c>
      <c r="I81" s="44">
        <v>18.972360210000002</v>
      </c>
      <c r="J81" s="44">
        <v>2186.77973819</v>
      </c>
      <c r="K81" s="44">
        <v>1057.4997162</v>
      </c>
      <c r="L81" s="44">
        <v>295.18205261999998</v>
      </c>
      <c r="M81" s="44">
        <v>834.09796936999999</v>
      </c>
      <c r="N81" s="44"/>
      <c r="O81" s="44"/>
      <c r="P81" s="44"/>
      <c r="Q81" s="44"/>
    </row>
    <row r="82" spans="1:17" hidden="1" outlineLevel="1" collapsed="1">
      <c r="A82" s="8">
        <v>42705</v>
      </c>
      <c r="B82" s="44">
        <v>3666.7657400100002</v>
      </c>
      <c r="C82" s="44">
        <f t="shared" ref="C82" si="49">G82+K82</f>
        <v>2112.5403301199999</v>
      </c>
      <c r="D82" s="44">
        <f t="shared" ref="D82" si="50">H82+L82</f>
        <v>689.97225366999999</v>
      </c>
      <c r="E82" s="44">
        <f t="shared" ref="E82" si="51">I82+M82</f>
        <v>864.25315622000005</v>
      </c>
      <c r="F82" s="44">
        <v>1425.03926333</v>
      </c>
      <c r="G82" s="44">
        <v>999.85082116000001</v>
      </c>
      <c r="H82" s="44">
        <v>408.38942875999999</v>
      </c>
      <c r="I82" s="44">
        <v>16.799013410000001</v>
      </c>
      <c r="J82" s="44">
        <v>2241.7264766799999</v>
      </c>
      <c r="K82" s="44">
        <v>1112.68950896</v>
      </c>
      <c r="L82" s="44">
        <v>281.58282491</v>
      </c>
      <c r="M82" s="44">
        <v>847.45414281000001</v>
      </c>
      <c r="N82" s="44"/>
      <c r="O82" s="44"/>
      <c r="P82" s="44"/>
      <c r="Q82" s="44"/>
    </row>
    <row r="83" spans="1:17" hidden="1" outlineLevel="1" collapsed="1">
      <c r="A83" s="8">
        <v>42736</v>
      </c>
      <c r="B83" s="44">
        <v>3572.5025231300001</v>
      </c>
      <c r="C83" s="44">
        <f t="shared" ref="C83" si="52">G83+K83</f>
        <v>2032.1903853700001</v>
      </c>
      <c r="D83" s="44">
        <f t="shared" ref="D83" si="53">H83+L83</f>
        <v>683.88574438000001</v>
      </c>
      <c r="E83" s="44">
        <f t="shared" ref="E83" si="54">I83+M83</f>
        <v>856.42639337999992</v>
      </c>
      <c r="F83" s="44">
        <v>1341.6928982300001</v>
      </c>
      <c r="G83" s="44">
        <v>914.39920337000001</v>
      </c>
      <c r="H83" s="44">
        <v>411.11279354999999</v>
      </c>
      <c r="I83" s="44">
        <v>16.180901309999999</v>
      </c>
      <c r="J83" s="44">
        <v>2230.8096249</v>
      </c>
      <c r="K83" s="44">
        <v>1117.7911819999999</v>
      </c>
      <c r="L83" s="44">
        <v>272.77295083000001</v>
      </c>
      <c r="M83" s="44">
        <v>840.24549206999995</v>
      </c>
      <c r="N83" s="44"/>
      <c r="O83" s="44"/>
      <c r="P83" s="44"/>
      <c r="Q83" s="44"/>
    </row>
    <row r="84" spans="1:17" hidden="1" outlineLevel="1" collapsed="1">
      <c r="A84" s="8">
        <v>42767</v>
      </c>
      <c r="B84" s="44">
        <v>3534.8594803000001</v>
      </c>
      <c r="C84" s="44">
        <f t="shared" ref="C84" si="55">G84+K84</f>
        <v>2020.9985069300001</v>
      </c>
      <c r="D84" s="44">
        <f t="shared" ref="D84" si="56">H84+L84</f>
        <v>664.07151791000001</v>
      </c>
      <c r="E84" s="44">
        <f t="shared" ref="E84" si="57">I84+M84</f>
        <v>849.78945546</v>
      </c>
      <c r="F84" s="44">
        <v>1333.1280444700001</v>
      </c>
      <c r="G84" s="44">
        <v>906.04079227</v>
      </c>
      <c r="H84" s="44">
        <v>411.03151098000001</v>
      </c>
      <c r="I84" s="44">
        <v>16.055741220000002</v>
      </c>
      <c r="J84" s="44">
        <v>2201.73143583</v>
      </c>
      <c r="K84" s="44">
        <v>1114.95771466</v>
      </c>
      <c r="L84" s="44">
        <v>253.04000693</v>
      </c>
      <c r="M84" s="44">
        <v>833.73371424000004</v>
      </c>
      <c r="N84" s="44"/>
      <c r="O84" s="44"/>
      <c r="P84" s="44"/>
      <c r="Q84" s="44"/>
    </row>
    <row r="85" spans="1:17" hidden="1" outlineLevel="1" collapsed="1">
      <c r="A85" s="8">
        <v>42795</v>
      </c>
      <c r="B85" s="44">
        <v>3559.01064572</v>
      </c>
      <c r="C85" s="44">
        <f t="shared" ref="C85" si="58">G85+K85</f>
        <v>2042.3250687700001</v>
      </c>
      <c r="D85" s="44">
        <f t="shared" ref="D85" si="59">H85+L85</f>
        <v>673.94926566000004</v>
      </c>
      <c r="E85" s="44">
        <f t="shared" ref="E85" si="60">I85+M85</f>
        <v>842.73631129</v>
      </c>
      <c r="F85" s="44">
        <v>1380.9413435700001</v>
      </c>
      <c r="G85" s="44">
        <v>928.39812466000001</v>
      </c>
      <c r="H85" s="44">
        <v>436.62320292999999</v>
      </c>
      <c r="I85" s="44">
        <v>15.920015980000001</v>
      </c>
      <c r="J85" s="44">
        <v>2178.0693021500001</v>
      </c>
      <c r="K85" s="44">
        <v>1113.92694411</v>
      </c>
      <c r="L85" s="44">
        <v>237.32606272999999</v>
      </c>
      <c r="M85" s="44">
        <v>826.81629530999999</v>
      </c>
      <c r="N85" s="44"/>
      <c r="O85" s="44"/>
      <c r="P85" s="44"/>
      <c r="Q85" s="44"/>
    </row>
    <row r="86" spans="1:17" hidden="1" outlineLevel="1" collapsed="1">
      <c r="A86" s="8">
        <v>42826</v>
      </c>
      <c r="B86" s="44">
        <v>3635.3466643299998</v>
      </c>
      <c r="C86" s="44">
        <f t="shared" ref="C86" si="61">G86+K86</f>
        <v>2124.3607172500001</v>
      </c>
      <c r="D86" s="44">
        <f t="shared" ref="D86" si="62">H86+L86</f>
        <v>683.55552088000002</v>
      </c>
      <c r="E86" s="44">
        <f t="shared" ref="E86" si="63">I86+M86</f>
        <v>827.43042620000006</v>
      </c>
      <c r="F86" s="44">
        <v>1475.86619225</v>
      </c>
      <c r="G86" s="44">
        <v>1020.21044385</v>
      </c>
      <c r="H86" s="44">
        <v>439.79314653</v>
      </c>
      <c r="I86" s="44">
        <v>15.862601870000001</v>
      </c>
      <c r="J86" s="44">
        <v>2159.4804720799998</v>
      </c>
      <c r="K86" s="44">
        <v>1104.1502734000001</v>
      </c>
      <c r="L86" s="44">
        <v>243.76237434999999</v>
      </c>
      <c r="M86" s="44">
        <v>811.56782433000001</v>
      </c>
      <c r="N86" s="44"/>
      <c r="O86" s="44"/>
      <c r="P86" s="44"/>
      <c r="Q86" s="44"/>
    </row>
    <row r="87" spans="1:17" hidden="1" outlineLevel="1" collapsed="1">
      <c r="A87" s="8">
        <v>42856</v>
      </c>
      <c r="B87" s="44">
        <v>3720.5618562599998</v>
      </c>
      <c r="C87" s="44">
        <f t="shared" ref="C87" si="64">G87+K87</f>
        <v>2172.1243644699998</v>
      </c>
      <c r="D87" s="44">
        <f t="shared" ref="D87" si="65">H87+L87</f>
        <v>730.29783142999997</v>
      </c>
      <c r="E87" s="44">
        <f t="shared" ref="E87" si="66">I87+M87</f>
        <v>818.13966035999999</v>
      </c>
      <c r="F87" s="44">
        <v>1585.9259373</v>
      </c>
      <c r="G87" s="44">
        <v>1081.3900948400001</v>
      </c>
      <c r="H87" s="44">
        <v>488.77007891</v>
      </c>
      <c r="I87" s="44">
        <v>15.765763550000001</v>
      </c>
      <c r="J87" s="44">
        <v>2134.6359189599998</v>
      </c>
      <c r="K87" s="44">
        <v>1090.73426963</v>
      </c>
      <c r="L87" s="44">
        <v>241.52775252000001</v>
      </c>
      <c r="M87" s="44">
        <v>802.37389681000002</v>
      </c>
      <c r="N87" s="44"/>
      <c r="O87" s="44"/>
      <c r="P87" s="44"/>
      <c r="Q87" s="44"/>
    </row>
    <row r="88" spans="1:17" hidden="1" outlineLevel="1" collapsed="1">
      <c r="A88" s="8">
        <v>42887</v>
      </c>
      <c r="B88" s="44">
        <v>3965.89831723</v>
      </c>
      <c r="C88" s="44">
        <f t="shared" ref="C88" si="67">G88+K88</f>
        <v>2398.2183343799998</v>
      </c>
      <c r="D88" s="44">
        <f t="shared" ref="D88" si="68">H88+L88</f>
        <v>773.63748856999996</v>
      </c>
      <c r="E88" s="44">
        <f t="shared" ref="E88" si="69">I88+M88</f>
        <v>794.04249428000003</v>
      </c>
      <c r="F88" s="44">
        <v>1851.69737248</v>
      </c>
      <c r="G88" s="44">
        <v>1313.72933444</v>
      </c>
      <c r="H88" s="44">
        <v>530.4826071</v>
      </c>
      <c r="I88" s="44">
        <v>7.4854309399999996</v>
      </c>
      <c r="J88" s="44">
        <v>2114.20094475</v>
      </c>
      <c r="K88" s="44">
        <v>1084.48899994</v>
      </c>
      <c r="L88" s="44">
        <v>243.15488146999999</v>
      </c>
      <c r="M88" s="44">
        <v>786.55706334000001</v>
      </c>
      <c r="N88" s="44"/>
      <c r="O88" s="44"/>
      <c r="P88" s="44"/>
      <c r="Q88" s="44"/>
    </row>
    <row r="89" spans="1:17" hidden="1" outlineLevel="1" collapsed="1">
      <c r="A89" s="8">
        <v>42917</v>
      </c>
      <c r="B89" s="44">
        <v>3933.37744664</v>
      </c>
      <c r="C89" s="44">
        <f t="shared" ref="C89" si="70">G89+K89</f>
        <v>2356.3166248799998</v>
      </c>
      <c r="D89" s="44">
        <f t="shared" ref="D89" si="71">H89+L89</f>
        <v>792.37199568000005</v>
      </c>
      <c r="E89" s="44">
        <f t="shared" ref="E89" si="72">I89+M89</f>
        <v>784.68882608000001</v>
      </c>
      <c r="F89" s="44">
        <v>1836.45425514</v>
      </c>
      <c r="G89" s="44">
        <v>1279.3766979300001</v>
      </c>
      <c r="H89" s="44">
        <v>549.76145908000001</v>
      </c>
      <c r="I89" s="44">
        <v>7.3160981300000003</v>
      </c>
      <c r="J89" s="44">
        <v>2096.9231915</v>
      </c>
      <c r="K89" s="44">
        <v>1076.93992695</v>
      </c>
      <c r="L89" s="44">
        <v>242.61053659999999</v>
      </c>
      <c r="M89" s="44">
        <v>777.37272795000001</v>
      </c>
      <c r="N89" s="44"/>
      <c r="O89" s="44"/>
      <c r="P89" s="44"/>
      <c r="Q89" s="44"/>
    </row>
    <row r="90" spans="1:17" hidden="1" outlineLevel="1" collapsed="1">
      <c r="A90" s="8">
        <v>42948</v>
      </c>
      <c r="B90" s="44">
        <v>3951.9488356900001</v>
      </c>
      <c r="C90" s="44">
        <f t="shared" ref="C90" si="73">G90+K90</f>
        <v>2356.6592193500001</v>
      </c>
      <c r="D90" s="44">
        <f t="shared" ref="D90" si="74">H90+L90</f>
        <v>824.89344766999989</v>
      </c>
      <c r="E90" s="44">
        <f t="shared" ref="E90" si="75">I90+M90</f>
        <v>770.39616867000007</v>
      </c>
      <c r="F90" s="44">
        <v>1883.52086332</v>
      </c>
      <c r="G90" s="44">
        <v>1291.7630183199999</v>
      </c>
      <c r="H90" s="44">
        <v>584.95369044999995</v>
      </c>
      <c r="I90" s="44">
        <v>6.8041545499999998</v>
      </c>
      <c r="J90" s="44">
        <v>2068.4279723700001</v>
      </c>
      <c r="K90" s="44">
        <v>1064.8962010299999</v>
      </c>
      <c r="L90" s="44">
        <v>239.93975721999999</v>
      </c>
      <c r="M90" s="44">
        <v>763.59201412000004</v>
      </c>
      <c r="N90" s="44"/>
      <c r="O90" s="44"/>
      <c r="P90" s="44"/>
      <c r="Q90" s="44"/>
    </row>
    <row r="91" spans="1:17" hidden="1" outlineLevel="1" collapsed="1">
      <c r="A91" s="8">
        <v>42979</v>
      </c>
      <c r="B91" s="44">
        <v>4080.5576784599998</v>
      </c>
      <c r="C91" s="44">
        <f t="shared" ref="C91" si="76">G91+K91</f>
        <v>2397.9960133200002</v>
      </c>
      <c r="D91" s="44">
        <f t="shared" ref="D91" si="77">H91+L91</f>
        <v>867.66651176000005</v>
      </c>
      <c r="E91" s="44">
        <f t="shared" ref="E91" si="78">I91+M91</f>
        <v>814.89515338000001</v>
      </c>
      <c r="F91" s="44">
        <v>1922.4773653699999</v>
      </c>
      <c r="G91" s="44">
        <v>1328.5682916999999</v>
      </c>
      <c r="H91" s="44">
        <v>586.91011271000002</v>
      </c>
      <c r="I91" s="44">
        <v>6.9989609599999998</v>
      </c>
      <c r="J91" s="44">
        <v>2158.0803130899999</v>
      </c>
      <c r="K91" s="44">
        <v>1069.4277216200001</v>
      </c>
      <c r="L91" s="44">
        <v>280.75639905000003</v>
      </c>
      <c r="M91" s="44">
        <v>807.89619242000003</v>
      </c>
      <c r="N91" s="44"/>
      <c r="O91" s="44"/>
      <c r="P91" s="44"/>
      <c r="Q91" s="44"/>
    </row>
    <row r="92" spans="1:17" hidden="1" outlineLevel="1" collapsed="1">
      <c r="A92" s="8">
        <v>43009</v>
      </c>
      <c r="B92" s="44">
        <v>4078.4430695299998</v>
      </c>
      <c r="C92" s="44">
        <f t="shared" ref="C92" si="79">G92+K92</f>
        <v>2355.1769407399997</v>
      </c>
      <c r="D92" s="44">
        <f t="shared" ref="D92" si="80">H92+L92</f>
        <v>892.10918616000004</v>
      </c>
      <c r="E92" s="44">
        <f t="shared" ref="E92" si="81">I92+M92</f>
        <v>831.15694263</v>
      </c>
      <c r="F92" s="44">
        <v>1911.47707752</v>
      </c>
      <c r="G92" s="44">
        <v>1297.26707878</v>
      </c>
      <c r="H92" s="44">
        <v>607.17654331999995</v>
      </c>
      <c r="I92" s="44">
        <v>7.0334554200000001</v>
      </c>
      <c r="J92" s="44">
        <v>2166.9659920099998</v>
      </c>
      <c r="K92" s="44">
        <v>1057.9098619599999</v>
      </c>
      <c r="L92" s="44">
        <v>284.93264284000003</v>
      </c>
      <c r="M92" s="44">
        <v>824.12348721000001</v>
      </c>
      <c r="N92" s="44"/>
      <c r="O92" s="44"/>
      <c r="P92" s="44"/>
      <c r="Q92" s="44"/>
    </row>
    <row r="93" spans="1:17" hidden="1" outlineLevel="1" collapsed="1">
      <c r="A93" s="8">
        <v>43040</v>
      </c>
      <c r="B93" s="44">
        <v>4010.3364615800001</v>
      </c>
      <c r="C93" s="44">
        <f t="shared" ref="C93" si="82">G93+K93</f>
        <v>2329.2112628</v>
      </c>
      <c r="D93" s="44">
        <f t="shared" ref="D93" si="83">H93+L93</f>
        <v>847.34359984000002</v>
      </c>
      <c r="E93" s="44">
        <f t="shared" ref="E93" si="84">I93+M93</f>
        <v>833.78159894000009</v>
      </c>
      <c r="F93" s="44">
        <v>1859.0926659700001</v>
      </c>
      <c r="G93" s="44">
        <v>1276.0957179</v>
      </c>
      <c r="H93" s="44">
        <v>575.97862974999998</v>
      </c>
      <c r="I93" s="44">
        <v>7.0183183199999997</v>
      </c>
      <c r="J93" s="44">
        <v>2151.2437956099998</v>
      </c>
      <c r="K93" s="44">
        <v>1053.1155449</v>
      </c>
      <c r="L93" s="44">
        <v>271.36497008999999</v>
      </c>
      <c r="M93" s="44">
        <v>826.76328062000005</v>
      </c>
      <c r="N93" s="44"/>
      <c r="O93" s="44"/>
      <c r="P93" s="44"/>
      <c r="Q93" s="44"/>
    </row>
    <row r="94" spans="1:17" hidden="1" outlineLevel="1" collapsed="1">
      <c r="A94" s="8">
        <v>43070</v>
      </c>
      <c r="B94" s="44">
        <v>4066.14158021</v>
      </c>
      <c r="C94" s="44">
        <f t="shared" ref="C94" si="85">G94+K94</f>
        <v>2206.7893893099999</v>
      </c>
      <c r="D94" s="44">
        <f t="shared" ref="D94" si="86">H94+L94</f>
        <v>992.87971258999994</v>
      </c>
      <c r="E94" s="44">
        <f t="shared" ref="E94" si="87">I94+M94</f>
        <v>866.47247831000004</v>
      </c>
      <c r="F94" s="44">
        <v>1803.8856946400001</v>
      </c>
      <c r="G94" s="44">
        <v>1063.7700337799999</v>
      </c>
      <c r="H94" s="44">
        <v>733.66283410999995</v>
      </c>
      <c r="I94" s="44">
        <v>6.4528267499999998</v>
      </c>
      <c r="J94" s="44">
        <v>2262.2558855699999</v>
      </c>
      <c r="K94" s="44">
        <v>1143.01935553</v>
      </c>
      <c r="L94" s="44">
        <v>259.21687847999999</v>
      </c>
      <c r="M94" s="44">
        <v>860.01965156000006</v>
      </c>
      <c r="N94" s="44"/>
      <c r="O94" s="44"/>
      <c r="P94" s="44"/>
      <c r="Q94" s="44"/>
    </row>
    <row r="95" spans="1:17" hidden="1" outlineLevel="1" collapsed="1">
      <c r="A95" s="8">
        <v>43101</v>
      </c>
      <c r="B95" s="44">
        <v>4075.0782909200002</v>
      </c>
      <c r="C95" s="44">
        <f t="shared" ref="C95" si="88">G95+K95</f>
        <v>2144.3768659500001</v>
      </c>
      <c r="D95" s="44">
        <f t="shared" ref="D95" si="89">H95+L95</f>
        <v>1067.44092028</v>
      </c>
      <c r="E95" s="44">
        <f t="shared" ref="E95" si="90">I95+M95</f>
        <v>863.26050469000006</v>
      </c>
      <c r="F95" s="44">
        <v>1760.6885445600001</v>
      </c>
      <c r="G95" s="44">
        <v>1001.98683941</v>
      </c>
      <c r="H95" s="44">
        <v>751.84719409000002</v>
      </c>
      <c r="I95" s="44">
        <v>6.8545110600000001</v>
      </c>
      <c r="J95" s="44">
        <v>2314.3897463600001</v>
      </c>
      <c r="K95" s="44">
        <v>1142.39002654</v>
      </c>
      <c r="L95" s="44">
        <v>315.59372618999998</v>
      </c>
      <c r="M95" s="44">
        <v>856.40599363000001</v>
      </c>
      <c r="N95" s="44"/>
      <c r="O95" s="44"/>
      <c r="P95" s="44"/>
      <c r="Q95" s="44"/>
    </row>
    <row r="96" spans="1:17" hidden="1" outlineLevel="1" collapsed="1">
      <c r="A96" s="8">
        <v>43132</v>
      </c>
      <c r="B96" s="44">
        <v>4095.9088183099998</v>
      </c>
      <c r="C96" s="44">
        <f t="shared" ref="C96" si="91">G96+K96</f>
        <v>2354.8385161300002</v>
      </c>
      <c r="D96" s="44">
        <f t="shared" ref="D96" si="92">H96+L96</f>
        <v>914.79903558000001</v>
      </c>
      <c r="E96" s="44">
        <f t="shared" ref="E96" si="93">I96+M96</f>
        <v>826.27126659999999</v>
      </c>
      <c r="F96" s="44">
        <v>1871.6736585000001</v>
      </c>
      <c r="G96" s="44">
        <v>1258.6173788999999</v>
      </c>
      <c r="H96" s="44">
        <v>605.22796386000005</v>
      </c>
      <c r="I96" s="44">
        <v>7.8283157399999999</v>
      </c>
      <c r="J96" s="44">
        <v>2224.2351598099999</v>
      </c>
      <c r="K96" s="44">
        <v>1096.2211372300001</v>
      </c>
      <c r="L96" s="44">
        <v>309.57107172000002</v>
      </c>
      <c r="M96" s="44">
        <v>818.44295086</v>
      </c>
      <c r="N96" s="44"/>
      <c r="O96" s="44"/>
      <c r="P96" s="44"/>
      <c r="Q96" s="44"/>
    </row>
    <row r="97" spans="1:17" hidden="1" outlineLevel="1" collapsed="1">
      <c r="A97" s="8">
        <v>43160</v>
      </c>
      <c r="B97" s="44">
        <v>4108.8242967799997</v>
      </c>
      <c r="C97" s="44">
        <f t="shared" ref="C97" si="94">G97+K97</f>
        <v>2391.4232475200001</v>
      </c>
      <c r="D97" s="44">
        <f t="shared" ref="D97" si="95">H97+L97</f>
        <v>1004.81475133</v>
      </c>
      <c r="E97" s="44">
        <f t="shared" ref="E97" si="96">I97+M97</f>
        <v>712.58629793</v>
      </c>
      <c r="F97" s="44">
        <v>1995.31360511</v>
      </c>
      <c r="G97" s="44">
        <v>1315.0388231300001</v>
      </c>
      <c r="H97" s="44">
        <v>672.19729643000005</v>
      </c>
      <c r="I97" s="44">
        <v>8.0774855500000005</v>
      </c>
      <c r="J97" s="44">
        <v>2113.5106916700001</v>
      </c>
      <c r="K97" s="44">
        <v>1076.38442439</v>
      </c>
      <c r="L97" s="44">
        <v>332.61745489999998</v>
      </c>
      <c r="M97" s="44">
        <v>704.50881237999999</v>
      </c>
      <c r="N97" s="44"/>
      <c r="O97" s="44"/>
      <c r="P97" s="44"/>
      <c r="Q97" s="44"/>
    </row>
    <row r="98" spans="1:17" hidden="1" outlineLevel="1" collapsed="1">
      <c r="A98" s="8">
        <v>43191</v>
      </c>
      <c r="B98" s="44">
        <v>4123.2496285099996</v>
      </c>
      <c r="C98" s="44">
        <f t="shared" ref="C98" si="97">G98+K98</f>
        <v>2417.0840010900001</v>
      </c>
      <c r="D98" s="44">
        <f t="shared" ref="D98" si="98">H98+L98</f>
        <v>1015.4536771999999</v>
      </c>
      <c r="E98" s="44">
        <f t="shared" ref="E98" si="99">I98+M98</f>
        <v>690.71195022000006</v>
      </c>
      <c r="F98" s="44">
        <v>2034.93094845</v>
      </c>
      <c r="G98" s="44">
        <v>1346.3768568200001</v>
      </c>
      <c r="H98" s="44">
        <v>680.48450349999996</v>
      </c>
      <c r="I98" s="44">
        <v>8.0695881299999996</v>
      </c>
      <c r="J98" s="44">
        <v>2088.3186800600001</v>
      </c>
      <c r="K98" s="44">
        <v>1070.7071442700001</v>
      </c>
      <c r="L98" s="44">
        <v>334.9691737</v>
      </c>
      <c r="M98" s="44">
        <v>682.64236209000001</v>
      </c>
      <c r="N98" s="44"/>
      <c r="O98" s="44"/>
      <c r="P98" s="44"/>
      <c r="Q98" s="44"/>
    </row>
    <row r="99" spans="1:17" hidden="1" outlineLevel="1" collapsed="1">
      <c r="A99" s="8">
        <v>43221</v>
      </c>
      <c r="B99" s="44">
        <v>4247.9361085299997</v>
      </c>
      <c r="C99" s="44">
        <f t="shared" ref="C99" si="100">G99+K99</f>
        <v>2494.8580210499999</v>
      </c>
      <c r="D99" s="44">
        <f t="shared" ref="D99" si="101">H99+L99</f>
        <v>1066.5147062400001</v>
      </c>
      <c r="E99" s="44">
        <f t="shared" ref="E99" si="102">I99+M99</f>
        <v>686.56338124000001</v>
      </c>
      <c r="F99" s="44">
        <v>2163.9641017700001</v>
      </c>
      <c r="G99" s="44">
        <v>1425.46588763</v>
      </c>
      <c r="H99" s="44">
        <v>728.72277546999999</v>
      </c>
      <c r="I99" s="44">
        <v>9.7754386699999998</v>
      </c>
      <c r="J99" s="44">
        <v>2083.9720067600001</v>
      </c>
      <c r="K99" s="44">
        <v>1069.3921334199999</v>
      </c>
      <c r="L99" s="44">
        <v>337.79193077000002</v>
      </c>
      <c r="M99" s="44">
        <v>676.78794257000004</v>
      </c>
      <c r="N99" s="44"/>
      <c r="O99" s="44"/>
      <c r="P99" s="44"/>
      <c r="Q99" s="44"/>
    </row>
    <row r="100" spans="1:17" hidden="1" outlineLevel="1" collapsed="1">
      <c r="A100" s="8">
        <v>43252</v>
      </c>
      <c r="B100" s="44">
        <v>3397.8030907399998</v>
      </c>
      <c r="C100" s="44">
        <f t="shared" ref="C100" si="103">G100+K100</f>
        <v>1641.57794233</v>
      </c>
      <c r="D100" s="44">
        <f t="shared" ref="D100" si="104">H100+L100</f>
        <v>1075.5964864500002</v>
      </c>
      <c r="E100" s="44">
        <f t="shared" ref="E100" si="105">I100+M100</f>
        <v>680.62866195999993</v>
      </c>
      <c r="F100" s="44">
        <v>2179.04257121</v>
      </c>
      <c r="G100" s="44">
        <v>1398.8181212500001</v>
      </c>
      <c r="H100" s="44">
        <v>775.39050870000005</v>
      </c>
      <c r="I100" s="44">
        <v>4.8339412599999996</v>
      </c>
      <c r="J100" s="44">
        <v>1218.76051953</v>
      </c>
      <c r="K100" s="44">
        <v>242.75982107999999</v>
      </c>
      <c r="L100" s="44">
        <v>300.20597774999999</v>
      </c>
      <c r="M100" s="44">
        <v>675.79472069999997</v>
      </c>
      <c r="N100" s="44"/>
      <c r="O100" s="44"/>
      <c r="P100" s="44"/>
      <c r="Q100" s="44"/>
    </row>
    <row r="101" spans="1:17" hidden="1" outlineLevel="1" collapsed="1">
      <c r="A101" s="8">
        <v>43282</v>
      </c>
      <c r="B101" s="44">
        <v>3457.1038134</v>
      </c>
      <c r="C101" s="44">
        <f t="shared" ref="C101" si="106">G101+K101</f>
        <v>1638.9149744599999</v>
      </c>
      <c r="D101" s="44">
        <f t="shared" ref="D101" si="107">H101+L101</f>
        <v>1125.7801471499999</v>
      </c>
      <c r="E101" s="44">
        <f t="shared" ref="E101" si="108">I101+M101</f>
        <v>692.40869179000003</v>
      </c>
      <c r="F101" s="44">
        <v>2219.1396954100001</v>
      </c>
      <c r="G101" s="44">
        <v>1400.4239993399999</v>
      </c>
      <c r="H101" s="44">
        <v>813.96346741000002</v>
      </c>
      <c r="I101" s="44">
        <v>4.7522286600000001</v>
      </c>
      <c r="J101" s="44">
        <v>1237.96411799</v>
      </c>
      <c r="K101" s="44">
        <v>238.49097512</v>
      </c>
      <c r="L101" s="44">
        <v>311.81667973999998</v>
      </c>
      <c r="M101" s="44">
        <v>687.65646313000002</v>
      </c>
      <c r="N101" s="44"/>
      <c r="O101" s="44"/>
      <c r="P101" s="44"/>
      <c r="Q101" s="44"/>
    </row>
    <row r="102" spans="1:17" hidden="1" outlineLevel="1" collapsed="1">
      <c r="A102" s="8">
        <v>43313</v>
      </c>
      <c r="B102" s="44">
        <v>4225.9733401699996</v>
      </c>
      <c r="C102" s="44">
        <f t="shared" ref="C102" si="109">G102+K102</f>
        <v>1497.2367555199999</v>
      </c>
      <c r="D102" s="44">
        <f t="shared" ref="D102" si="110">H102+L102</f>
        <v>1103.96600728</v>
      </c>
      <c r="E102" s="44">
        <f t="shared" ref="E102" si="111">I102+M102</f>
        <v>1624.77057737</v>
      </c>
      <c r="F102" s="44">
        <v>2156.6976642700001</v>
      </c>
      <c r="G102" s="44">
        <v>1270.3786868699999</v>
      </c>
      <c r="H102" s="44">
        <v>788.07920395999997</v>
      </c>
      <c r="I102" s="44">
        <v>98.239773439999993</v>
      </c>
      <c r="J102" s="44">
        <v>2069.2756758999999</v>
      </c>
      <c r="K102" s="44">
        <v>226.85806865000001</v>
      </c>
      <c r="L102" s="44">
        <v>315.88680332000001</v>
      </c>
      <c r="M102" s="44">
        <v>1526.53080393</v>
      </c>
      <c r="N102" s="44"/>
      <c r="O102" s="44"/>
      <c r="P102" s="44"/>
      <c r="Q102" s="44"/>
    </row>
    <row r="103" spans="1:17" hidden="1" outlineLevel="1" collapsed="1">
      <c r="A103" s="8">
        <v>43344</v>
      </c>
      <c r="B103" s="44">
        <v>4155.2980875900003</v>
      </c>
      <c r="C103" s="44">
        <f t="shared" ref="C103" si="112">G103+K103</f>
        <v>1529.58655793</v>
      </c>
      <c r="D103" s="44">
        <f t="shared" ref="D103" si="113">H103+L103</f>
        <v>1000.5730363599999</v>
      </c>
      <c r="E103" s="44">
        <f t="shared" ref="E103" si="114">I103+M103</f>
        <v>1625.1384932999999</v>
      </c>
      <c r="F103" s="44">
        <v>2193.0042813099999</v>
      </c>
      <c r="G103" s="44">
        <v>1340.76391549</v>
      </c>
      <c r="H103" s="44">
        <v>750.78207028999998</v>
      </c>
      <c r="I103" s="44">
        <v>101.45829553</v>
      </c>
      <c r="J103" s="44">
        <v>1962.2938062799999</v>
      </c>
      <c r="K103" s="44">
        <v>188.82264244000001</v>
      </c>
      <c r="L103" s="44">
        <v>249.79096607</v>
      </c>
      <c r="M103" s="44">
        <v>1523.6801977699999</v>
      </c>
      <c r="N103" s="44"/>
      <c r="O103" s="44"/>
      <c r="P103" s="44"/>
      <c r="Q103" s="44"/>
    </row>
    <row r="104" spans="1:17" hidden="1" outlineLevel="1" collapsed="1">
      <c r="A104" s="8">
        <v>43374</v>
      </c>
      <c r="B104" s="44">
        <v>4143.7913156300001</v>
      </c>
      <c r="C104" s="44">
        <f t="shared" ref="C104" si="115">G104+K104</f>
        <v>1518.0414321999999</v>
      </c>
      <c r="D104" s="44">
        <f t="shared" ref="D104" si="116">H104+L104</f>
        <v>1010.80929937</v>
      </c>
      <c r="E104" s="44">
        <f t="shared" ref="E104" si="117">I104+M104</f>
        <v>1614.94058406</v>
      </c>
      <c r="F104" s="44">
        <v>2193.5701359899999</v>
      </c>
      <c r="G104" s="44">
        <v>1330.15080414</v>
      </c>
      <c r="H104" s="44">
        <v>761.47677013999999</v>
      </c>
      <c r="I104" s="44">
        <v>101.94256171000001</v>
      </c>
      <c r="J104" s="44">
        <v>1950.2211796399999</v>
      </c>
      <c r="K104" s="44">
        <v>187.89062806000001</v>
      </c>
      <c r="L104" s="44">
        <v>249.33252923000001</v>
      </c>
      <c r="M104" s="44">
        <v>1512.9980223499999</v>
      </c>
      <c r="N104" s="44"/>
      <c r="O104" s="44"/>
      <c r="P104" s="44"/>
      <c r="Q104" s="44"/>
    </row>
    <row r="105" spans="1:17" hidden="1" outlineLevel="1" collapsed="1">
      <c r="A105" s="8">
        <v>43405</v>
      </c>
      <c r="B105" s="44">
        <v>4158.3222749099996</v>
      </c>
      <c r="C105" s="44">
        <f t="shared" ref="C105" si="118">G105+K105</f>
        <v>1518.0833601500001</v>
      </c>
      <c r="D105" s="44">
        <f t="shared" ref="D105" si="119">H105+L105</f>
        <v>1015.41009638</v>
      </c>
      <c r="E105" s="44">
        <f t="shared" ref="E105" si="120">I105+M105</f>
        <v>1624.82881838</v>
      </c>
      <c r="F105" s="44">
        <v>2166.54517046</v>
      </c>
      <c r="G105" s="44">
        <v>1326.5473487700001</v>
      </c>
      <c r="H105" s="44">
        <v>736.91687257000001</v>
      </c>
      <c r="I105" s="44">
        <v>103.08094912</v>
      </c>
      <c r="J105" s="44">
        <v>1991.77710445</v>
      </c>
      <c r="K105" s="44">
        <v>191.53601137999999</v>
      </c>
      <c r="L105" s="44">
        <v>278.49322381000002</v>
      </c>
      <c r="M105" s="44">
        <v>1521.74786926</v>
      </c>
      <c r="N105" s="44"/>
      <c r="O105" s="44"/>
      <c r="P105" s="44"/>
      <c r="Q105" s="44"/>
    </row>
    <row r="106" spans="1:17" hidden="1" outlineLevel="1" collapsed="1">
      <c r="A106" s="8">
        <v>43435</v>
      </c>
      <c r="B106" s="44">
        <v>3937.6856064100002</v>
      </c>
      <c r="C106" s="44">
        <f t="shared" ref="C106" si="121">G106+K106</f>
        <v>1368.8069785099999</v>
      </c>
      <c r="D106" s="44">
        <f t="shared" ref="D106" si="122">H106+L106</f>
        <v>984.9200581099999</v>
      </c>
      <c r="E106" s="44">
        <f t="shared" ref="E106" si="123">I106+M106</f>
        <v>1583.95856979</v>
      </c>
      <c r="F106" s="44">
        <v>1965.3869344499999</v>
      </c>
      <c r="G106" s="44">
        <v>1182.60466204</v>
      </c>
      <c r="H106" s="44">
        <v>678.69167562999996</v>
      </c>
      <c r="I106" s="44">
        <v>104.09059678</v>
      </c>
      <c r="J106" s="44">
        <v>1972.2986719600001</v>
      </c>
      <c r="K106" s="44">
        <v>186.20231647</v>
      </c>
      <c r="L106" s="44">
        <v>306.22838247999999</v>
      </c>
      <c r="M106" s="44">
        <v>1479.86797301</v>
      </c>
      <c r="N106" s="44"/>
      <c r="O106" s="44"/>
      <c r="P106" s="44"/>
      <c r="Q106" s="44"/>
    </row>
    <row r="107" spans="1:17" hidden="1" outlineLevel="1" collapsed="1">
      <c r="A107" s="8">
        <v>43466</v>
      </c>
      <c r="B107" s="44">
        <v>3894.1226404899999</v>
      </c>
      <c r="C107" s="44">
        <f t="shared" ref="C107" si="124">G107+K107</f>
        <v>1317.3824939200001</v>
      </c>
      <c r="D107" s="44">
        <f t="shared" ref="D107" si="125">H107+L107</f>
        <v>992.37532106000003</v>
      </c>
      <c r="E107" s="44">
        <f t="shared" ref="E107" si="126">I107+M107</f>
        <v>1584.3648255099999</v>
      </c>
      <c r="F107" s="44">
        <v>1923.2473547699999</v>
      </c>
      <c r="G107" s="44">
        <v>1129.1864240100001</v>
      </c>
      <c r="H107" s="44">
        <v>689.03752648</v>
      </c>
      <c r="I107" s="44">
        <v>105.02340427999999</v>
      </c>
      <c r="J107" s="44">
        <v>1970.87528572</v>
      </c>
      <c r="K107" s="44">
        <v>188.19606991000001</v>
      </c>
      <c r="L107" s="44">
        <v>303.33779457999998</v>
      </c>
      <c r="M107" s="44">
        <v>1479.3414212299999</v>
      </c>
      <c r="N107" s="44"/>
      <c r="O107" s="44"/>
      <c r="P107" s="44"/>
      <c r="Q107" s="44"/>
    </row>
    <row r="108" spans="1:17" hidden="1" outlineLevel="1" collapsed="1">
      <c r="A108" s="8">
        <v>43497</v>
      </c>
      <c r="B108" s="44">
        <v>3947.1756214699999</v>
      </c>
      <c r="C108" s="44">
        <f t="shared" ref="C108" si="127">G108+K108</f>
        <v>1366.8273183900001</v>
      </c>
      <c r="D108" s="44">
        <f t="shared" ref="D108" si="128">H108+L108</f>
        <v>1041.6454728000001</v>
      </c>
      <c r="E108" s="44">
        <f t="shared" ref="E108" si="129">I108+M108</f>
        <v>1538.7028302799999</v>
      </c>
      <c r="F108" s="44">
        <v>2036.4962203499999</v>
      </c>
      <c r="G108" s="44">
        <v>1176.11390093</v>
      </c>
      <c r="H108" s="44">
        <v>755.22730921000004</v>
      </c>
      <c r="I108" s="44">
        <v>105.15501021</v>
      </c>
      <c r="J108" s="44">
        <v>1910.67940112</v>
      </c>
      <c r="K108" s="44">
        <v>190.71341745999999</v>
      </c>
      <c r="L108" s="44">
        <v>286.41816359000001</v>
      </c>
      <c r="M108" s="44">
        <v>1433.5478200699999</v>
      </c>
      <c r="N108" s="44"/>
      <c r="O108" s="44"/>
      <c r="P108" s="44"/>
      <c r="Q108" s="44"/>
    </row>
    <row r="109" spans="1:17" hidden="1" outlineLevel="1" collapsed="1">
      <c r="A109" s="8">
        <v>43525</v>
      </c>
      <c r="B109" s="44">
        <v>4061.9174857100002</v>
      </c>
      <c r="C109" s="44">
        <f t="shared" ref="C109" si="130">G109+K109</f>
        <v>1455.1874213900001</v>
      </c>
      <c r="D109" s="44">
        <f t="shared" ref="D109" si="131">H109+L109</f>
        <v>1057.9275904599999</v>
      </c>
      <c r="E109" s="44">
        <f t="shared" ref="E109" si="132">I109+M109</f>
        <v>1548.80247386</v>
      </c>
      <c r="F109" s="44">
        <v>2153.4576811900001</v>
      </c>
      <c r="G109" s="44">
        <v>1268.1553376100001</v>
      </c>
      <c r="H109" s="44">
        <v>779.91183732000002</v>
      </c>
      <c r="I109" s="44">
        <v>105.39050626</v>
      </c>
      <c r="J109" s="44">
        <v>1908.45980452</v>
      </c>
      <c r="K109" s="44">
        <v>187.03208377999999</v>
      </c>
      <c r="L109" s="44">
        <v>278.01575314000002</v>
      </c>
      <c r="M109" s="44">
        <v>1443.4119676</v>
      </c>
      <c r="N109" s="44"/>
      <c r="O109" s="44"/>
      <c r="P109" s="44"/>
      <c r="Q109" s="44"/>
    </row>
    <row r="110" spans="1:17" hidden="1" outlineLevel="1" collapsed="1">
      <c r="A110" s="8">
        <v>43556</v>
      </c>
      <c r="B110" s="44">
        <v>4017.92445972</v>
      </c>
      <c r="C110" s="44">
        <f t="shared" ref="C110" si="133">G110+K110</f>
        <v>1297.6028204300001</v>
      </c>
      <c r="D110" s="44">
        <f t="shared" ref="D110" si="134">H110+L110</f>
        <v>1209.08883752</v>
      </c>
      <c r="E110" s="44">
        <f t="shared" ref="E110" si="135">I110+M110</f>
        <v>1511.2328017700002</v>
      </c>
      <c r="F110" s="44">
        <v>2186.5260428000001</v>
      </c>
      <c r="G110" s="44">
        <v>1125.8520061199999</v>
      </c>
      <c r="H110" s="44">
        <v>954.44231774000002</v>
      </c>
      <c r="I110" s="44">
        <v>106.23171893999999</v>
      </c>
      <c r="J110" s="44">
        <v>1831.39841692</v>
      </c>
      <c r="K110" s="44">
        <v>171.75081431000001</v>
      </c>
      <c r="L110" s="44">
        <v>254.64651978000001</v>
      </c>
      <c r="M110" s="44">
        <v>1405.0010828300001</v>
      </c>
      <c r="N110" s="44"/>
      <c r="O110" s="44"/>
      <c r="P110" s="44"/>
      <c r="Q110" s="44"/>
    </row>
    <row r="111" spans="1:17" hidden="1" outlineLevel="1" collapsed="1">
      <c r="A111" s="8">
        <v>43586</v>
      </c>
      <c r="B111" s="44">
        <v>4112.7091530400003</v>
      </c>
      <c r="C111" s="44">
        <f t="shared" ref="C111" si="136">G111+K111</f>
        <v>1348.73869466</v>
      </c>
      <c r="D111" s="44">
        <f t="shared" ref="D111" si="137">H111+L111</f>
        <v>1240.0213288699999</v>
      </c>
      <c r="E111" s="44">
        <f t="shared" ref="E111" si="138">I111+M111</f>
        <v>1523.9491295099999</v>
      </c>
      <c r="F111" s="44">
        <v>2252.5438318500001</v>
      </c>
      <c r="G111" s="44">
        <v>1160.8375092399999</v>
      </c>
      <c r="H111" s="44">
        <v>984.86159161</v>
      </c>
      <c r="I111" s="44">
        <v>106.844731</v>
      </c>
      <c r="J111" s="44">
        <v>1860.16532119</v>
      </c>
      <c r="K111" s="44">
        <v>187.90118541999999</v>
      </c>
      <c r="L111" s="44">
        <v>255.15973726000001</v>
      </c>
      <c r="M111" s="44">
        <v>1417.10439851</v>
      </c>
      <c r="N111" s="44"/>
      <c r="O111" s="44"/>
      <c r="P111" s="44"/>
      <c r="Q111" s="44"/>
    </row>
    <row r="112" spans="1:17" hidden="1" outlineLevel="1" collapsed="1">
      <c r="A112" s="8">
        <v>43617</v>
      </c>
      <c r="B112" s="44">
        <v>4175.8683212100004</v>
      </c>
      <c r="C112" s="44">
        <f t="shared" ref="C112" si="139">G112+K112</f>
        <v>1418.7166640399998</v>
      </c>
      <c r="D112" s="44">
        <f t="shared" ref="D112" si="140">H112+L112</f>
        <v>1277.8941045900001</v>
      </c>
      <c r="E112" s="44">
        <f t="shared" ref="E112" si="141">I112+M112</f>
        <v>1479.25755258</v>
      </c>
      <c r="F112" s="44">
        <v>2351.9127934399999</v>
      </c>
      <c r="G112" s="44">
        <v>1229.2862957499999</v>
      </c>
      <c r="H112" s="44">
        <v>1016.62341292</v>
      </c>
      <c r="I112" s="44">
        <v>106.00308477</v>
      </c>
      <c r="J112" s="44">
        <v>1823.9555277699999</v>
      </c>
      <c r="K112" s="44">
        <v>189.43036828999999</v>
      </c>
      <c r="L112" s="44">
        <v>261.27069167000002</v>
      </c>
      <c r="M112" s="44">
        <v>1373.2544678100001</v>
      </c>
      <c r="N112" s="44"/>
      <c r="O112" s="44"/>
      <c r="P112" s="44"/>
      <c r="Q112" s="44"/>
    </row>
    <row r="113" spans="1:17" hidden="1" outlineLevel="1" collapsed="1">
      <c r="A113" s="8">
        <v>43647</v>
      </c>
      <c r="B113" s="44">
        <v>4102.41976952</v>
      </c>
      <c r="C113" s="44">
        <f t="shared" ref="C113" si="142">G113+K113</f>
        <v>1357.94760129</v>
      </c>
      <c r="D113" s="44">
        <f t="shared" ref="D113" si="143">H113+L113</f>
        <v>1323.0854449899998</v>
      </c>
      <c r="E113" s="44">
        <f t="shared" ref="E113" si="144">I113+M113</f>
        <v>1421.3867232399998</v>
      </c>
      <c r="F113" s="44">
        <v>2322.1196263699999</v>
      </c>
      <c r="G113" s="44">
        <v>1159.9253684400001</v>
      </c>
      <c r="H113" s="44">
        <v>1054.8180344699999</v>
      </c>
      <c r="I113" s="44">
        <v>107.37622346000001</v>
      </c>
      <c r="J113" s="44">
        <v>1780.3001431499999</v>
      </c>
      <c r="K113" s="44">
        <v>198.02223284999999</v>
      </c>
      <c r="L113" s="44">
        <v>268.26741052</v>
      </c>
      <c r="M113" s="44">
        <v>1314.0104997799999</v>
      </c>
      <c r="N113" s="44"/>
      <c r="O113" s="44"/>
      <c r="P113" s="44"/>
      <c r="Q113" s="44"/>
    </row>
    <row r="114" spans="1:17" hidden="1" outlineLevel="1" collapsed="1">
      <c r="A114" s="8">
        <v>43678</v>
      </c>
      <c r="B114" s="44">
        <v>4095.10699647</v>
      </c>
      <c r="C114" s="44">
        <f t="shared" ref="C114" si="145">G114+K114</f>
        <v>1344.48791446</v>
      </c>
      <c r="D114" s="44">
        <f t="shared" ref="D114" si="146">H114+L114</f>
        <v>1333.35546249</v>
      </c>
      <c r="E114" s="44">
        <f t="shared" ref="E114" si="147">I114+M114</f>
        <v>1417.26361952</v>
      </c>
      <c r="F114" s="44">
        <v>2306.67402756</v>
      </c>
      <c r="G114" s="44">
        <v>1145.5697404</v>
      </c>
      <c r="H114" s="44">
        <v>1053.54917894</v>
      </c>
      <c r="I114" s="44">
        <v>107.55510821999999</v>
      </c>
      <c r="J114" s="44">
        <v>1788.43296891</v>
      </c>
      <c r="K114" s="44">
        <v>198.91817406000001</v>
      </c>
      <c r="L114" s="44">
        <v>279.80628354999999</v>
      </c>
      <c r="M114" s="44">
        <v>1309.7085113000001</v>
      </c>
      <c r="N114" s="44"/>
      <c r="O114" s="44"/>
      <c r="P114" s="44"/>
      <c r="Q114" s="44"/>
    </row>
    <row r="115" spans="1:17" hidden="1" outlineLevel="1" collapsed="1">
      <c r="A115" s="8">
        <v>43709</v>
      </c>
      <c r="B115" s="44">
        <v>4001.76414793</v>
      </c>
      <c r="C115" s="44">
        <f t="shared" ref="C115" si="148">G115+K115</f>
        <v>1301.1685106299999</v>
      </c>
      <c r="D115" s="44">
        <f t="shared" ref="D115" si="149">H115+L115</f>
        <v>1343.4341047399998</v>
      </c>
      <c r="E115" s="44">
        <f t="shared" ref="E115" si="150">I115+M115</f>
        <v>1357.1615325600001</v>
      </c>
      <c r="F115" s="44">
        <v>2252.9114452200001</v>
      </c>
      <c r="G115" s="44">
        <v>1084.2496939099999</v>
      </c>
      <c r="H115" s="44">
        <v>1060.9901924599999</v>
      </c>
      <c r="I115" s="44">
        <v>107.67155885</v>
      </c>
      <c r="J115" s="44">
        <v>1748.8527027099999</v>
      </c>
      <c r="K115" s="44">
        <v>216.91881672</v>
      </c>
      <c r="L115" s="44">
        <v>282.44391228000001</v>
      </c>
      <c r="M115" s="44">
        <v>1249.48997371</v>
      </c>
      <c r="N115" s="44"/>
      <c r="O115" s="44"/>
      <c r="P115" s="44"/>
      <c r="Q115" s="44"/>
    </row>
    <row r="116" spans="1:17" hidden="1" outlineLevel="1" collapsed="1">
      <c r="A116" s="8">
        <v>43739</v>
      </c>
      <c r="B116" s="44">
        <v>4085.1641703499999</v>
      </c>
      <c r="C116" s="44">
        <f t="shared" ref="C116" si="151">G116+K116</f>
        <v>1365.1014181</v>
      </c>
      <c r="D116" s="44">
        <f t="shared" ref="D116" si="152">H116+L116</f>
        <v>1317.9124003899999</v>
      </c>
      <c r="E116" s="44">
        <f t="shared" ref="E116" si="153">I116+M116</f>
        <v>1402.15035186</v>
      </c>
      <c r="F116" s="44">
        <v>2279.3526124999999</v>
      </c>
      <c r="G116" s="44">
        <v>1126.1741538799999</v>
      </c>
      <c r="H116" s="44">
        <v>1045.3708987699999</v>
      </c>
      <c r="I116" s="44">
        <v>107.80755985</v>
      </c>
      <c r="J116" s="44">
        <v>1805.8115578500001</v>
      </c>
      <c r="K116" s="44">
        <v>238.92726422000001</v>
      </c>
      <c r="L116" s="44">
        <v>272.54150162000002</v>
      </c>
      <c r="M116" s="44">
        <v>1294.34279201</v>
      </c>
      <c r="N116" s="44"/>
      <c r="O116" s="44"/>
      <c r="P116" s="44"/>
      <c r="Q116" s="44"/>
    </row>
    <row r="117" spans="1:17" hidden="1" outlineLevel="1" collapsed="1">
      <c r="A117" s="8">
        <v>43770</v>
      </c>
      <c r="B117" s="44">
        <v>4000.0822449799998</v>
      </c>
      <c r="C117" s="44">
        <f t="shared" ref="C117" si="154">G117+K117</f>
        <v>1359.7778784300001</v>
      </c>
      <c r="D117" s="44">
        <f t="shared" ref="D117" si="155">H117+L117</f>
        <v>1274.08400854</v>
      </c>
      <c r="E117" s="44">
        <f t="shared" ref="E117" si="156">I117+M117</f>
        <v>1366.2203580100002</v>
      </c>
      <c r="F117" s="44">
        <v>2246.9043083299998</v>
      </c>
      <c r="G117" s="44">
        <v>1098.5602210300001</v>
      </c>
      <c r="H117" s="44">
        <v>1025.2251846700001</v>
      </c>
      <c r="I117" s="44">
        <v>123.11890262999999</v>
      </c>
      <c r="J117" s="44">
        <v>1753.17793665</v>
      </c>
      <c r="K117" s="44">
        <v>261.21765740000001</v>
      </c>
      <c r="L117" s="44">
        <v>248.85882387000001</v>
      </c>
      <c r="M117" s="44">
        <v>1243.1014553800001</v>
      </c>
      <c r="N117" s="44"/>
      <c r="O117" s="44"/>
      <c r="P117" s="44"/>
      <c r="Q117" s="44"/>
    </row>
    <row r="118" spans="1:17" hidden="1" outlineLevel="1" collapsed="1">
      <c r="A118" s="8">
        <v>43800</v>
      </c>
      <c r="B118" s="44">
        <v>3931.3598357300002</v>
      </c>
      <c r="C118" s="44">
        <f t="shared" ref="C118" si="157">G118+K118</f>
        <v>1323.6206141100001</v>
      </c>
      <c r="D118" s="44">
        <f t="shared" ref="D118" si="158">H118+L118</f>
        <v>1267.5410552999999</v>
      </c>
      <c r="E118" s="44">
        <f t="shared" ref="E118" si="159">I118+M118</f>
        <v>1340.1981663199999</v>
      </c>
      <c r="F118" s="44">
        <v>2208.7657771700001</v>
      </c>
      <c r="G118" s="44">
        <v>1080.19838774</v>
      </c>
      <c r="H118" s="44">
        <v>1019.6523376</v>
      </c>
      <c r="I118" s="44">
        <v>108.91505183</v>
      </c>
      <c r="J118" s="44">
        <v>1722.5940585599999</v>
      </c>
      <c r="K118" s="44">
        <v>243.42222637</v>
      </c>
      <c r="L118" s="44">
        <v>247.8887177</v>
      </c>
      <c r="M118" s="44">
        <v>1231.2831144899999</v>
      </c>
      <c r="N118" s="44"/>
      <c r="O118" s="44"/>
      <c r="P118" s="44"/>
      <c r="Q118" s="44"/>
    </row>
    <row r="119" spans="1:17" hidden="1" outlineLevel="1" collapsed="1">
      <c r="A119" s="8">
        <v>43831</v>
      </c>
      <c r="B119" s="44">
        <v>3876.04797383</v>
      </c>
      <c r="C119" s="44">
        <f t="shared" ref="C119" si="160">G119+K119</f>
        <v>1236.700869</v>
      </c>
      <c r="D119" s="44">
        <f t="shared" ref="D119" si="161">H119+L119</f>
        <v>1234.5488668</v>
      </c>
      <c r="E119" s="44">
        <f t="shared" ref="E119" si="162">I119+M119</f>
        <v>1404.79823803</v>
      </c>
      <c r="F119" s="44">
        <v>2123.1605770800002</v>
      </c>
      <c r="G119" s="44">
        <v>1002.78338851</v>
      </c>
      <c r="H119" s="44">
        <v>1010.16543754</v>
      </c>
      <c r="I119" s="44">
        <v>110.21175103</v>
      </c>
      <c r="J119" s="44">
        <v>1752.8873967500001</v>
      </c>
      <c r="K119" s="44">
        <v>233.91748049</v>
      </c>
      <c r="L119" s="44">
        <v>224.38342926000001</v>
      </c>
      <c r="M119" s="44">
        <v>1294.586487</v>
      </c>
      <c r="N119" s="44"/>
      <c r="O119" s="44"/>
      <c r="P119" s="44"/>
      <c r="Q119" s="44"/>
    </row>
    <row r="120" spans="1:17" hidden="1" outlineLevel="1" collapsed="1">
      <c r="A120" s="8">
        <v>43862</v>
      </c>
      <c r="B120" s="44">
        <v>3925.2169820499998</v>
      </c>
      <c r="C120" s="44">
        <f t="shared" ref="C120" si="163">G120+K120</f>
        <v>1369.4593660600001</v>
      </c>
      <c r="D120" s="44">
        <f t="shared" ref="D120" si="164">H120+L120</f>
        <v>1173.61158753</v>
      </c>
      <c r="E120" s="44">
        <f t="shared" ref="E120" si="165">I120+M120</f>
        <v>1382.14602846</v>
      </c>
      <c r="F120" s="44">
        <v>2156.5278902999999</v>
      </c>
      <c r="G120" s="44">
        <v>1106.30720709</v>
      </c>
      <c r="H120" s="44">
        <v>939.97381685000005</v>
      </c>
      <c r="I120" s="44">
        <v>110.24686636</v>
      </c>
      <c r="J120" s="44">
        <v>1768.68909175</v>
      </c>
      <c r="K120" s="44">
        <v>263.15215897000002</v>
      </c>
      <c r="L120" s="44">
        <v>233.63777067999999</v>
      </c>
      <c r="M120" s="44">
        <v>1271.8991621</v>
      </c>
      <c r="N120" s="44"/>
      <c r="O120" s="44"/>
      <c r="P120" s="44"/>
      <c r="Q120" s="44"/>
    </row>
    <row r="121" spans="1:17" hidden="1" outlineLevel="1" collapsed="1">
      <c r="A121" s="8">
        <v>43891</v>
      </c>
      <c r="B121" s="44">
        <v>4302.0596949600003</v>
      </c>
      <c r="C121" s="44">
        <f t="shared" ref="C121" si="166">G121+K121</f>
        <v>1486.77947191</v>
      </c>
      <c r="D121" s="44">
        <f t="shared" ref="D121" si="167">H121+L121</f>
        <v>1255.0767710699999</v>
      </c>
      <c r="E121" s="44">
        <f t="shared" ref="E121" si="168">I121+M121</f>
        <v>1560.20345198</v>
      </c>
      <c r="F121" s="44">
        <v>2324.5788817399998</v>
      </c>
      <c r="G121" s="44">
        <v>1218.81817295</v>
      </c>
      <c r="H121" s="44">
        <v>995.38030174999994</v>
      </c>
      <c r="I121" s="44">
        <v>110.38040703999999</v>
      </c>
      <c r="J121" s="44">
        <v>1977.4808132200001</v>
      </c>
      <c r="K121" s="44">
        <v>267.96129896000002</v>
      </c>
      <c r="L121" s="44">
        <v>259.69646932000001</v>
      </c>
      <c r="M121" s="44">
        <v>1449.82304494</v>
      </c>
      <c r="N121" s="44"/>
      <c r="O121" s="44"/>
      <c r="P121" s="44"/>
      <c r="Q121" s="44"/>
    </row>
    <row r="122" spans="1:17" hidden="1" outlineLevel="1" collapsed="1">
      <c r="A122" s="8">
        <v>43922</v>
      </c>
      <c r="B122" s="44">
        <v>4285.6071403200003</v>
      </c>
      <c r="C122" s="44">
        <f t="shared" ref="C122" si="169">G122+K122</f>
        <v>1480.67226351</v>
      </c>
      <c r="D122" s="44">
        <f t="shared" ref="D122" si="170">H122+L122</f>
        <v>1294.5430446299999</v>
      </c>
      <c r="E122" s="44">
        <f t="shared" ref="E122" si="171">I122+M122</f>
        <v>1510.3918321800002</v>
      </c>
      <c r="F122" s="44">
        <v>2387.8722088300001</v>
      </c>
      <c r="G122" s="44">
        <v>1224.2045357699999</v>
      </c>
      <c r="H122" s="44">
        <v>1052.4563392099999</v>
      </c>
      <c r="I122" s="44">
        <v>111.21133385</v>
      </c>
      <c r="J122" s="44">
        <v>1897.73493149</v>
      </c>
      <c r="K122" s="44">
        <v>256.46772773999999</v>
      </c>
      <c r="L122" s="44">
        <v>242.08670541999999</v>
      </c>
      <c r="M122" s="44">
        <v>1399.1804983300001</v>
      </c>
      <c r="N122" s="44"/>
      <c r="O122" s="44"/>
      <c r="P122" s="44"/>
      <c r="Q122" s="44"/>
    </row>
    <row r="123" spans="1:17" hidden="1" outlineLevel="1" collapsed="1">
      <c r="A123" s="8">
        <v>43952</v>
      </c>
      <c r="B123" s="44">
        <v>3558.9961642500002</v>
      </c>
      <c r="C123" s="44">
        <f t="shared" ref="C123" si="172">G123+K123</f>
        <v>1507.8386824199999</v>
      </c>
      <c r="D123" s="44">
        <f t="shared" ref="D123" si="173">H123+L123</f>
        <v>1278.0340093</v>
      </c>
      <c r="E123" s="44">
        <f t="shared" ref="E123" si="174">I123+M123</f>
        <v>773.12347253000007</v>
      </c>
      <c r="F123" s="44">
        <v>2385.6397480000001</v>
      </c>
      <c r="G123" s="44">
        <v>1256.0890644799999</v>
      </c>
      <c r="H123" s="44">
        <v>1017.6682224899999</v>
      </c>
      <c r="I123" s="44">
        <v>111.88246103</v>
      </c>
      <c r="J123" s="44">
        <v>1173.3564162499999</v>
      </c>
      <c r="K123" s="44">
        <v>251.74961794000001</v>
      </c>
      <c r="L123" s="44">
        <v>260.36578680999997</v>
      </c>
      <c r="M123" s="44">
        <v>661.24101150000001</v>
      </c>
      <c r="N123" s="44"/>
      <c r="O123" s="44"/>
      <c r="P123" s="44"/>
      <c r="Q123" s="44"/>
    </row>
    <row r="124" spans="1:17" hidden="1" outlineLevel="1" collapsed="1">
      <c r="A124" s="8">
        <v>43983</v>
      </c>
      <c r="B124" s="44">
        <v>3650.3270868999998</v>
      </c>
      <c r="C124" s="44">
        <f t="shared" ref="C124" si="175">G124+K124</f>
        <v>1593.3660418099998</v>
      </c>
      <c r="D124" s="44">
        <f t="shared" ref="D124" si="176">H124+L124</f>
        <v>1282.4066944000001</v>
      </c>
      <c r="E124" s="44">
        <f t="shared" ref="E124" si="177">I124+M124</f>
        <v>774.55435068999998</v>
      </c>
      <c r="F124" s="44">
        <v>2473.5725552700001</v>
      </c>
      <c r="G124" s="44">
        <v>1340.26498505</v>
      </c>
      <c r="H124" s="44">
        <v>1020.6446640200001</v>
      </c>
      <c r="I124" s="44">
        <v>112.66290619999999</v>
      </c>
      <c r="J124" s="44">
        <v>1176.75453163</v>
      </c>
      <c r="K124" s="44">
        <v>253.10105676000001</v>
      </c>
      <c r="L124" s="44">
        <v>261.76203038</v>
      </c>
      <c r="M124" s="44">
        <v>661.89144449000003</v>
      </c>
      <c r="N124" s="44"/>
      <c r="O124" s="44"/>
      <c r="P124" s="44"/>
      <c r="Q124" s="44"/>
    </row>
    <row r="125" spans="1:17" hidden="1" outlineLevel="1" collapsed="1">
      <c r="A125" s="8">
        <v>44013</v>
      </c>
      <c r="B125" s="44">
        <v>3650.3390554100001</v>
      </c>
      <c r="C125" s="44">
        <f t="shared" ref="C125" si="178">G125+K125</f>
        <v>1549.5945152199999</v>
      </c>
      <c r="D125" s="44">
        <f t="shared" ref="D125" si="179">H125+L125</f>
        <v>1294.62307551</v>
      </c>
      <c r="E125" s="44">
        <f t="shared" ref="E125" si="180">I125+M125</f>
        <v>806.12146468000003</v>
      </c>
      <c r="F125" s="44">
        <v>2441.5459037999999</v>
      </c>
      <c r="G125" s="44">
        <v>1311.77703711</v>
      </c>
      <c r="H125" s="44">
        <v>1007.9538624100001</v>
      </c>
      <c r="I125" s="44">
        <v>121.81500428</v>
      </c>
      <c r="J125" s="44">
        <v>1208.79315161</v>
      </c>
      <c r="K125" s="44">
        <v>237.81747811</v>
      </c>
      <c r="L125" s="44">
        <v>286.66921309999998</v>
      </c>
      <c r="M125" s="44">
        <v>684.30646039999999</v>
      </c>
      <c r="N125" s="44"/>
      <c r="O125" s="44"/>
      <c r="P125" s="44"/>
      <c r="Q125" s="44"/>
    </row>
    <row r="126" spans="1:17" hidden="1" outlineLevel="1" collapsed="1">
      <c r="A126" s="8">
        <v>44044</v>
      </c>
      <c r="B126" s="44">
        <v>3644.9787753599999</v>
      </c>
      <c r="C126" s="44">
        <f t="shared" ref="C126" si="181">G126+K126</f>
        <v>1520.2657626</v>
      </c>
      <c r="D126" s="44">
        <f t="shared" ref="D126" si="182">H126+L126</f>
        <v>1323.1246733</v>
      </c>
      <c r="E126" s="44">
        <f t="shared" ref="E126" si="183">I126+M126</f>
        <v>801.58833946000004</v>
      </c>
      <c r="F126" s="44">
        <v>2446.7939040800002</v>
      </c>
      <c r="G126" s="44">
        <v>1305.4439534999999</v>
      </c>
      <c r="H126" s="44">
        <v>1019.99389567</v>
      </c>
      <c r="I126" s="44">
        <v>121.35605491</v>
      </c>
      <c r="J126" s="44">
        <v>1198.1848712799999</v>
      </c>
      <c r="K126" s="44">
        <v>214.8218091</v>
      </c>
      <c r="L126" s="44">
        <v>303.13077763000001</v>
      </c>
      <c r="M126" s="44">
        <v>680.23228455000003</v>
      </c>
      <c r="N126" s="44"/>
      <c r="O126" s="44"/>
      <c r="P126" s="44"/>
      <c r="Q126" s="44"/>
    </row>
    <row r="127" spans="1:17" hidden="1" outlineLevel="1" collapsed="1">
      <c r="A127" s="8">
        <v>44075</v>
      </c>
      <c r="B127" s="44">
        <v>3559.4156308299998</v>
      </c>
      <c r="C127" s="44">
        <f t="shared" ref="C127" si="184">G127+K127</f>
        <v>1534.49430459</v>
      </c>
      <c r="D127" s="44">
        <f t="shared" ref="D127" si="185">H127+L127</f>
        <v>1195.59963902</v>
      </c>
      <c r="E127" s="44">
        <f t="shared" ref="E127" si="186">I127+M127</f>
        <v>829.32168721999994</v>
      </c>
      <c r="F127" s="44">
        <v>2391.49651176</v>
      </c>
      <c r="G127" s="44">
        <v>1325.47706118</v>
      </c>
      <c r="H127" s="44">
        <v>943.58890080000003</v>
      </c>
      <c r="I127" s="44">
        <v>122.43054978000001</v>
      </c>
      <c r="J127" s="44">
        <v>1167.9191190700001</v>
      </c>
      <c r="K127" s="44">
        <v>209.01724340999999</v>
      </c>
      <c r="L127" s="44">
        <v>252.01073822000001</v>
      </c>
      <c r="M127" s="44">
        <v>706.89113743999997</v>
      </c>
      <c r="N127" s="44"/>
      <c r="O127" s="44"/>
      <c r="P127" s="44"/>
      <c r="Q127" s="44"/>
    </row>
    <row r="128" spans="1:17" hidden="1" outlineLevel="1" collapsed="1">
      <c r="A128" s="8">
        <v>44105</v>
      </c>
      <c r="B128" s="44">
        <v>3412.9433901799998</v>
      </c>
      <c r="C128" s="44">
        <f t="shared" ref="C128" si="187">G128+K128</f>
        <v>1409.5107173699998</v>
      </c>
      <c r="D128" s="44">
        <f t="shared" ref="D128" si="188">H128+L128</f>
        <v>1165.1419816</v>
      </c>
      <c r="E128" s="44">
        <f t="shared" ref="E128" si="189">I128+M128</f>
        <v>838.29069120999998</v>
      </c>
      <c r="F128" s="44">
        <v>2198.3846955499998</v>
      </c>
      <c r="G128" s="44">
        <v>1158.2540264199999</v>
      </c>
      <c r="H128" s="44">
        <v>918.92981863</v>
      </c>
      <c r="I128" s="44">
        <v>121.2008505</v>
      </c>
      <c r="J128" s="44">
        <v>1214.55869463</v>
      </c>
      <c r="K128" s="44">
        <v>251.25669095000001</v>
      </c>
      <c r="L128" s="44">
        <v>246.21216297000001</v>
      </c>
      <c r="M128" s="44">
        <v>717.08984070999998</v>
      </c>
      <c r="N128" s="44"/>
      <c r="O128" s="44"/>
      <c r="P128" s="44"/>
      <c r="Q128" s="44"/>
    </row>
    <row r="129" spans="1:17" hidden="1" outlineLevel="1" collapsed="1">
      <c r="A129" s="8">
        <v>44136</v>
      </c>
      <c r="B129" s="44">
        <v>3590.4228888399998</v>
      </c>
      <c r="C129" s="44">
        <f t="shared" ref="C129" si="190">G129+K129</f>
        <v>1599.1369386699998</v>
      </c>
      <c r="D129" s="44">
        <f t="shared" ref="D129" si="191">H129+L129</f>
        <v>1145.30323776</v>
      </c>
      <c r="E129" s="44">
        <f t="shared" ref="E129" si="192">I129+M129</f>
        <v>845.98271240999998</v>
      </c>
      <c r="F129" s="44">
        <v>2411.4032571399998</v>
      </c>
      <c r="G129" s="44">
        <v>1379.4415689299999</v>
      </c>
      <c r="H129" s="44">
        <v>910.57596137999997</v>
      </c>
      <c r="I129" s="44">
        <v>121.38572683</v>
      </c>
      <c r="J129" s="44">
        <v>1179.0196317</v>
      </c>
      <c r="K129" s="44">
        <v>219.69536973999999</v>
      </c>
      <c r="L129" s="44">
        <v>234.72727638000001</v>
      </c>
      <c r="M129" s="44">
        <v>724.59698558000002</v>
      </c>
      <c r="N129" s="44"/>
      <c r="O129" s="44"/>
      <c r="P129" s="44"/>
      <c r="Q129" s="44"/>
    </row>
    <row r="130" spans="1:17" hidden="1" outlineLevel="1" collapsed="1">
      <c r="A130" s="8">
        <v>44166</v>
      </c>
      <c r="B130" s="44">
        <v>3565.9878290900001</v>
      </c>
      <c r="C130" s="44">
        <f t="shared" ref="C130" si="193">G130+K130</f>
        <v>1547.3241314900001</v>
      </c>
      <c r="D130" s="44">
        <f t="shared" ref="D130" si="194">H130+L130</f>
        <v>1184.77083724</v>
      </c>
      <c r="E130" s="44">
        <f t="shared" ref="E130" si="195">I130+M130</f>
        <v>833.89286035999999</v>
      </c>
      <c r="F130" s="44">
        <v>2430.3407470299999</v>
      </c>
      <c r="G130" s="44">
        <v>1348.07781447</v>
      </c>
      <c r="H130" s="44">
        <v>959.67400478000002</v>
      </c>
      <c r="I130" s="44">
        <v>122.58892778000001</v>
      </c>
      <c r="J130" s="44">
        <v>1135.64708206</v>
      </c>
      <c r="K130" s="44">
        <v>199.24631701999999</v>
      </c>
      <c r="L130" s="44">
        <v>225.09683246</v>
      </c>
      <c r="M130" s="44">
        <v>711.30393258000004</v>
      </c>
      <c r="N130" s="44"/>
      <c r="O130" s="44"/>
      <c r="P130" s="44"/>
      <c r="Q130" s="44"/>
    </row>
    <row r="131" spans="1:17" hidden="1" outlineLevel="1" collapsed="1">
      <c r="A131" s="8">
        <v>44197</v>
      </c>
      <c r="B131" s="44">
        <v>4371.4849741999997</v>
      </c>
      <c r="C131" s="44">
        <f t="shared" ref="C131" si="196">G131+K131</f>
        <v>1510.3364268600001</v>
      </c>
      <c r="D131" s="44">
        <f t="shared" ref="D131" si="197">H131+L131</f>
        <v>1268.9736882300001</v>
      </c>
      <c r="E131" s="44">
        <f t="shared" ref="E131" si="198">I131+M131</f>
        <v>1592.1748591100002</v>
      </c>
      <c r="F131" s="44">
        <v>2367.0304435799999</v>
      </c>
      <c r="G131" s="44">
        <v>1374.5488061000001</v>
      </c>
      <c r="H131" s="44">
        <v>968.57916564000004</v>
      </c>
      <c r="I131" s="44">
        <v>23.90247184</v>
      </c>
      <c r="J131" s="44">
        <v>2004.45453062</v>
      </c>
      <c r="K131" s="44">
        <v>135.78762076000001</v>
      </c>
      <c r="L131" s="44">
        <v>300.39452259000001</v>
      </c>
      <c r="M131" s="44">
        <v>1568.2723872700001</v>
      </c>
      <c r="N131" s="44"/>
      <c r="O131" s="44"/>
      <c r="P131" s="44"/>
      <c r="Q131" s="44"/>
    </row>
    <row r="132" spans="1:17" hidden="1" outlineLevel="1" collapsed="1">
      <c r="A132" s="8">
        <v>44228</v>
      </c>
      <c r="B132" s="44">
        <v>4569.21366493</v>
      </c>
      <c r="C132" s="44">
        <f t="shared" ref="C132" si="199">G132+K132</f>
        <v>1563.2274637</v>
      </c>
      <c r="D132" s="44">
        <f t="shared" ref="D132" si="200">H132+L132</f>
        <v>1306.2945824999999</v>
      </c>
      <c r="E132" s="44">
        <f t="shared" ref="E132" si="201">I132+M132</f>
        <v>1699.6916187299998</v>
      </c>
      <c r="F132" s="44">
        <v>2579.36382865</v>
      </c>
      <c r="G132" s="44">
        <v>1406.52142015</v>
      </c>
      <c r="H132" s="44">
        <v>1038.91807763</v>
      </c>
      <c r="I132" s="44">
        <v>133.92433087000001</v>
      </c>
      <c r="J132" s="44">
        <v>1989.8498362800001</v>
      </c>
      <c r="K132" s="44">
        <v>156.70604355</v>
      </c>
      <c r="L132" s="44">
        <v>267.37650487000002</v>
      </c>
      <c r="M132" s="44">
        <v>1565.7672878599999</v>
      </c>
      <c r="N132" s="44"/>
      <c r="O132" s="44"/>
      <c r="P132" s="44"/>
      <c r="Q132" s="44"/>
    </row>
    <row r="133" spans="1:17" hidden="1" outlineLevel="1" collapsed="1">
      <c r="A133" s="8">
        <v>44256</v>
      </c>
      <c r="B133" s="44">
        <v>5002.3786081799999</v>
      </c>
      <c r="C133" s="44">
        <f t="shared" ref="C133" si="202">G133+K133</f>
        <v>1805.4099862200001</v>
      </c>
      <c r="D133" s="44">
        <f t="shared" ref="D133" si="203">H133+L133</f>
        <v>1486.0880361099998</v>
      </c>
      <c r="E133" s="44">
        <f t="shared" ref="E133" si="204">I133+M133</f>
        <v>1710.88058585</v>
      </c>
      <c r="F133" s="44">
        <v>2896.1489060099998</v>
      </c>
      <c r="G133" s="44">
        <v>1559.83327732</v>
      </c>
      <c r="H133" s="44">
        <v>1199.40362867</v>
      </c>
      <c r="I133" s="44">
        <v>136.91200001999999</v>
      </c>
      <c r="J133" s="44">
        <v>2106.2297021700001</v>
      </c>
      <c r="K133" s="44">
        <v>245.5767089</v>
      </c>
      <c r="L133" s="44">
        <v>286.68440743999997</v>
      </c>
      <c r="M133" s="44">
        <v>1573.9685858299999</v>
      </c>
      <c r="N133" s="44"/>
      <c r="O133" s="44"/>
      <c r="P133" s="44"/>
      <c r="Q133" s="44"/>
    </row>
    <row r="134" spans="1:17" hidden="1" outlineLevel="1" collapsed="1">
      <c r="A134" s="8">
        <v>44287</v>
      </c>
      <c r="B134" s="44">
        <v>5275.6563083499996</v>
      </c>
      <c r="C134" s="44">
        <f t="shared" ref="C134" si="205">G134+K134</f>
        <v>1935.13644987</v>
      </c>
      <c r="D134" s="44">
        <f t="shared" ref="D134" si="206">H134+L134</f>
        <v>1620.74824446</v>
      </c>
      <c r="E134" s="44">
        <f t="shared" ref="E134" si="207">I134+M134</f>
        <v>1719.77161402</v>
      </c>
      <c r="F134" s="44">
        <v>3143.2552415300001</v>
      </c>
      <c r="G134" s="44">
        <v>1640.4525072900001</v>
      </c>
      <c r="H134" s="44">
        <v>1362.3382468</v>
      </c>
      <c r="I134" s="44">
        <v>140.46448744</v>
      </c>
      <c r="J134" s="44">
        <v>2132.4010668199999</v>
      </c>
      <c r="K134" s="44">
        <v>294.68394258000001</v>
      </c>
      <c r="L134" s="44">
        <v>258.40999765999999</v>
      </c>
      <c r="M134" s="44">
        <v>1579.3071265799999</v>
      </c>
      <c r="N134" s="44"/>
      <c r="O134" s="44"/>
      <c r="P134" s="44"/>
      <c r="Q134" s="44"/>
    </row>
    <row r="135" spans="1:17" hidden="1" outlineLevel="1" collapsed="1">
      <c r="A135" s="8">
        <v>44317</v>
      </c>
      <c r="B135" s="44">
        <v>5536.42478304</v>
      </c>
      <c r="C135" s="44">
        <f t="shared" ref="C135" si="208">G135+K135</f>
        <v>2019.31842551</v>
      </c>
      <c r="D135" s="44">
        <f t="shared" ref="D135" si="209">H135+L135</f>
        <v>1794.7070079599998</v>
      </c>
      <c r="E135" s="44">
        <f t="shared" ref="E135" si="210">I135+M135</f>
        <v>1722.3993495700001</v>
      </c>
      <c r="F135" s="44">
        <v>3312.18747132</v>
      </c>
      <c r="G135" s="44">
        <v>1716.98341673</v>
      </c>
      <c r="H135" s="44">
        <v>1451.1340047399999</v>
      </c>
      <c r="I135" s="44">
        <v>144.07004985</v>
      </c>
      <c r="J135" s="44">
        <v>2224.23731172</v>
      </c>
      <c r="K135" s="44">
        <v>302.33500878000001</v>
      </c>
      <c r="L135" s="44">
        <v>343.57300321999998</v>
      </c>
      <c r="M135" s="44">
        <v>1578.3292997200001</v>
      </c>
      <c r="N135" s="44"/>
      <c r="O135" s="44"/>
      <c r="P135" s="44"/>
      <c r="Q135" s="44"/>
    </row>
    <row r="136" spans="1:17" hidden="1" outlineLevel="1" collapsed="1">
      <c r="A136" s="8">
        <v>44348</v>
      </c>
      <c r="B136" s="44">
        <v>5695.1782260399996</v>
      </c>
      <c r="C136" s="44">
        <f t="shared" ref="C136" si="211">G136+K136</f>
        <v>2125.19747856</v>
      </c>
      <c r="D136" s="44">
        <f t="shared" ref="D136" si="212">H136+L136</f>
        <v>1848.16670002</v>
      </c>
      <c r="E136" s="44">
        <f t="shared" ref="E136" si="213">I136+M136</f>
        <v>1721.81404746</v>
      </c>
      <c r="F136" s="44">
        <v>3492.5663976400001</v>
      </c>
      <c r="G136" s="44">
        <v>1832.83058026</v>
      </c>
      <c r="H136" s="44">
        <v>1516.9685744799999</v>
      </c>
      <c r="I136" s="44">
        <v>142.76724290000001</v>
      </c>
      <c r="J136" s="44">
        <v>2202.6118283999999</v>
      </c>
      <c r="K136" s="44">
        <v>292.3668983</v>
      </c>
      <c r="L136" s="44">
        <v>331.19812553999998</v>
      </c>
      <c r="M136" s="44">
        <v>1579.0468045600001</v>
      </c>
      <c r="N136" s="44"/>
      <c r="O136" s="44"/>
      <c r="P136" s="44"/>
      <c r="Q136" s="44"/>
    </row>
    <row r="137" spans="1:17" hidden="1" outlineLevel="1" collapsed="1">
      <c r="A137" s="8">
        <v>44378</v>
      </c>
      <c r="B137" s="44">
        <v>5833.2201843000003</v>
      </c>
      <c r="C137" s="44">
        <f t="shared" ref="C137" si="214">G137+K137</f>
        <v>2278.6845666199997</v>
      </c>
      <c r="D137" s="44">
        <f t="shared" ref="D137" si="215">H137+L137</f>
        <v>2198.0203337299999</v>
      </c>
      <c r="E137" s="44">
        <f t="shared" ref="E137" si="216">I137+M137</f>
        <v>1356.5152839499999</v>
      </c>
      <c r="F137" s="44">
        <v>3578.0364518699998</v>
      </c>
      <c r="G137" s="44">
        <v>1878.4326179699999</v>
      </c>
      <c r="H137" s="44">
        <v>1557.19511115</v>
      </c>
      <c r="I137" s="44">
        <v>142.40872275000001</v>
      </c>
      <c r="J137" s="44">
        <v>2255.18373243</v>
      </c>
      <c r="K137" s="44">
        <v>400.25194864999997</v>
      </c>
      <c r="L137" s="44">
        <v>640.82522257999995</v>
      </c>
      <c r="M137" s="44">
        <v>1214.1065612</v>
      </c>
      <c r="N137" s="44"/>
      <c r="O137" s="44"/>
      <c r="P137" s="44"/>
      <c r="Q137" s="44"/>
    </row>
    <row r="138" spans="1:17" hidden="1" outlineLevel="1" collapsed="1">
      <c r="A138" s="8">
        <v>44409</v>
      </c>
      <c r="B138" s="44">
        <v>5803.8764673400001</v>
      </c>
      <c r="C138" s="44">
        <f t="shared" ref="C138" si="217">G138+K138</f>
        <v>2218.89851494</v>
      </c>
      <c r="D138" s="44">
        <f t="shared" ref="D138" si="218">H138+L138</f>
        <v>2223.00759294</v>
      </c>
      <c r="E138" s="44">
        <f t="shared" ref="E138" si="219">I138+M138</f>
        <v>1361.9703594600001</v>
      </c>
      <c r="F138" s="44">
        <v>3595.8477128599998</v>
      </c>
      <c r="G138" s="44">
        <v>1851.59153603</v>
      </c>
      <c r="H138" s="44">
        <v>1602.4849152899999</v>
      </c>
      <c r="I138" s="44">
        <v>141.77126154000001</v>
      </c>
      <c r="J138" s="44">
        <v>2208.0287544799999</v>
      </c>
      <c r="K138" s="44">
        <v>367.30697891</v>
      </c>
      <c r="L138" s="44">
        <v>620.52267764999999</v>
      </c>
      <c r="M138" s="44">
        <v>1220.19909792</v>
      </c>
      <c r="N138" s="44"/>
      <c r="O138" s="44"/>
      <c r="P138" s="44"/>
      <c r="Q138" s="44"/>
    </row>
    <row r="139" spans="1:17" hidden="1" outlineLevel="1" collapsed="1">
      <c r="A139" s="8">
        <v>44440</v>
      </c>
      <c r="B139" s="44">
        <v>5997.5900728899996</v>
      </c>
      <c r="C139" s="44">
        <f t="shared" ref="C139" si="220">G139+K139</f>
        <v>2325.99147915</v>
      </c>
      <c r="D139" s="44">
        <f t="shared" ref="D139" si="221">H139+L139</f>
        <v>2305.27249876</v>
      </c>
      <c r="E139" s="44">
        <f t="shared" ref="E139" si="222">I139+M139</f>
        <v>1366.3260949799999</v>
      </c>
      <c r="F139" s="44">
        <v>3757.35371343</v>
      </c>
      <c r="G139" s="44">
        <v>1905.2720568</v>
      </c>
      <c r="H139" s="44">
        <v>1707.7833877600001</v>
      </c>
      <c r="I139" s="44">
        <v>144.29826886999999</v>
      </c>
      <c r="J139" s="44">
        <v>2240.2363594600001</v>
      </c>
      <c r="K139" s="44">
        <v>420.71942235</v>
      </c>
      <c r="L139" s="44">
        <v>597.48911099999998</v>
      </c>
      <c r="M139" s="44">
        <v>1222.02782611</v>
      </c>
      <c r="N139" s="44"/>
      <c r="O139" s="44"/>
      <c r="P139" s="44"/>
      <c r="Q139" s="44"/>
    </row>
    <row r="140" spans="1:17" hidden="1" outlineLevel="1" collapsed="1">
      <c r="A140" s="8">
        <v>44470</v>
      </c>
      <c r="B140" s="44">
        <v>6091.2910869500001</v>
      </c>
      <c r="C140" s="44">
        <f t="shared" ref="C140" si="223">G140+K140</f>
        <v>2410.18630209</v>
      </c>
      <c r="D140" s="44">
        <f t="shared" ref="D140" si="224">H140+L140</f>
        <v>2309.6311598699999</v>
      </c>
      <c r="E140" s="44">
        <f t="shared" ref="E140" si="225">I140+M140</f>
        <v>1371.47362499</v>
      </c>
      <c r="F140" s="44">
        <v>3868.4953744899999</v>
      </c>
      <c r="G140" s="44">
        <v>1999.3922121200001</v>
      </c>
      <c r="H140" s="44">
        <v>1719.3645028599999</v>
      </c>
      <c r="I140" s="44">
        <v>149.73865950999999</v>
      </c>
      <c r="J140" s="44">
        <v>2222.7957124599998</v>
      </c>
      <c r="K140" s="44">
        <v>410.79408997000002</v>
      </c>
      <c r="L140" s="44">
        <v>590.26665701000002</v>
      </c>
      <c r="M140" s="44">
        <v>1221.73496548</v>
      </c>
      <c r="N140" s="44"/>
      <c r="O140" s="44"/>
      <c r="P140" s="44"/>
      <c r="Q140" s="44"/>
    </row>
    <row r="141" spans="1:17" hidden="1" outlineLevel="1" collapsed="1">
      <c r="A141" s="8">
        <v>44501</v>
      </c>
      <c r="B141" s="44">
        <v>6292.9628433899998</v>
      </c>
      <c r="C141" s="44">
        <f t="shared" ref="C141" si="226">G141+K141</f>
        <v>2371.9172467200001</v>
      </c>
      <c r="D141" s="44">
        <f t="shared" ref="D141" si="227">H141+L141</f>
        <v>2481.8526018399998</v>
      </c>
      <c r="E141" s="44">
        <f t="shared" ref="E141" si="228">I141+M141</f>
        <v>1439.1929948300001</v>
      </c>
      <c r="F141" s="44">
        <v>4005.6802850099998</v>
      </c>
      <c r="G141" s="44">
        <v>1957.25397679</v>
      </c>
      <c r="H141" s="44">
        <v>1881.42647754</v>
      </c>
      <c r="I141" s="44">
        <v>166.99983068</v>
      </c>
      <c r="J141" s="44">
        <v>2287.28255838</v>
      </c>
      <c r="K141" s="44">
        <v>414.66326993000001</v>
      </c>
      <c r="L141" s="44">
        <v>600.42612429999997</v>
      </c>
      <c r="M141" s="44">
        <v>1272.19316415</v>
      </c>
      <c r="N141" s="44"/>
      <c r="O141" s="44"/>
      <c r="P141" s="44"/>
      <c r="Q141" s="44"/>
    </row>
    <row r="142" spans="1:17" hidden="1" outlineLevel="1" collapsed="1">
      <c r="A142" s="8">
        <v>44531</v>
      </c>
      <c r="B142" s="44">
        <v>6359.2016390099998</v>
      </c>
      <c r="C142" s="44">
        <f t="shared" ref="C142" si="229">G142+K142</f>
        <v>2385.1169451800001</v>
      </c>
      <c r="D142" s="44">
        <f t="shared" ref="D142" si="230">H142+L142</f>
        <v>2534.79527276</v>
      </c>
      <c r="E142" s="44">
        <f t="shared" ref="E142" si="231">I142+M142</f>
        <v>1439.2894210700001</v>
      </c>
      <c r="F142" s="44">
        <v>4093.44415329</v>
      </c>
      <c r="G142" s="44">
        <v>1980.76801204</v>
      </c>
      <c r="H142" s="44">
        <v>1960.71268472</v>
      </c>
      <c r="I142" s="44">
        <v>151.96345653</v>
      </c>
      <c r="J142" s="44">
        <v>2265.7574857200002</v>
      </c>
      <c r="K142" s="44">
        <v>404.34893313999999</v>
      </c>
      <c r="L142" s="44">
        <v>574.08258804000002</v>
      </c>
      <c r="M142" s="44">
        <v>1287.3259645400001</v>
      </c>
      <c r="N142" s="44"/>
      <c r="O142" s="44"/>
      <c r="P142" s="44"/>
      <c r="Q142" s="44"/>
    </row>
    <row r="143" spans="1:17" hidden="1" outlineLevel="1" collapsed="1">
      <c r="A143" s="8">
        <v>44562</v>
      </c>
      <c r="B143" s="44">
        <v>6456.2704973199998</v>
      </c>
      <c r="C143" s="44">
        <f t="shared" ref="C143" si="232">G143+K143</f>
        <v>2392.0751975799999</v>
      </c>
      <c r="D143" s="44">
        <f t="shared" ref="D143" si="233">H143+L143</f>
        <v>2539.02480156</v>
      </c>
      <c r="E143" s="44">
        <f t="shared" ref="E143" si="234">I143+M143</f>
        <v>1525.1704981800001</v>
      </c>
      <c r="F143" s="44">
        <v>4040.8612446400002</v>
      </c>
      <c r="G143" s="44">
        <v>1957.5786776899999</v>
      </c>
      <c r="H143" s="44">
        <v>1927.56632109</v>
      </c>
      <c r="I143" s="44">
        <v>155.71624585999999</v>
      </c>
      <c r="J143" s="44">
        <v>2415.40925268</v>
      </c>
      <c r="K143" s="44">
        <v>434.49651989</v>
      </c>
      <c r="L143" s="44">
        <v>611.45848047000004</v>
      </c>
      <c r="M143" s="44">
        <v>1369.45425232</v>
      </c>
      <c r="N143" s="44"/>
      <c r="O143" s="44"/>
      <c r="P143" s="44"/>
      <c r="Q143" s="44"/>
    </row>
    <row r="144" spans="1:17" hidden="1" outlineLevel="1" collapsed="1">
      <c r="A144" s="8">
        <v>44593</v>
      </c>
      <c r="B144" s="44">
        <v>6901.6874727699997</v>
      </c>
      <c r="C144" s="44">
        <f t="shared" ref="C144" si="235">G144+K144</f>
        <v>2685.12323646</v>
      </c>
      <c r="D144" s="44">
        <f t="shared" ref="D144" si="236">H144+L144</f>
        <v>2652.03112693</v>
      </c>
      <c r="E144" s="44">
        <f t="shared" ref="E144" si="237">I144+M144</f>
        <v>1564.5331093799998</v>
      </c>
      <c r="F144" s="44">
        <v>4311.8906652400001</v>
      </c>
      <c r="G144" s="44">
        <v>2104.0613124500001</v>
      </c>
      <c r="H144" s="44">
        <v>2047.0462904399999</v>
      </c>
      <c r="I144" s="44">
        <v>160.78306234999999</v>
      </c>
      <c r="J144" s="44">
        <v>2589.79680753</v>
      </c>
      <c r="K144" s="44">
        <v>581.06192400999998</v>
      </c>
      <c r="L144" s="44">
        <v>604.98483649000002</v>
      </c>
      <c r="M144" s="44">
        <v>1403.7500470299999</v>
      </c>
      <c r="N144" s="44"/>
      <c r="O144" s="44"/>
      <c r="P144" s="44"/>
      <c r="Q144" s="44"/>
    </row>
    <row r="145" spans="1:17" hidden="1" outlineLevel="1" collapsed="1">
      <c r="A145" s="8">
        <v>44621</v>
      </c>
      <c r="B145" s="44">
        <v>7008.3302511499996</v>
      </c>
      <c r="C145" s="44">
        <f t="shared" ref="C145" si="238">G145+K145</f>
        <v>2782.48894015</v>
      </c>
      <c r="D145" s="44">
        <f t="shared" ref="D145" si="239">H145+L145</f>
        <v>2650.02498186</v>
      </c>
      <c r="E145" s="44">
        <f t="shared" ref="E145" si="240">I145+M145</f>
        <v>1575.8163291400001</v>
      </c>
      <c r="F145" s="44">
        <v>4457.2273449000004</v>
      </c>
      <c r="G145" s="44">
        <v>2258.12492372</v>
      </c>
      <c r="H145" s="44">
        <v>2040.3161283899999</v>
      </c>
      <c r="I145" s="44">
        <v>158.78629279</v>
      </c>
      <c r="J145" s="44">
        <v>2551.1029062500002</v>
      </c>
      <c r="K145" s="44">
        <v>524.36401642999999</v>
      </c>
      <c r="L145" s="44">
        <v>609.70885347000001</v>
      </c>
      <c r="M145" s="44">
        <v>1417.03003635</v>
      </c>
      <c r="N145" s="44"/>
      <c r="O145" s="44"/>
      <c r="P145" s="44"/>
      <c r="Q145" s="44"/>
    </row>
    <row r="146" spans="1:17" hidden="1" outlineLevel="1" collapsed="1">
      <c r="A146" s="8">
        <v>44652</v>
      </c>
      <c r="B146" s="44">
        <v>7510.28246021</v>
      </c>
      <c r="C146" s="44">
        <f t="shared" ref="C146" si="241">G146+K146</f>
        <v>3260.9240159199999</v>
      </c>
      <c r="D146" s="44">
        <f t="shared" ref="D146" si="242">H146+L146</f>
        <v>2657.46449295</v>
      </c>
      <c r="E146" s="44">
        <f t="shared" ref="E146" si="243">I146+M146</f>
        <v>1591.8939513399998</v>
      </c>
      <c r="F146" s="44">
        <v>4955.2621682299996</v>
      </c>
      <c r="G146" s="44">
        <v>2737.774269</v>
      </c>
      <c r="H146" s="44">
        <v>2054.4174729000001</v>
      </c>
      <c r="I146" s="44">
        <v>163.07042633</v>
      </c>
      <c r="J146" s="44">
        <v>2555.0202919799999</v>
      </c>
      <c r="K146" s="44">
        <v>523.14974691999998</v>
      </c>
      <c r="L146" s="44">
        <v>603.04702005000001</v>
      </c>
      <c r="M146" s="44">
        <v>1428.8235250099999</v>
      </c>
      <c r="N146" s="44"/>
      <c r="O146" s="44"/>
      <c r="P146" s="44"/>
      <c r="Q146" s="44"/>
    </row>
    <row r="147" spans="1:17" hidden="1" outlineLevel="1" collapsed="1">
      <c r="A147" s="8">
        <v>44682</v>
      </c>
      <c r="B147" s="44">
        <v>7996.4424977999997</v>
      </c>
      <c r="C147" s="44">
        <f t="shared" ref="C147" si="244">G147+K147</f>
        <v>3762.9806270600002</v>
      </c>
      <c r="D147" s="44">
        <f t="shared" ref="D147" si="245">H147+L147</f>
        <v>2625.11704547</v>
      </c>
      <c r="E147" s="44">
        <f t="shared" ref="E147" si="246">I147+M147</f>
        <v>1608.34482527</v>
      </c>
      <c r="F147" s="44">
        <v>5408.1291712800003</v>
      </c>
      <c r="G147" s="44">
        <v>3196.37239365</v>
      </c>
      <c r="H147" s="44">
        <v>2044.4958973099999</v>
      </c>
      <c r="I147" s="44">
        <v>167.26088032000001</v>
      </c>
      <c r="J147" s="44">
        <v>2588.3133265199999</v>
      </c>
      <c r="K147" s="44">
        <v>566.60823341000003</v>
      </c>
      <c r="L147" s="44">
        <v>580.62114815999996</v>
      </c>
      <c r="M147" s="44">
        <v>1441.0839449499999</v>
      </c>
      <c r="N147" s="44"/>
      <c r="O147" s="44"/>
      <c r="P147" s="44"/>
      <c r="Q147" s="44"/>
    </row>
    <row r="148" spans="1:17" hidden="1" outlineLevel="1" collapsed="1">
      <c r="A148" s="8">
        <v>44713</v>
      </c>
      <c r="B148" s="44">
        <v>8097.0080395599998</v>
      </c>
      <c r="C148" s="44">
        <f t="shared" ref="C148" si="247">G148+K148</f>
        <v>3830.8997032100001</v>
      </c>
      <c r="D148" s="44">
        <f t="shared" ref="D148" si="248">H148+L148</f>
        <v>2630.9484264100001</v>
      </c>
      <c r="E148" s="44">
        <f t="shared" ref="E148" si="249">I148+M148</f>
        <v>1635.15990994</v>
      </c>
      <c r="F148" s="44">
        <v>5513.5901688499998</v>
      </c>
      <c r="G148" s="44">
        <v>3274.0806554000001</v>
      </c>
      <c r="H148" s="44">
        <v>2057.0405107900001</v>
      </c>
      <c r="I148" s="44">
        <v>182.46900266</v>
      </c>
      <c r="J148" s="44">
        <v>2583.41787071</v>
      </c>
      <c r="K148" s="44">
        <v>556.81904781000003</v>
      </c>
      <c r="L148" s="44">
        <v>573.90791562000004</v>
      </c>
      <c r="M148" s="44">
        <v>1452.6909072799999</v>
      </c>
      <c r="N148" s="44"/>
      <c r="O148" s="44"/>
      <c r="P148" s="44"/>
      <c r="Q148" s="44"/>
    </row>
    <row r="149" spans="1:17" hidden="1" outlineLevel="1" collapsed="1">
      <c r="A149" s="8">
        <v>44743</v>
      </c>
      <c r="B149" s="44">
        <v>8796.0519088500005</v>
      </c>
      <c r="C149" s="44">
        <f t="shared" ref="C149" si="250">G149+K149</f>
        <v>3955.1429428000001</v>
      </c>
      <c r="D149" s="44">
        <f t="shared" ref="D149" si="251">H149+L149</f>
        <v>2776.2052855700003</v>
      </c>
      <c r="E149" s="44">
        <f t="shared" ref="E149" si="252">I149+M149</f>
        <v>2064.70368048</v>
      </c>
      <c r="F149" s="44">
        <v>5591.3503102000004</v>
      </c>
      <c r="G149" s="44">
        <v>3308.5672432800002</v>
      </c>
      <c r="H149" s="44">
        <v>2083.4600536900002</v>
      </c>
      <c r="I149" s="44">
        <v>199.32301322999999</v>
      </c>
      <c r="J149" s="44">
        <v>3204.7015986500001</v>
      </c>
      <c r="K149" s="44">
        <v>646.57569951999994</v>
      </c>
      <c r="L149" s="44">
        <v>692.74523188000001</v>
      </c>
      <c r="M149" s="44">
        <v>1865.38066725</v>
      </c>
      <c r="N149" s="44"/>
      <c r="O149" s="44"/>
      <c r="P149" s="44"/>
      <c r="Q149" s="44"/>
    </row>
    <row r="150" spans="1:17" hidden="1" outlineLevel="1" collapsed="1">
      <c r="A150" s="8">
        <v>44774</v>
      </c>
      <c r="B150" s="44">
        <v>9082.3966816600005</v>
      </c>
      <c r="C150" s="44">
        <f t="shared" ref="C150" si="253">G150+K150</f>
        <v>3999.7862932400003</v>
      </c>
      <c r="D150" s="44">
        <f t="shared" ref="D150" si="254">H150+L150</f>
        <v>3009.3827750999999</v>
      </c>
      <c r="E150" s="44">
        <f t="shared" ref="E150" si="255">I150+M150</f>
        <v>2073.2276133199998</v>
      </c>
      <c r="F150" s="44">
        <v>5932.1300712299999</v>
      </c>
      <c r="G150" s="44">
        <v>3423.0494010500001</v>
      </c>
      <c r="H150" s="44">
        <v>2305.4256988299999</v>
      </c>
      <c r="I150" s="44">
        <v>203.65497135000001</v>
      </c>
      <c r="J150" s="44">
        <v>3150.2666104300001</v>
      </c>
      <c r="K150" s="44">
        <v>576.73689219000005</v>
      </c>
      <c r="L150" s="44">
        <v>703.95707627000002</v>
      </c>
      <c r="M150" s="44">
        <v>1869.5726419699999</v>
      </c>
      <c r="N150" s="44"/>
      <c r="O150" s="44"/>
      <c r="P150" s="44"/>
      <c r="Q150" s="44"/>
    </row>
    <row r="151" spans="1:17" hidden="1" outlineLevel="1" collapsed="1">
      <c r="A151" s="8">
        <v>44805</v>
      </c>
      <c r="B151" s="44">
        <v>8170.997934</v>
      </c>
      <c r="C151" s="44">
        <f t="shared" ref="C151" si="256">G151+K151</f>
        <v>4058.8125818400003</v>
      </c>
      <c r="D151" s="44">
        <f t="shared" ref="D151" si="257">H151+L151</f>
        <v>2470.8785701400002</v>
      </c>
      <c r="E151" s="44">
        <f t="shared" ref="E151" si="258">I151+M151</f>
        <v>1641.3067820200001</v>
      </c>
      <c r="F151" s="44">
        <v>6047.2418718999998</v>
      </c>
      <c r="G151" s="44">
        <v>3580.6413798600001</v>
      </c>
      <c r="H151" s="44">
        <v>2261.54200885</v>
      </c>
      <c r="I151" s="44">
        <v>205.05848319</v>
      </c>
      <c r="J151" s="44">
        <v>2123.7560620999998</v>
      </c>
      <c r="K151" s="44">
        <v>478.17120197999998</v>
      </c>
      <c r="L151" s="44">
        <v>209.33656128999999</v>
      </c>
      <c r="M151" s="44">
        <v>1436.2482988300001</v>
      </c>
      <c r="N151" s="44"/>
      <c r="O151" s="44"/>
      <c r="P151" s="44"/>
      <c r="Q151" s="44"/>
    </row>
    <row r="152" spans="1:17" hidden="1" outlineLevel="1" collapsed="1">
      <c r="A152" s="8">
        <v>44835</v>
      </c>
      <c r="B152" s="44">
        <v>7578.2168378699998</v>
      </c>
      <c r="C152" s="44">
        <f t="shared" ref="C152" si="259">G152+K152</f>
        <v>4244.28971344</v>
      </c>
      <c r="D152" s="44">
        <f t="shared" ref="D152" si="260">H152+L152</f>
        <v>2482.36001794</v>
      </c>
      <c r="E152" s="44">
        <f t="shared" ref="E152" si="261">I152+M152</f>
        <v>851.56710649000001</v>
      </c>
      <c r="F152" s="44">
        <v>6086.5063029599996</v>
      </c>
      <c r="G152" s="44">
        <v>3608.3773549399998</v>
      </c>
      <c r="H152" s="44">
        <v>2274.9780551499998</v>
      </c>
      <c r="I152" s="44">
        <v>203.15089287000001</v>
      </c>
      <c r="J152" s="44">
        <v>1491.71053491</v>
      </c>
      <c r="K152" s="44">
        <v>635.91235849999998</v>
      </c>
      <c r="L152" s="44">
        <v>207.38196278999999</v>
      </c>
      <c r="M152" s="44">
        <v>648.41621362000001</v>
      </c>
      <c r="N152" s="44"/>
      <c r="O152" s="44"/>
      <c r="P152" s="44"/>
      <c r="Q152" s="44"/>
    </row>
    <row r="153" spans="1:17" hidden="1" outlineLevel="1" collapsed="1">
      <c r="A153" s="8">
        <v>44866</v>
      </c>
      <c r="B153" s="44">
        <v>7606.3560318999998</v>
      </c>
      <c r="C153" s="44">
        <f t="shared" ref="C153" si="262">G153+K153</f>
        <v>4242.7342690799996</v>
      </c>
      <c r="D153" s="44">
        <f t="shared" ref="D153" si="263">H153+L153</f>
        <v>2510.7535963400001</v>
      </c>
      <c r="E153" s="44">
        <f t="shared" ref="E153" si="264">I153+M153</f>
        <v>852.86816648000001</v>
      </c>
      <c r="F153" s="44">
        <v>6120.7749765199997</v>
      </c>
      <c r="G153" s="44">
        <v>3579.3884030499999</v>
      </c>
      <c r="H153" s="44">
        <v>2336.4585264900002</v>
      </c>
      <c r="I153" s="44">
        <v>204.92804698</v>
      </c>
      <c r="J153" s="44">
        <v>1485.58105538</v>
      </c>
      <c r="K153" s="44">
        <v>663.34586603000002</v>
      </c>
      <c r="L153" s="44">
        <v>174.29506985</v>
      </c>
      <c r="M153" s="44">
        <v>647.94011950000004</v>
      </c>
      <c r="N153" s="44"/>
      <c r="O153" s="44"/>
      <c r="P153" s="44"/>
      <c r="Q153" s="44"/>
    </row>
    <row r="154" spans="1:17" hidden="1" outlineLevel="1" collapsed="1">
      <c r="A154" s="8">
        <v>44896</v>
      </c>
      <c r="B154" s="44">
        <v>7405.9073005199998</v>
      </c>
      <c r="C154" s="44">
        <f t="shared" ref="C154" si="265">G154+K154</f>
        <v>3983.8577818900003</v>
      </c>
      <c r="D154" s="44">
        <f t="shared" ref="D154" si="266">H154+L154</f>
        <v>2642.51804588</v>
      </c>
      <c r="E154" s="44">
        <f t="shared" ref="E154" si="267">I154+M154</f>
        <v>779.53147275000003</v>
      </c>
      <c r="F154" s="44">
        <v>5990.7746767899998</v>
      </c>
      <c r="G154" s="44">
        <v>3323.1930661900001</v>
      </c>
      <c r="H154" s="44">
        <v>2463.7011343300001</v>
      </c>
      <c r="I154" s="44">
        <v>203.88047627</v>
      </c>
      <c r="J154" s="44">
        <v>1415.13262373</v>
      </c>
      <c r="K154" s="44">
        <v>660.66471569999999</v>
      </c>
      <c r="L154" s="44">
        <v>178.81691154999999</v>
      </c>
      <c r="M154" s="44">
        <v>575.65099648</v>
      </c>
      <c r="N154" s="44"/>
      <c r="O154" s="44"/>
      <c r="P154" s="44"/>
      <c r="Q154" s="44"/>
    </row>
    <row r="155" spans="1:17" hidden="1" outlineLevel="1" collapsed="1">
      <c r="A155" s="8">
        <v>44927</v>
      </c>
      <c r="B155" s="44">
        <v>7444.9067370499997</v>
      </c>
      <c r="C155" s="44">
        <f t="shared" ref="C155" si="268">G155+K155</f>
        <v>3952.9829971999998</v>
      </c>
      <c r="D155" s="44">
        <f t="shared" ref="D155" si="269">H155+L155</f>
        <v>2733.9895403</v>
      </c>
      <c r="E155" s="44">
        <f t="shared" ref="E155" si="270">I155+M155</f>
        <v>757.93419955000002</v>
      </c>
      <c r="F155" s="44">
        <v>6044.7201636</v>
      </c>
      <c r="G155" s="44">
        <v>3283.21970994</v>
      </c>
      <c r="H155" s="44">
        <v>2571.5041844000002</v>
      </c>
      <c r="I155" s="44">
        <v>189.99626925999999</v>
      </c>
      <c r="J155" s="44">
        <v>1400.18657345</v>
      </c>
      <c r="K155" s="44">
        <v>669.76328725999997</v>
      </c>
      <c r="L155" s="44">
        <v>162.4853559</v>
      </c>
      <c r="M155" s="44">
        <v>567.93793029000005</v>
      </c>
      <c r="N155" s="44"/>
      <c r="O155" s="44"/>
      <c r="P155" s="44"/>
      <c r="Q155" s="44"/>
    </row>
    <row r="156" spans="1:17" hidden="1" outlineLevel="1" collapsed="1">
      <c r="A156" s="8">
        <v>44958</v>
      </c>
      <c r="B156" s="44">
        <v>7425.9346054799998</v>
      </c>
      <c r="C156" s="44">
        <f t="shared" ref="C156" si="271">G156+K156</f>
        <v>3794.9241432200001</v>
      </c>
      <c r="D156" s="44">
        <f t="shared" ref="D156" si="272">H156+L156</f>
        <v>2874.3029231300002</v>
      </c>
      <c r="E156" s="44">
        <f t="shared" ref="E156" si="273">I156+M156</f>
        <v>756.70753912999999</v>
      </c>
      <c r="F156" s="44">
        <v>6118.8368030499996</v>
      </c>
      <c r="G156" s="44">
        <v>3210.38907707</v>
      </c>
      <c r="H156" s="44">
        <v>2720.31095779</v>
      </c>
      <c r="I156" s="44">
        <v>188.13676819</v>
      </c>
      <c r="J156" s="44">
        <v>1307.09780243</v>
      </c>
      <c r="K156" s="44">
        <v>584.53506615000003</v>
      </c>
      <c r="L156" s="44">
        <v>153.99196534000001</v>
      </c>
      <c r="M156" s="44">
        <v>568.57077093999999</v>
      </c>
      <c r="N156" s="44"/>
      <c r="O156" s="44"/>
      <c r="P156" s="44"/>
      <c r="Q156" s="44"/>
    </row>
    <row r="157" spans="1:17" hidden="1" outlineLevel="1" collapsed="1">
      <c r="A157" s="8">
        <v>44986</v>
      </c>
      <c r="B157" s="44">
        <v>7415.0382734699997</v>
      </c>
      <c r="C157" s="44">
        <f t="shared" ref="C157" si="274">G157+K157</f>
        <v>3541.7612517799998</v>
      </c>
      <c r="D157" s="44">
        <f t="shared" ref="D157" si="275">H157+L157</f>
        <v>3118.9653159200002</v>
      </c>
      <c r="E157" s="44">
        <f t="shared" ref="E157" si="276">I157+M157</f>
        <v>754.31170577000012</v>
      </c>
      <c r="F157" s="44">
        <v>6185.7770153299998</v>
      </c>
      <c r="G157" s="44">
        <v>3171.93237942</v>
      </c>
      <c r="H157" s="44">
        <v>2827.2831010300001</v>
      </c>
      <c r="I157" s="44">
        <v>186.56153488000001</v>
      </c>
      <c r="J157" s="44">
        <v>1229.2612581400001</v>
      </c>
      <c r="K157" s="44">
        <v>369.82887235999999</v>
      </c>
      <c r="L157" s="44">
        <v>291.68221489000001</v>
      </c>
      <c r="M157" s="44">
        <v>567.75017089000005</v>
      </c>
      <c r="N157" s="44"/>
      <c r="O157" s="44"/>
      <c r="P157" s="44"/>
      <c r="Q157" s="44"/>
    </row>
    <row r="158" spans="1:17" hidden="1" outlineLevel="1" collapsed="1">
      <c r="A158" s="8">
        <v>45017</v>
      </c>
      <c r="B158" s="44">
        <v>7463.0759343399995</v>
      </c>
      <c r="C158" s="44">
        <f t="shared" ref="C158" si="277">G158+K158</f>
        <v>3398.1818447100004</v>
      </c>
      <c r="D158" s="44">
        <f t="shared" ref="D158" si="278">H158+L158</f>
        <v>3324.7077395300003</v>
      </c>
      <c r="E158" s="44">
        <f t="shared" ref="E158" si="279">I158+M158</f>
        <v>740.18635010000003</v>
      </c>
      <c r="F158" s="44">
        <v>6044.6590839099999</v>
      </c>
      <c r="G158" s="44">
        <v>2824.4699319800002</v>
      </c>
      <c r="H158" s="44">
        <v>3035.04176327</v>
      </c>
      <c r="I158" s="44">
        <v>185.14738865999999</v>
      </c>
      <c r="J158" s="44">
        <v>1418.4168504300001</v>
      </c>
      <c r="K158" s="44">
        <v>573.71191272999999</v>
      </c>
      <c r="L158" s="44">
        <v>289.66597625999998</v>
      </c>
      <c r="M158" s="44">
        <v>555.03896143999998</v>
      </c>
      <c r="N158" s="44"/>
      <c r="O158" s="44"/>
      <c r="P158" s="44"/>
      <c r="Q158" s="44"/>
    </row>
    <row r="159" spans="1:17" hidden="1" outlineLevel="1" collapsed="1">
      <c r="A159" s="8">
        <v>45047</v>
      </c>
      <c r="B159" s="44">
        <v>7290.6738689599997</v>
      </c>
      <c r="C159" s="44">
        <f t="shared" ref="C159" si="280">G159+K159</f>
        <v>3362.29813448</v>
      </c>
      <c r="D159" s="44">
        <f t="shared" ref="D159" si="281">H159+L159</f>
        <v>3195.6377383600002</v>
      </c>
      <c r="E159" s="44">
        <f t="shared" ref="E159" si="282">I159+M159</f>
        <v>732.73799611999993</v>
      </c>
      <c r="F159" s="44">
        <v>5836.9592293200003</v>
      </c>
      <c r="G159" s="44">
        <v>2756.4120669099998</v>
      </c>
      <c r="H159" s="44">
        <v>2897.08847277</v>
      </c>
      <c r="I159" s="44">
        <v>183.45868963999999</v>
      </c>
      <c r="J159" s="44">
        <v>1453.7146396400001</v>
      </c>
      <c r="K159" s="44">
        <v>605.88606757000002</v>
      </c>
      <c r="L159" s="44">
        <v>298.54926559</v>
      </c>
      <c r="M159" s="44">
        <v>549.27930647999995</v>
      </c>
      <c r="N159" s="44"/>
      <c r="O159" s="44"/>
      <c r="P159" s="44"/>
      <c r="Q159" s="44"/>
    </row>
    <row r="160" spans="1:17" hidden="1" outlineLevel="1" collapsed="1">
      <c r="A160" s="8">
        <v>45078</v>
      </c>
      <c r="B160" s="44">
        <v>7634.7557895099999</v>
      </c>
      <c r="C160" s="44">
        <f t="shared" ref="C160" si="283">G160+K160</f>
        <v>3606.9981174599998</v>
      </c>
      <c r="D160" s="44">
        <f t="shared" ref="D160" si="284">H160+L160</f>
        <v>3294.8727784399998</v>
      </c>
      <c r="E160" s="44">
        <f t="shared" ref="E160" si="285">I160+M160</f>
        <v>732.88489361000006</v>
      </c>
      <c r="F160" s="44">
        <v>6129.48543152</v>
      </c>
      <c r="G160" s="44">
        <v>2974.6678383899998</v>
      </c>
      <c r="H160" s="44">
        <v>2973.05602628</v>
      </c>
      <c r="I160" s="44">
        <v>181.76156685000001</v>
      </c>
      <c r="J160" s="44">
        <v>1505.2703579900001</v>
      </c>
      <c r="K160" s="44">
        <v>632.33027906999996</v>
      </c>
      <c r="L160" s="44">
        <v>321.81675216000002</v>
      </c>
      <c r="M160" s="44">
        <v>551.12332676000005</v>
      </c>
      <c r="N160" s="44"/>
      <c r="O160" s="44"/>
      <c r="P160" s="44"/>
      <c r="Q160" s="44"/>
    </row>
    <row r="161" spans="1:17" hidden="1" outlineLevel="1" collapsed="1">
      <c r="A161" s="8">
        <v>45108</v>
      </c>
      <c r="B161" s="44">
        <v>7826.5017489399997</v>
      </c>
      <c r="C161" s="44">
        <f t="shared" ref="C161" si="286">G161+K161</f>
        <v>3603.1559159999997</v>
      </c>
      <c r="D161" s="44">
        <f t="shared" ref="D161" si="287">H161+L161</f>
        <v>3492.3822942400002</v>
      </c>
      <c r="E161" s="44">
        <f t="shared" ref="E161" si="288">I161+M161</f>
        <v>730.96353869999996</v>
      </c>
      <c r="F161" s="44">
        <v>6088.8012942599998</v>
      </c>
      <c r="G161" s="44">
        <v>2874.87601103</v>
      </c>
      <c r="H161" s="44">
        <v>3034.3211891800001</v>
      </c>
      <c r="I161" s="44">
        <v>179.60409404999999</v>
      </c>
      <c r="J161" s="44">
        <v>1737.7004546799999</v>
      </c>
      <c r="K161" s="44">
        <v>728.27990496999996</v>
      </c>
      <c r="L161" s="44">
        <v>458.06110505999999</v>
      </c>
      <c r="M161" s="44">
        <v>551.35944465</v>
      </c>
      <c r="N161" s="44"/>
      <c r="O161" s="44"/>
      <c r="P161" s="44"/>
      <c r="Q161" s="44"/>
    </row>
    <row r="162" spans="1:17" hidden="1" outlineLevel="1" collapsed="1">
      <c r="A162" s="8">
        <v>45139</v>
      </c>
      <c r="B162" s="44">
        <v>7992.6230955600004</v>
      </c>
      <c r="C162" s="44">
        <f t="shared" ref="C162" si="289">G162+K162</f>
        <v>3623.3043464799998</v>
      </c>
      <c r="D162" s="44">
        <f t="shared" ref="D162" si="290">H162+L162</f>
        <v>3633.6815675299999</v>
      </c>
      <c r="E162" s="44">
        <f t="shared" ref="E162" si="291">I162+M162</f>
        <v>735.63718155000004</v>
      </c>
      <c r="F162" s="44">
        <v>6276.4256317400004</v>
      </c>
      <c r="G162" s="44">
        <v>2983.14480207</v>
      </c>
      <c r="H162" s="44">
        <v>3111.3781764999999</v>
      </c>
      <c r="I162" s="44">
        <v>181.90265317000001</v>
      </c>
      <c r="J162" s="44">
        <v>1716.1974638199999</v>
      </c>
      <c r="K162" s="44">
        <v>640.15954440999997</v>
      </c>
      <c r="L162" s="44">
        <v>522.30339102999994</v>
      </c>
      <c r="M162" s="44">
        <v>553.73452838000003</v>
      </c>
      <c r="N162" s="44"/>
      <c r="O162" s="44"/>
      <c r="P162" s="44"/>
      <c r="Q162" s="44"/>
    </row>
    <row r="163" spans="1:17" hidden="1" outlineLevel="1" collapsed="1">
      <c r="A163" s="8">
        <v>45170</v>
      </c>
      <c r="B163" s="44">
        <v>8092.7802588599998</v>
      </c>
      <c r="C163" s="44">
        <f t="shared" ref="C163" si="292">G163+K163</f>
        <v>3441.07373908</v>
      </c>
      <c r="D163" s="44">
        <f t="shared" ref="D163" si="293">H163+L163</f>
        <v>3894.2262421600003</v>
      </c>
      <c r="E163" s="44">
        <f t="shared" ref="E163" si="294">I163+M163</f>
        <v>757.48027761999992</v>
      </c>
      <c r="F163" s="44">
        <v>6325.0853627300003</v>
      </c>
      <c r="G163" s="44">
        <v>2819.2244744899999</v>
      </c>
      <c r="H163" s="44">
        <v>3304.6841967300002</v>
      </c>
      <c r="I163" s="44">
        <v>201.17669151000001</v>
      </c>
      <c r="J163" s="44">
        <v>1767.69489613</v>
      </c>
      <c r="K163" s="44">
        <v>621.84926458999996</v>
      </c>
      <c r="L163" s="44">
        <v>589.54204543000003</v>
      </c>
      <c r="M163" s="44">
        <v>556.30358610999997</v>
      </c>
      <c r="N163" s="44"/>
      <c r="O163" s="44"/>
      <c r="P163" s="44"/>
      <c r="Q163" s="44"/>
    </row>
    <row r="164" spans="1:17" hidden="1" outlineLevel="1" collapsed="1">
      <c r="A164" s="8">
        <v>45200</v>
      </c>
      <c r="B164" s="44">
        <v>8124.7719215799998</v>
      </c>
      <c r="C164" s="44">
        <f t="shared" ref="C164" si="295">G164+K164</f>
        <v>3387.93263127</v>
      </c>
      <c r="D164" s="44">
        <f t="shared" ref="D164" si="296">H164+L164</f>
        <v>3981.3523929499997</v>
      </c>
      <c r="E164" s="44">
        <f t="shared" ref="E164" si="297">I164+M164</f>
        <v>755.48689735999994</v>
      </c>
      <c r="F164" s="44">
        <v>6428.0114668899996</v>
      </c>
      <c r="G164" s="44">
        <v>2893.31104078</v>
      </c>
      <c r="H164" s="44">
        <v>3333.12753806</v>
      </c>
      <c r="I164" s="44">
        <v>201.57288804999999</v>
      </c>
      <c r="J164" s="44">
        <v>1696.76045469</v>
      </c>
      <c r="K164" s="44">
        <v>494.62159049000002</v>
      </c>
      <c r="L164" s="44">
        <v>648.22485488999996</v>
      </c>
      <c r="M164" s="44">
        <v>553.91400930999998</v>
      </c>
      <c r="N164" s="44"/>
      <c r="O164" s="44"/>
      <c r="P164" s="44"/>
      <c r="Q164" s="44"/>
    </row>
    <row r="165" spans="1:17" collapsed="1">
      <c r="A165" s="8">
        <v>45231</v>
      </c>
      <c r="B165" s="44">
        <v>8196.9625209000005</v>
      </c>
      <c r="C165" s="44">
        <f t="shared" ref="C165" si="298">G165+K165</f>
        <v>3423.0387984999998</v>
      </c>
      <c r="D165" s="44">
        <f t="shared" ref="D165" si="299">H165+L165</f>
        <v>4031.0518782600002</v>
      </c>
      <c r="E165" s="44">
        <f t="shared" ref="E165" si="300">I165+M165</f>
        <v>742.87184414000001</v>
      </c>
      <c r="F165" s="44">
        <v>6502.9356341900002</v>
      </c>
      <c r="G165" s="44">
        <v>3010.7754676999998</v>
      </c>
      <c r="H165" s="44">
        <v>3305.2744550699999</v>
      </c>
      <c r="I165" s="44">
        <v>186.88571142000001</v>
      </c>
      <c r="J165" s="44">
        <v>1694.0268867100001</v>
      </c>
      <c r="K165" s="44">
        <v>412.26333080000001</v>
      </c>
      <c r="L165" s="44">
        <v>725.77742319000004</v>
      </c>
      <c r="M165" s="44">
        <v>555.98613272</v>
      </c>
      <c r="N165" s="44"/>
      <c r="O165" s="44"/>
      <c r="P165" s="44"/>
      <c r="Q165" s="44"/>
    </row>
    <row r="166" spans="1:17">
      <c r="A166" s="8">
        <v>45261</v>
      </c>
      <c r="B166" s="44">
        <v>8662.1626096199998</v>
      </c>
      <c r="C166" s="44">
        <f t="shared" ref="C166" si="301">G166+K166</f>
        <v>3229.15343441</v>
      </c>
      <c r="D166" s="44">
        <f t="shared" ref="D166" si="302">H166+L166</f>
        <v>4657.8616195900004</v>
      </c>
      <c r="E166" s="44">
        <f t="shared" ref="E166" si="303">I166+M166</f>
        <v>775.14755562000005</v>
      </c>
      <c r="F166" s="44">
        <v>6889.4536983400003</v>
      </c>
      <c r="G166" s="44">
        <v>2822.3391347500001</v>
      </c>
      <c r="H166" s="44">
        <v>3878.6046118200002</v>
      </c>
      <c r="I166" s="44">
        <v>188.50995176999999</v>
      </c>
      <c r="J166" s="44">
        <v>1772.7089112799999</v>
      </c>
      <c r="K166" s="44">
        <v>406.81429966000002</v>
      </c>
      <c r="L166" s="44">
        <v>779.25700776999997</v>
      </c>
      <c r="M166" s="44">
        <v>586.63760385</v>
      </c>
      <c r="N166" s="44"/>
      <c r="O166" s="44"/>
      <c r="P166" s="44"/>
      <c r="Q166" s="44"/>
    </row>
    <row r="167" spans="1:17">
      <c r="A167" s="8">
        <v>45292</v>
      </c>
      <c r="B167" s="44">
        <v>8418.9764769800004</v>
      </c>
      <c r="C167" s="44">
        <f t="shared" ref="C167" si="304">G167+K167</f>
        <v>3094.3420122500002</v>
      </c>
      <c r="D167" s="44">
        <f t="shared" ref="D167" si="305">H167+L167</f>
        <v>4545.6498804299999</v>
      </c>
      <c r="E167" s="44">
        <f t="shared" ref="E167" si="306">I167+M167</f>
        <v>778.98458429999994</v>
      </c>
      <c r="F167" s="44">
        <v>6714.4878281000001</v>
      </c>
      <c r="G167" s="44">
        <v>2750.3929788800001</v>
      </c>
      <c r="H167" s="44">
        <v>3770.8662776800002</v>
      </c>
      <c r="I167" s="44">
        <v>193.22857153999999</v>
      </c>
      <c r="J167" s="44">
        <v>1704.48864888</v>
      </c>
      <c r="K167" s="44">
        <v>343.94903337</v>
      </c>
      <c r="L167" s="44">
        <v>774.78360275</v>
      </c>
      <c r="M167" s="44">
        <v>585.75601275999998</v>
      </c>
      <c r="N167" s="44"/>
      <c r="O167" s="44"/>
      <c r="P167" s="44"/>
      <c r="Q167" s="44"/>
    </row>
    <row r="168" spans="1:17">
      <c r="A168" s="8">
        <v>45323</v>
      </c>
      <c r="B168" s="44">
        <v>8375.5510941299999</v>
      </c>
      <c r="C168" s="44">
        <f t="shared" ref="C168" si="307">G168+K168</f>
        <v>2947.7467525700004</v>
      </c>
      <c r="D168" s="44">
        <f t="shared" ref="D168" si="308">H168+L168</f>
        <v>4662.6665728400003</v>
      </c>
      <c r="E168" s="44">
        <f t="shared" ref="E168" si="309">I168+M168</f>
        <v>765.13776872000005</v>
      </c>
      <c r="F168" s="44">
        <v>6659.5647854600002</v>
      </c>
      <c r="G168" s="44">
        <v>2619.9247192100001</v>
      </c>
      <c r="H168" s="44">
        <v>3867.0169110500001</v>
      </c>
      <c r="I168" s="44">
        <v>172.62315520000001</v>
      </c>
      <c r="J168" s="44">
        <v>1715.98630867</v>
      </c>
      <c r="K168" s="44">
        <v>327.82203335999998</v>
      </c>
      <c r="L168" s="44">
        <v>795.64966178999998</v>
      </c>
      <c r="M168" s="44">
        <v>592.51461352000001</v>
      </c>
      <c r="N168" s="44"/>
      <c r="O168" s="44"/>
      <c r="P168" s="44"/>
      <c r="Q168" s="44"/>
    </row>
    <row r="169" spans="1:17">
      <c r="A169" s="8">
        <v>45352</v>
      </c>
      <c r="B169" s="44">
        <v>8708.2358619299994</v>
      </c>
      <c r="C169" s="44">
        <f t="shared" ref="C169" si="310">G169+K169</f>
        <v>2792.4781168299996</v>
      </c>
      <c r="D169" s="44">
        <f t="shared" ref="D169" si="311">H169+L169</f>
        <v>5125.6544814200006</v>
      </c>
      <c r="E169" s="44">
        <f t="shared" ref="E169" si="312">I169+M169</f>
        <v>790.10326367999994</v>
      </c>
      <c r="F169" s="44">
        <v>6831.9828610200002</v>
      </c>
      <c r="G169" s="44">
        <v>2456.9495628599998</v>
      </c>
      <c r="H169" s="44">
        <v>4196.6772713600003</v>
      </c>
      <c r="I169" s="44">
        <v>178.3560268</v>
      </c>
      <c r="J169" s="44">
        <v>1876.2530009100001</v>
      </c>
      <c r="K169" s="44">
        <v>335.52855397000002</v>
      </c>
      <c r="L169" s="44">
        <v>928.97721005999995</v>
      </c>
      <c r="M169" s="44">
        <v>611.74723687999995</v>
      </c>
      <c r="N169" s="44"/>
      <c r="O169" s="44"/>
      <c r="P169" s="44"/>
      <c r="Q169" s="44"/>
    </row>
    <row r="170" spans="1:17">
      <c r="A170" s="8">
        <v>45383</v>
      </c>
      <c r="B170" s="44">
        <v>9136.9460094099995</v>
      </c>
      <c r="C170" s="44">
        <f t="shared" ref="C170" si="313">G170+K170</f>
        <v>3002.8180449799997</v>
      </c>
      <c r="D170" s="44">
        <f t="shared" ref="D170" si="314">H170+L170</f>
        <v>5343.5942845000009</v>
      </c>
      <c r="E170" s="44">
        <f t="shared" ref="E170" si="315">I170+M170</f>
        <v>790.53367993000006</v>
      </c>
      <c r="F170" s="44">
        <v>7114.5333162200004</v>
      </c>
      <c r="G170" s="44">
        <v>2625.1138093899999</v>
      </c>
      <c r="H170" s="44">
        <v>4310.7033382500003</v>
      </c>
      <c r="I170" s="44">
        <v>178.71616857999999</v>
      </c>
      <c r="J170" s="44">
        <v>2022.41269319</v>
      </c>
      <c r="K170" s="44">
        <v>377.70423559</v>
      </c>
      <c r="L170" s="44">
        <v>1032.8909462500001</v>
      </c>
      <c r="M170" s="44">
        <v>611.81751135000002</v>
      </c>
      <c r="N170" s="44"/>
      <c r="O170" s="44"/>
      <c r="P170" s="44"/>
      <c r="Q170" s="44"/>
    </row>
    <row r="171" spans="1:17">
      <c r="A171" s="8">
        <v>45413</v>
      </c>
      <c r="B171" s="44">
        <v>9510.6563573000003</v>
      </c>
      <c r="C171" s="44">
        <f t="shared" ref="C171" si="316">G171+K171</f>
        <v>3306.5640866899998</v>
      </c>
      <c r="D171" s="44">
        <f t="shared" ref="D171" si="317">H171+L171</f>
        <v>5428.3117136599994</v>
      </c>
      <c r="E171" s="44">
        <f t="shared" ref="E171" si="318">I171+M171</f>
        <v>775.78055695</v>
      </c>
      <c r="F171" s="44">
        <v>7090.3352973800002</v>
      </c>
      <c r="G171" s="44">
        <v>2583.5805745799998</v>
      </c>
      <c r="H171" s="44">
        <v>4349.10944561</v>
      </c>
      <c r="I171" s="44">
        <v>157.64527719</v>
      </c>
      <c r="J171" s="44">
        <v>2420.3210599200002</v>
      </c>
      <c r="K171" s="44">
        <v>722.98351210999999</v>
      </c>
      <c r="L171" s="44">
        <v>1079.2022680499999</v>
      </c>
      <c r="M171" s="44">
        <v>618.13527976</v>
      </c>
      <c r="N171" s="44"/>
      <c r="O171" s="44"/>
      <c r="P171" s="44"/>
      <c r="Q171" s="44"/>
    </row>
    <row r="172" spans="1:17">
      <c r="A172" s="8">
        <v>45444</v>
      </c>
      <c r="B172" s="44">
        <v>9985.6694805700008</v>
      </c>
      <c r="C172" s="44">
        <f t="shared" ref="C172" si="319">G172+K172</f>
        <v>3533.6864671000003</v>
      </c>
      <c r="D172" s="44">
        <f t="shared" ref="D172" si="320">H172+L172</f>
        <v>5678.7815564400007</v>
      </c>
      <c r="E172" s="44">
        <f t="shared" ref="E172" si="321">I172+M172</f>
        <v>773.20145703000003</v>
      </c>
      <c r="F172" s="44">
        <v>7565.8132268600002</v>
      </c>
      <c r="G172" s="44">
        <v>2800.3690546900002</v>
      </c>
      <c r="H172" s="44">
        <v>4602.0897295200002</v>
      </c>
      <c r="I172" s="44">
        <v>163.35444265000001</v>
      </c>
      <c r="J172" s="44">
        <v>2419.8562537100001</v>
      </c>
      <c r="K172" s="44">
        <v>733.31741240999997</v>
      </c>
      <c r="L172" s="44">
        <v>1076.69182692</v>
      </c>
      <c r="M172" s="44">
        <v>609.84701438000002</v>
      </c>
      <c r="N172" s="44"/>
      <c r="O172" s="44"/>
      <c r="P172" s="44"/>
      <c r="Q172" s="44"/>
    </row>
    <row r="173" spans="1:17">
      <c r="A173" s="8">
        <v>45474</v>
      </c>
      <c r="B173" s="44">
        <v>9971.9161526400003</v>
      </c>
      <c r="C173" s="44">
        <f t="shared" ref="C173" si="322">G173+K173</f>
        <v>3607.6012707199998</v>
      </c>
      <c r="D173" s="44">
        <f t="shared" ref="D173" si="323">H173+L173</f>
        <v>5582.1077786799997</v>
      </c>
      <c r="E173" s="44">
        <f t="shared" ref="E173" si="324">I173+M173</f>
        <v>782.20710324000004</v>
      </c>
      <c r="F173" s="44">
        <v>7318.3016313500002</v>
      </c>
      <c r="G173" s="44">
        <v>2646.6761023099998</v>
      </c>
      <c r="H173" s="44">
        <v>4498.3524078299997</v>
      </c>
      <c r="I173" s="44">
        <v>173.27312121</v>
      </c>
      <c r="J173" s="44">
        <v>2653.6145212900001</v>
      </c>
      <c r="K173" s="44">
        <v>960.92516840999997</v>
      </c>
      <c r="L173" s="44">
        <v>1083.75537085</v>
      </c>
      <c r="M173" s="44">
        <v>608.93398203000004</v>
      </c>
      <c r="N173" s="44"/>
      <c r="O173" s="44"/>
      <c r="P173" s="44"/>
      <c r="Q173" s="44"/>
    </row>
    <row r="174" spans="1:17">
      <c r="A174" s="8">
        <v>45505</v>
      </c>
      <c r="B174" s="44">
        <v>10510.58381041</v>
      </c>
      <c r="C174" s="44">
        <f t="shared" ref="C174" si="325">G174+K174</f>
        <v>3942.0999336300001</v>
      </c>
      <c r="D174" s="44">
        <f t="shared" ref="D174" si="326">H174+L174</f>
        <v>5723.1762201100009</v>
      </c>
      <c r="E174" s="44">
        <f t="shared" ref="E174" si="327">I174+M174</f>
        <v>845.30765666999991</v>
      </c>
      <c r="F174" s="44">
        <v>7699.5717326699996</v>
      </c>
      <c r="G174" s="44">
        <v>2936.59547514</v>
      </c>
      <c r="H174" s="44">
        <v>4570.4497086600004</v>
      </c>
      <c r="I174" s="44">
        <v>192.52654887</v>
      </c>
      <c r="J174" s="44">
        <v>2811.0120777400002</v>
      </c>
      <c r="K174" s="44">
        <v>1005.50445849</v>
      </c>
      <c r="L174" s="44">
        <v>1152.7265114500001</v>
      </c>
      <c r="M174" s="44">
        <v>652.78110779999997</v>
      </c>
      <c r="N174" s="44"/>
      <c r="O174" s="44"/>
      <c r="P174" s="44"/>
      <c r="Q174" s="44"/>
    </row>
    <row r="175" spans="1:17">
      <c r="A175" s="8">
        <v>45536</v>
      </c>
      <c r="B175" s="44">
        <v>10584.946563379999</v>
      </c>
      <c r="C175" s="44">
        <f t="shared" ref="C175" si="328">G175+K175</f>
        <v>3898.7214927699997</v>
      </c>
      <c r="D175" s="44">
        <f t="shared" ref="D175" si="329">H175+L175</f>
        <v>5950.6927535100003</v>
      </c>
      <c r="E175" s="44">
        <f t="shared" ref="E175" si="330">I175+M175</f>
        <v>735.5323171</v>
      </c>
      <c r="F175" s="44">
        <v>7942.1225839199997</v>
      </c>
      <c r="G175" s="44">
        <v>2912.11233937</v>
      </c>
      <c r="H175" s="44">
        <v>4830.7844149800003</v>
      </c>
      <c r="I175" s="44">
        <v>199.22582957</v>
      </c>
      <c r="J175" s="44">
        <v>2642.8239794599999</v>
      </c>
      <c r="K175" s="44">
        <v>986.60915339999997</v>
      </c>
      <c r="L175" s="44">
        <v>1119.90833853</v>
      </c>
      <c r="M175" s="44">
        <v>536.30648753000003</v>
      </c>
      <c r="N175" s="44"/>
      <c r="O175" s="44"/>
      <c r="P175" s="44"/>
      <c r="Q175" s="44"/>
    </row>
    <row r="176" spans="1:17">
      <c r="A176" s="8">
        <v>45566</v>
      </c>
      <c r="B176" s="44">
        <v>10513.778931180001</v>
      </c>
      <c r="C176" s="44">
        <f t="shared" ref="C176" si="331">G176+K176</f>
        <v>3718.0480634299997</v>
      </c>
      <c r="D176" s="44">
        <f t="shared" ref="D176" si="332">H176+L176</f>
        <v>6070.9114179999997</v>
      </c>
      <c r="E176" s="44">
        <f t="shared" ref="E176" si="333">I176+M176</f>
        <v>724.81944974999999</v>
      </c>
      <c r="F176" s="44">
        <v>8007.9916368599997</v>
      </c>
      <c r="G176" s="44">
        <v>2863.4189434199998</v>
      </c>
      <c r="H176" s="44">
        <v>4939.7467436400002</v>
      </c>
      <c r="I176" s="44">
        <v>204.82594979999999</v>
      </c>
      <c r="J176" s="44">
        <v>2505.78729432</v>
      </c>
      <c r="K176" s="44">
        <v>854.62912000999995</v>
      </c>
      <c r="L176" s="44">
        <v>1131.1646743599999</v>
      </c>
      <c r="M176" s="44">
        <v>519.99349995</v>
      </c>
      <c r="N176" s="44"/>
      <c r="O176" s="44"/>
      <c r="P176" s="44"/>
      <c r="Q176" s="44"/>
    </row>
    <row r="177" spans="1:17">
      <c r="A177" s="8">
        <v>45597</v>
      </c>
      <c r="B177" s="44">
        <v>10563.048082949999</v>
      </c>
      <c r="C177" s="44">
        <f t="shared" ref="C177" si="334">G177+K177</f>
        <v>3694.9006062000003</v>
      </c>
      <c r="D177" s="44">
        <f t="shared" ref="D177" si="335">H177+L177</f>
        <v>6132.5714547500002</v>
      </c>
      <c r="E177" s="44">
        <f t="shared" ref="E177" si="336">I177+M177</f>
        <v>735.57602199999997</v>
      </c>
      <c r="F177" s="44">
        <v>8070.8174322300001</v>
      </c>
      <c r="G177" s="44">
        <v>2798.6565173600002</v>
      </c>
      <c r="H177" s="44">
        <v>5042.7605231699999</v>
      </c>
      <c r="I177" s="44">
        <v>229.4003917</v>
      </c>
      <c r="J177" s="44">
        <v>2492.2306507200001</v>
      </c>
      <c r="K177" s="44">
        <v>896.24408884000002</v>
      </c>
      <c r="L177" s="44">
        <v>1089.81093158</v>
      </c>
      <c r="M177" s="44">
        <v>506.17563030000002</v>
      </c>
      <c r="N177" s="44"/>
      <c r="O177" s="44"/>
      <c r="P177" s="44"/>
      <c r="Q177" s="44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9.6640625" style="21" customWidth="1"/>
    <col min="3" max="13" width="9.33203125" style="21" customWidth="1"/>
    <col min="14" max="16384" width="9.109375" style="21"/>
  </cols>
  <sheetData>
    <row r="1" spans="1:17">
      <c r="A1" s="10" t="s">
        <v>148</v>
      </c>
    </row>
    <row r="2" spans="1:17" ht="5.25" customHeight="1"/>
    <row r="3" spans="1:17" ht="28.5" customHeight="1">
      <c r="A3" s="188" t="s">
        <v>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3" t="s">
        <v>132</v>
      </c>
    </row>
    <row r="5" spans="1:17" ht="12.75" customHeight="1">
      <c r="A5" s="14" t="s">
        <v>231</v>
      </c>
    </row>
    <row r="6" spans="1:17" s="20" customFormat="1" ht="12.75" customHeight="1">
      <c r="A6" s="190" t="s">
        <v>0</v>
      </c>
      <c r="B6" s="179" t="s">
        <v>16</v>
      </c>
      <c r="C6" s="198" t="s">
        <v>7</v>
      </c>
      <c r="D6" s="199"/>
      <c r="E6" s="200"/>
      <c r="F6" s="195" t="s">
        <v>2</v>
      </c>
      <c r="G6" s="196"/>
      <c r="H6" s="196"/>
      <c r="I6" s="196"/>
      <c r="J6" s="196"/>
      <c r="K6" s="196"/>
      <c r="L6" s="196"/>
      <c r="M6" s="197"/>
    </row>
    <row r="7" spans="1:17" s="20" customFormat="1" ht="16.5" customHeight="1">
      <c r="A7" s="191"/>
      <c r="B7" s="179"/>
      <c r="C7" s="201"/>
      <c r="D7" s="202"/>
      <c r="E7" s="203"/>
      <c r="F7" s="195" t="s">
        <v>17</v>
      </c>
      <c r="G7" s="196"/>
      <c r="H7" s="196"/>
      <c r="I7" s="197"/>
      <c r="J7" s="195" t="s">
        <v>9</v>
      </c>
      <c r="K7" s="196"/>
      <c r="L7" s="196"/>
      <c r="M7" s="197"/>
    </row>
    <row r="8" spans="1:17" s="20" customFormat="1" ht="82.5" customHeight="1">
      <c r="A8" s="192"/>
      <c r="B8" s="179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t="12.75" hidden="1" customHeight="1" outlineLevel="1">
      <c r="A11" s="8">
        <v>40544</v>
      </c>
      <c r="B11" s="44">
        <v>3289.7041114200001</v>
      </c>
      <c r="C11" s="44">
        <f>G11+K11</f>
        <v>450.29653148</v>
      </c>
      <c r="D11" s="44">
        <f t="shared" ref="D11:E11" si="0">H11+L11</f>
        <v>729.40828921000002</v>
      </c>
      <c r="E11" s="44">
        <f t="shared" si="0"/>
        <v>2109.9992907299998</v>
      </c>
      <c r="F11" s="44">
        <v>954.43193019</v>
      </c>
      <c r="G11" s="44">
        <v>364.71787841000003</v>
      </c>
      <c r="H11" s="44">
        <v>245.88179804999999</v>
      </c>
      <c r="I11" s="44">
        <v>343.83225372999999</v>
      </c>
      <c r="J11" s="44">
        <v>2335.2721812300001</v>
      </c>
      <c r="K11" s="44">
        <v>85.578653070000001</v>
      </c>
      <c r="L11" s="44">
        <v>483.52649115999998</v>
      </c>
      <c r="M11" s="44">
        <v>1766.1670369999999</v>
      </c>
      <c r="N11" s="44"/>
      <c r="O11" s="44"/>
      <c r="P11" s="44"/>
      <c r="Q11" s="44"/>
    </row>
    <row r="12" spans="1:17" ht="12.75" hidden="1" customHeight="1" outlineLevel="1">
      <c r="A12" s="8">
        <v>40575</v>
      </c>
      <c r="B12" s="44">
        <v>3253.71413811</v>
      </c>
      <c r="C12" s="44">
        <f t="shared" ref="C12:C67" si="1">G12+K12</f>
        <v>462.92657002000004</v>
      </c>
      <c r="D12" s="44">
        <f t="shared" ref="D12:D67" si="2">H12+L12</f>
        <v>693.31919425000001</v>
      </c>
      <c r="E12" s="44">
        <f t="shared" ref="E12:E67" si="3">I12+M12</f>
        <v>2097.4683738399999</v>
      </c>
      <c r="F12" s="44">
        <v>965.15911528000004</v>
      </c>
      <c r="G12" s="44">
        <v>375.29916709000003</v>
      </c>
      <c r="H12" s="44">
        <v>237.10896586000001</v>
      </c>
      <c r="I12" s="44">
        <v>352.75098233</v>
      </c>
      <c r="J12" s="44">
        <v>2288.5550228299999</v>
      </c>
      <c r="K12" s="44">
        <v>87.627402930000002</v>
      </c>
      <c r="L12" s="44">
        <v>456.21022839</v>
      </c>
      <c r="M12" s="44">
        <v>1744.71739151</v>
      </c>
      <c r="N12" s="44"/>
      <c r="O12" s="44"/>
      <c r="P12" s="44"/>
      <c r="Q12" s="44"/>
    </row>
    <row r="13" spans="1:17" ht="12.75" hidden="1" customHeight="1" outlineLevel="1">
      <c r="A13" s="8">
        <v>40603</v>
      </c>
      <c r="B13" s="44">
        <v>3217.0346133799999</v>
      </c>
      <c r="C13" s="44">
        <f t="shared" si="1"/>
        <v>472.70324263999998</v>
      </c>
      <c r="D13" s="44">
        <f t="shared" si="2"/>
        <v>660.07539659999998</v>
      </c>
      <c r="E13" s="44">
        <f t="shared" si="3"/>
        <v>2084.25597414</v>
      </c>
      <c r="F13" s="44">
        <v>977.60747517000004</v>
      </c>
      <c r="G13" s="44">
        <v>390.13576588000001</v>
      </c>
      <c r="H13" s="44">
        <v>244.64409397</v>
      </c>
      <c r="I13" s="44">
        <v>342.82761532000001</v>
      </c>
      <c r="J13" s="44">
        <v>2239.4271382100001</v>
      </c>
      <c r="K13" s="44">
        <v>82.567476760000005</v>
      </c>
      <c r="L13" s="44">
        <v>415.43130263</v>
      </c>
      <c r="M13" s="44">
        <v>1741.4283588200001</v>
      </c>
      <c r="N13" s="44"/>
      <c r="O13" s="44"/>
      <c r="P13" s="44"/>
      <c r="Q13" s="44"/>
    </row>
    <row r="14" spans="1:17" ht="12.75" hidden="1" customHeight="1" outlineLevel="1">
      <c r="A14" s="8">
        <v>40634</v>
      </c>
      <c r="B14" s="44">
        <v>3202.6194997100001</v>
      </c>
      <c r="C14" s="44">
        <f t="shared" si="1"/>
        <v>494.82868230000003</v>
      </c>
      <c r="D14" s="44">
        <f t="shared" si="2"/>
        <v>621.89868258000001</v>
      </c>
      <c r="E14" s="44">
        <f t="shared" si="3"/>
        <v>2085.89213483</v>
      </c>
      <c r="F14" s="44">
        <v>1001.89112256</v>
      </c>
      <c r="G14" s="44">
        <v>412.12189145000002</v>
      </c>
      <c r="H14" s="44">
        <v>247.21000893999999</v>
      </c>
      <c r="I14" s="44">
        <v>342.55922217</v>
      </c>
      <c r="J14" s="44">
        <v>2200.7283771500001</v>
      </c>
      <c r="K14" s="44">
        <v>82.706790850000004</v>
      </c>
      <c r="L14" s="44">
        <v>374.68867363999999</v>
      </c>
      <c r="M14" s="44">
        <v>1743.3329126599999</v>
      </c>
      <c r="N14" s="44"/>
      <c r="O14" s="44"/>
      <c r="P14" s="44"/>
      <c r="Q14" s="44"/>
    </row>
    <row r="15" spans="1:17" ht="12.75" hidden="1" customHeight="1" outlineLevel="1">
      <c r="A15" s="8">
        <v>40664</v>
      </c>
      <c r="B15" s="44">
        <v>3200.5802988199998</v>
      </c>
      <c r="C15" s="44">
        <f t="shared" si="1"/>
        <v>514.92439805000004</v>
      </c>
      <c r="D15" s="44">
        <f t="shared" si="2"/>
        <v>631.79900817999999</v>
      </c>
      <c r="E15" s="44">
        <f t="shared" si="3"/>
        <v>2053.8568925899999</v>
      </c>
      <c r="F15" s="44">
        <v>1021.3789436</v>
      </c>
      <c r="G15" s="44">
        <v>428.65052586000002</v>
      </c>
      <c r="H15" s="44">
        <v>251.41010535999999</v>
      </c>
      <c r="I15" s="44">
        <v>341.31831238000001</v>
      </c>
      <c r="J15" s="44">
        <v>2179.2013552200001</v>
      </c>
      <c r="K15" s="44">
        <v>86.273872190000006</v>
      </c>
      <c r="L15" s="44">
        <v>380.38890282</v>
      </c>
      <c r="M15" s="44">
        <v>1712.53858021</v>
      </c>
      <c r="N15" s="44"/>
      <c r="O15" s="44"/>
      <c r="P15" s="44"/>
      <c r="Q15" s="44"/>
    </row>
    <row r="16" spans="1:17" ht="12.75" hidden="1" customHeight="1" outlineLevel="1">
      <c r="A16" s="8">
        <v>40695</v>
      </c>
      <c r="B16" s="44">
        <v>3229.1810105999998</v>
      </c>
      <c r="C16" s="44">
        <f t="shared" si="1"/>
        <v>531.25577053000006</v>
      </c>
      <c r="D16" s="44">
        <f t="shared" si="2"/>
        <v>658.99989051</v>
      </c>
      <c r="E16" s="44">
        <f t="shared" si="3"/>
        <v>2038.9253495599999</v>
      </c>
      <c r="F16" s="44">
        <v>1049.5408893599999</v>
      </c>
      <c r="G16" s="44">
        <v>442.55406211000002</v>
      </c>
      <c r="H16" s="44">
        <v>257.75337194000002</v>
      </c>
      <c r="I16" s="44">
        <v>349.23345531000001</v>
      </c>
      <c r="J16" s="44">
        <v>2179.6401212400001</v>
      </c>
      <c r="K16" s="44">
        <v>88.701708420000003</v>
      </c>
      <c r="L16" s="44">
        <v>401.24651856999998</v>
      </c>
      <c r="M16" s="44">
        <v>1689.6918942499999</v>
      </c>
      <c r="N16" s="44"/>
      <c r="O16" s="44"/>
      <c r="P16" s="44"/>
      <c r="Q16" s="44"/>
    </row>
    <row r="17" spans="1:17" ht="12.75" hidden="1" customHeight="1" outlineLevel="1">
      <c r="A17" s="8">
        <v>40725</v>
      </c>
      <c r="B17" s="44">
        <v>3225.97235968</v>
      </c>
      <c r="C17" s="44">
        <f t="shared" si="1"/>
        <v>543.00587338000003</v>
      </c>
      <c r="D17" s="44">
        <f t="shared" si="2"/>
        <v>660.71595337000008</v>
      </c>
      <c r="E17" s="44">
        <f t="shared" si="3"/>
        <v>2022.25053293</v>
      </c>
      <c r="F17" s="44">
        <v>1075.4509798500001</v>
      </c>
      <c r="G17" s="44">
        <v>453.81939795</v>
      </c>
      <c r="H17" s="44">
        <v>267.61070246000003</v>
      </c>
      <c r="I17" s="44">
        <v>354.02087943999999</v>
      </c>
      <c r="J17" s="44">
        <v>2150.5213798300001</v>
      </c>
      <c r="K17" s="44">
        <v>89.186475430000002</v>
      </c>
      <c r="L17" s="44">
        <v>393.10525091</v>
      </c>
      <c r="M17" s="44">
        <v>1668.2296534899999</v>
      </c>
      <c r="N17" s="44"/>
      <c r="O17" s="44"/>
      <c r="P17" s="44"/>
      <c r="Q17" s="44"/>
    </row>
    <row r="18" spans="1:17" ht="12.75" hidden="1" customHeight="1" outlineLevel="1">
      <c r="A18" s="8">
        <v>40756</v>
      </c>
      <c r="B18" s="44">
        <v>3227.1090995700001</v>
      </c>
      <c r="C18" s="44">
        <f t="shared" si="1"/>
        <v>574.27458451999996</v>
      </c>
      <c r="D18" s="44">
        <f t="shared" si="2"/>
        <v>666.34778437</v>
      </c>
      <c r="E18" s="44">
        <f t="shared" si="3"/>
        <v>1986.4867306799999</v>
      </c>
      <c r="F18" s="44">
        <v>1136.64331584</v>
      </c>
      <c r="G18" s="44">
        <v>491.42768649999999</v>
      </c>
      <c r="H18" s="44">
        <v>278.26263738</v>
      </c>
      <c r="I18" s="44">
        <v>366.95299196000002</v>
      </c>
      <c r="J18" s="44">
        <v>2090.4657837300001</v>
      </c>
      <c r="K18" s="44">
        <v>82.846898019999998</v>
      </c>
      <c r="L18" s="44">
        <v>388.08514699</v>
      </c>
      <c r="M18" s="44">
        <v>1619.53373872</v>
      </c>
      <c r="N18" s="44"/>
      <c r="O18" s="44"/>
      <c r="P18" s="44"/>
      <c r="Q18" s="44"/>
    </row>
    <row r="19" spans="1:17" ht="12.75" hidden="1" customHeight="1" outlineLevel="1">
      <c r="A19" s="8">
        <v>40787</v>
      </c>
      <c r="B19" s="44">
        <v>3180.33774206</v>
      </c>
      <c r="C19" s="44">
        <f t="shared" si="1"/>
        <v>585.13701897999999</v>
      </c>
      <c r="D19" s="44">
        <f t="shared" si="2"/>
        <v>672.10202560000005</v>
      </c>
      <c r="E19" s="44">
        <f t="shared" si="3"/>
        <v>1923.0986974800001</v>
      </c>
      <c r="F19" s="44">
        <v>1162.99050012</v>
      </c>
      <c r="G19" s="44">
        <v>503.00710177000002</v>
      </c>
      <c r="H19" s="44">
        <v>284.73287929000003</v>
      </c>
      <c r="I19" s="44">
        <v>375.25051905999999</v>
      </c>
      <c r="J19" s="44">
        <v>2017.34724194</v>
      </c>
      <c r="K19" s="44">
        <v>82.129917210000002</v>
      </c>
      <c r="L19" s="44">
        <v>387.36914631000002</v>
      </c>
      <c r="M19" s="44">
        <v>1547.8481784200001</v>
      </c>
      <c r="N19" s="44"/>
      <c r="O19" s="44"/>
      <c r="P19" s="44"/>
      <c r="Q19" s="44"/>
    </row>
    <row r="20" spans="1:17" ht="12.75" hidden="1" customHeight="1" outlineLevel="1">
      <c r="A20" s="8">
        <v>40817</v>
      </c>
      <c r="B20" s="44">
        <v>3164.4379536199999</v>
      </c>
      <c r="C20" s="44">
        <f t="shared" si="1"/>
        <v>591.81454223000003</v>
      </c>
      <c r="D20" s="44">
        <f t="shared" si="2"/>
        <v>664.57943048000004</v>
      </c>
      <c r="E20" s="44">
        <f t="shared" si="3"/>
        <v>1908.0439809100001</v>
      </c>
      <c r="F20" s="44">
        <v>1183.4592132099999</v>
      </c>
      <c r="G20" s="44">
        <v>508.84160343000002</v>
      </c>
      <c r="H20" s="44">
        <v>293.87520539000002</v>
      </c>
      <c r="I20" s="44">
        <v>380.74240438999999</v>
      </c>
      <c r="J20" s="44">
        <v>1980.97874041</v>
      </c>
      <c r="K20" s="44">
        <v>82.972938799999994</v>
      </c>
      <c r="L20" s="44">
        <v>370.70422509000002</v>
      </c>
      <c r="M20" s="44">
        <v>1527.30157652</v>
      </c>
      <c r="N20" s="44"/>
      <c r="O20" s="44"/>
      <c r="P20" s="44"/>
      <c r="Q20" s="44"/>
    </row>
    <row r="21" spans="1:17" ht="12.75" hidden="1" customHeight="1" outlineLevel="1">
      <c r="A21" s="8">
        <v>40848</v>
      </c>
      <c r="B21" s="44">
        <v>3109.8420972200001</v>
      </c>
      <c r="C21" s="44">
        <f t="shared" si="1"/>
        <v>637.98221775999991</v>
      </c>
      <c r="D21" s="44">
        <f t="shared" si="2"/>
        <v>659.21160005000002</v>
      </c>
      <c r="E21" s="44">
        <f t="shared" si="3"/>
        <v>1812.64827941</v>
      </c>
      <c r="F21" s="44">
        <v>1194.04539561</v>
      </c>
      <c r="G21" s="44">
        <v>513.70328186999996</v>
      </c>
      <c r="H21" s="44">
        <v>297.6343038</v>
      </c>
      <c r="I21" s="44">
        <v>382.70780994</v>
      </c>
      <c r="J21" s="44">
        <v>1915.7967016099999</v>
      </c>
      <c r="K21" s="44">
        <v>124.27893589</v>
      </c>
      <c r="L21" s="44">
        <v>361.57729625000002</v>
      </c>
      <c r="M21" s="44">
        <v>1429.9404694699999</v>
      </c>
      <c r="N21" s="44"/>
      <c r="O21" s="44"/>
      <c r="P21" s="44"/>
      <c r="Q21" s="44"/>
    </row>
    <row r="22" spans="1:17" ht="12.75" hidden="1" customHeight="1" outlineLevel="1">
      <c r="A22" s="8">
        <v>40878</v>
      </c>
      <c r="B22" s="44">
        <v>2998.0197723000001</v>
      </c>
      <c r="C22" s="44">
        <f t="shared" si="1"/>
        <v>630.59586687000001</v>
      </c>
      <c r="D22" s="44">
        <f t="shared" si="2"/>
        <v>653.16105112000002</v>
      </c>
      <c r="E22" s="44">
        <f t="shared" si="3"/>
        <v>1714.26285431</v>
      </c>
      <c r="F22" s="44">
        <v>1198.3229947499999</v>
      </c>
      <c r="G22" s="44">
        <v>513.44589958999995</v>
      </c>
      <c r="H22" s="44">
        <v>297.22806809000002</v>
      </c>
      <c r="I22" s="44">
        <v>387.64902706999999</v>
      </c>
      <c r="J22" s="44">
        <v>1799.69677755</v>
      </c>
      <c r="K22" s="44">
        <v>117.14996728</v>
      </c>
      <c r="L22" s="44">
        <v>355.93298303</v>
      </c>
      <c r="M22" s="44">
        <v>1326.6138272400001</v>
      </c>
      <c r="N22" s="44"/>
      <c r="O22" s="44"/>
      <c r="P22" s="44"/>
      <c r="Q22" s="44"/>
    </row>
    <row r="23" spans="1:17" ht="12.75" hidden="1" customHeight="1" outlineLevel="1">
      <c r="A23" s="8">
        <v>40909</v>
      </c>
      <c r="B23" s="44">
        <v>2977.2481441199998</v>
      </c>
      <c r="C23" s="44">
        <f t="shared" si="1"/>
        <v>574.64796095999998</v>
      </c>
      <c r="D23" s="44">
        <f t="shared" si="2"/>
        <v>675.76688733000003</v>
      </c>
      <c r="E23" s="44">
        <f t="shared" si="3"/>
        <v>1726.83329583</v>
      </c>
      <c r="F23" s="44">
        <v>1198.8400078699999</v>
      </c>
      <c r="G23" s="44">
        <v>488.82919092999998</v>
      </c>
      <c r="H23" s="44">
        <v>316.52320183</v>
      </c>
      <c r="I23" s="44">
        <v>393.48761510999998</v>
      </c>
      <c r="J23" s="44">
        <v>1778.4081362500001</v>
      </c>
      <c r="K23" s="44">
        <v>85.818770029999996</v>
      </c>
      <c r="L23" s="44">
        <v>359.24368550000003</v>
      </c>
      <c r="M23" s="44">
        <v>1333.34568072</v>
      </c>
      <c r="N23" s="44"/>
      <c r="O23" s="44"/>
      <c r="P23" s="44"/>
      <c r="Q23" s="44"/>
    </row>
    <row r="24" spans="1:17" ht="12.75" hidden="1" customHeight="1" outlineLevel="1">
      <c r="A24" s="8">
        <v>40940</v>
      </c>
      <c r="B24" s="44">
        <v>2928.6388132500001</v>
      </c>
      <c r="C24" s="44">
        <f t="shared" si="1"/>
        <v>578.45757111</v>
      </c>
      <c r="D24" s="44">
        <f t="shared" si="2"/>
        <v>676.26125434000005</v>
      </c>
      <c r="E24" s="44">
        <f t="shared" si="3"/>
        <v>1673.9199877999999</v>
      </c>
      <c r="F24" s="44">
        <v>1201.8962921</v>
      </c>
      <c r="G24" s="44">
        <v>492.32485448</v>
      </c>
      <c r="H24" s="44">
        <v>317.70733404999999</v>
      </c>
      <c r="I24" s="44">
        <v>391.86410357</v>
      </c>
      <c r="J24" s="44">
        <v>1726.7425211499999</v>
      </c>
      <c r="K24" s="44">
        <v>86.132716630000004</v>
      </c>
      <c r="L24" s="44">
        <v>358.55392029000001</v>
      </c>
      <c r="M24" s="44">
        <v>1282.0558842299999</v>
      </c>
      <c r="N24" s="44"/>
      <c r="O24" s="44"/>
      <c r="P24" s="44"/>
      <c r="Q24" s="44"/>
    </row>
    <row r="25" spans="1:17" ht="12.75" hidden="1" customHeight="1" outlineLevel="1">
      <c r="A25" s="8">
        <v>40969</v>
      </c>
      <c r="B25" s="44">
        <v>2860.7646407799998</v>
      </c>
      <c r="C25" s="44">
        <f t="shared" si="1"/>
        <v>584.05220517999999</v>
      </c>
      <c r="D25" s="44">
        <f t="shared" si="2"/>
        <v>658.95191012999999</v>
      </c>
      <c r="E25" s="44">
        <f t="shared" si="3"/>
        <v>1617.7605254700002</v>
      </c>
      <c r="F25" s="44">
        <v>1225.3563669499999</v>
      </c>
      <c r="G25" s="44">
        <v>503.41357641000002</v>
      </c>
      <c r="H25" s="44">
        <v>321.65083415999999</v>
      </c>
      <c r="I25" s="44">
        <v>400.29195637999999</v>
      </c>
      <c r="J25" s="44">
        <v>1635.4082738300001</v>
      </c>
      <c r="K25" s="44">
        <v>80.638628769999997</v>
      </c>
      <c r="L25" s="44">
        <v>337.30107597</v>
      </c>
      <c r="M25" s="44">
        <v>1217.4685690900001</v>
      </c>
      <c r="N25" s="44"/>
      <c r="O25" s="44"/>
      <c r="P25" s="44"/>
      <c r="Q25" s="44"/>
    </row>
    <row r="26" spans="1:17" ht="12.75" hidden="1" customHeight="1" outlineLevel="1">
      <c r="A26" s="8">
        <v>41000</v>
      </c>
      <c r="B26" s="44">
        <v>2783.4906970100001</v>
      </c>
      <c r="C26" s="44">
        <f t="shared" si="1"/>
        <v>569.58258780000006</v>
      </c>
      <c r="D26" s="44">
        <f t="shared" si="2"/>
        <v>659.35101141999996</v>
      </c>
      <c r="E26" s="44">
        <f t="shared" si="3"/>
        <v>1554.5570977899999</v>
      </c>
      <c r="F26" s="44">
        <v>1217.00171424</v>
      </c>
      <c r="G26" s="44">
        <v>489.96420662000003</v>
      </c>
      <c r="H26" s="44">
        <v>327.42992996999999</v>
      </c>
      <c r="I26" s="44">
        <v>399.60757765</v>
      </c>
      <c r="J26" s="44">
        <v>1566.4889827699999</v>
      </c>
      <c r="K26" s="44">
        <v>79.61838118</v>
      </c>
      <c r="L26" s="44">
        <v>331.92108144999997</v>
      </c>
      <c r="M26" s="44">
        <v>1154.94952014</v>
      </c>
      <c r="N26" s="44"/>
      <c r="O26" s="44"/>
      <c r="P26" s="44"/>
      <c r="Q26" s="44"/>
    </row>
    <row r="27" spans="1:17" ht="12.75" hidden="1" customHeight="1" outlineLevel="1">
      <c r="A27" s="8">
        <v>41030</v>
      </c>
      <c r="B27" s="44">
        <v>2764.1379250099999</v>
      </c>
      <c r="C27" s="44">
        <f t="shared" si="1"/>
        <v>576.32635018999997</v>
      </c>
      <c r="D27" s="44">
        <f t="shared" si="2"/>
        <v>651.21058911</v>
      </c>
      <c r="E27" s="44">
        <f t="shared" si="3"/>
        <v>1536.60098571</v>
      </c>
      <c r="F27" s="44">
        <v>1231.80549965</v>
      </c>
      <c r="G27" s="44">
        <v>500.69416999999999</v>
      </c>
      <c r="H27" s="44">
        <v>330.12644633999997</v>
      </c>
      <c r="I27" s="44">
        <v>400.98488330999999</v>
      </c>
      <c r="J27" s="44">
        <v>1532.3324253599999</v>
      </c>
      <c r="K27" s="44">
        <v>75.63218019</v>
      </c>
      <c r="L27" s="44">
        <v>321.08414277000003</v>
      </c>
      <c r="M27" s="44">
        <v>1135.6161024</v>
      </c>
      <c r="N27" s="44"/>
      <c r="O27" s="44"/>
      <c r="P27" s="44"/>
      <c r="Q27" s="44"/>
    </row>
    <row r="28" spans="1:17" ht="12.75" hidden="1" customHeight="1" outlineLevel="1">
      <c r="A28" s="8">
        <v>41061</v>
      </c>
      <c r="B28" s="44">
        <v>2685.53996766</v>
      </c>
      <c r="C28" s="44">
        <f t="shared" si="1"/>
        <v>527.35771950000003</v>
      </c>
      <c r="D28" s="44">
        <f t="shared" si="2"/>
        <v>642.33080135</v>
      </c>
      <c r="E28" s="44">
        <f t="shared" si="3"/>
        <v>1515.85144681</v>
      </c>
      <c r="F28" s="44">
        <v>1196.09544112</v>
      </c>
      <c r="G28" s="44">
        <v>456.14969010999999</v>
      </c>
      <c r="H28" s="44">
        <v>333.29753248999998</v>
      </c>
      <c r="I28" s="44">
        <v>406.64821852</v>
      </c>
      <c r="J28" s="44">
        <v>1489.44452654</v>
      </c>
      <c r="K28" s="44">
        <v>71.208029389999993</v>
      </c>
      <c r="L28" s="44">
        <v>309.03326886000002</v>
      </c>
      <c r="M28" s="44">
        <v>1109.20322829</v>
      </c>
      <c r="N28" s="44"/>
      <c r="O28" s="44"/>
      <c r="P28" s="44"/>
      <c r="Q28" s="44"/>
    </row>
    <row r="29" spans="1:17" ht="12.75" hidden="1" customHeight="1" outlineLevel="1">
      <c r="A29" s="8">
        <v>41091</v>
      </c>
      <c r="B29" s="44">
        <v>2663.5230466100002</v>
      </c>
      <c r="C29" s="44">
        <f t="shared" si="1"/>
        <v>531.70778122000002</v>
      </c>
      <c r="D29" s="44">
        <f t="shared" si="2"/>
        <v>642.13055351000003</v>
      </c>
      <c r="E29" s="44">
        <f t="shared" si="3"/>
        <v>1489.6847118800001</v>
      </c>
      <c r="F29" s="44">
        <v>1200.2594208800001</v>
      </c>
      <c r="G29" s="44">
        <v>460.61286354999999</v>
      </c>
      <c r="H29" s="44">
        <v>334.59046850999999</v>
      </c>
      <c r="I29" s="44">
        <v>405.05608882000001</v>
      </c>
      <c r="J29" s="44">
        <v>1463.2636257300001</v>
      </c>
      <c r="K29" s="44">
        <v>71.094917670000001</v>
      </c>
      <c r="L29" s="44">
        <v>307.54008499999998</v>
      </c>
      <c r="M29" s="44">
        <v>1084.6286230600001</v>
      </c>
      <c r="N29" s="44"/>
      <c r="O29" s="44"/>
      <c r="P29" s="44"/>
      <c r="Q29" s="44"/>
    </row>
    <row r="30" spans="1:17" ht="12.75" hidden="1" customHeight="1" outlineLevel="1">
      <c r="A30" s="8">
        <v>41122</v>
      </c>
      <c r="B30" s="44">
        <v>2660.25936976</v>
      </c>
      <c r="C30" s="44">
        <f t="shared" si="1"/>
        <v>537.86219154000003</v>
      </c>
      <c r="D30" s="44">
        <f t="shared" si="2"/>
        <v>643.70186004000004</v>
      </c>
      <c r="E30" s="44">
        <f t="shared" si="3"/>
        <v>1478.69531818</v>
      </c>
      <c r="F30" s="44">
        <v>1212.6100779000001</v>
      </c>
      <c r="G30" s="44">
        <v>466.75440476</v>
      </c>
      <c r="H30" s="44">
        <v>336.70278617000002</v>
      </c>
      <c r="I30" s="44">
        <v>409.15288697</v>
      </c>
      <c r="J30" s="44">
        <v>1447.6492918599999</v>
      </c>
      <c r="K30" s="44">
        <v>71.107786779999998</v>
      </c>
      <c r="L30" s="44">
        <v>306.99907387000002</v>
      </c>
      <c r="M30" s="44">
        <v>1069.5424312099999</v>
      </c>
      <c r="N30" s="44"/>
      <c r="O30" s="44"/>
      <c r="P30" s="44"/>
      <c r="Q30" s="44"/>
    </row>
    <row r="31" spans="1:17" ht="12.75" hidden="1" customHeight="1" outlineLevel="1">
      <c r="A31" s="8">
        <v>41153</v>
      </c>
      <c r="B31" s="44">
        <v>2629.7145890000002</v>
      </c>
      <c r="C31" s="44">
        <f t="shared" si="1"/>
        <v>536.96207992999996</v>
      </c>
      <c r="D31" s="44">
        <f t="shared" si="2"/>
        <v>645.15173067000001</v>
      </c>
      <c r="E31" s="44">
        <f t="shared" si="3"/>
        <v>1447.6007784000001</v>
      </c>
      <c r="F31" s="44">
        <v>1213.07014757</v>
      </c>
      <c r="G31" s="44">
        <v>466.15955127000001</v>
      </c>
      <c r="H31" s="44">
        <v>338.73198789999998</v>
      </c>
      <c r="I31" s="44">
        <v>408.17860839999997</v>
      </c>
      <c r="J31" s="44">
        <v>1416.6444414299999</v>
      </c>
      <c r="K31" s="44">
        <v>70.802528659999993</v>
      </c>
      <c r="L31" s="44">
        <v>306.41974277000003</v>
      </c>
      <c r="M31" s="44">
        <v>1039.4221700000001</v>
      </c>
      <c r="N31" s="44"/>
      <c r="O31" s="44"/>
      <c r="P31" s="44"/>
      <c r="Q31" s="44"/>
    </row>
    <row r="32" spans="1:17" ht="12.75" hidden="1" customHeight="1" outlineLevel="1">
      <c r="A32" s="8">
        <v>41183</v>
      </c>
      <c r="B32" s="44">
        <v>2628.4567676900001</v>
      </c>
      <c r="C32" s="44">
        <f t="shared" si="1"/>
        <v>544.99110323000002</v>
      </c>
      <c r="D32" s="44">
        <f t="shared" si="2"/>
        <v>640.37413343000003</v>
      </c>
      <c r="E32" s="44">
        <f t="shared" si="3"/>
        <v>1443.0915310299999</v>
      </c>
      <c r="F32" s="44">
        <v>1224.2361295600001</v>
      </c>
      <c r="G32" s="44">
        <v>472.17990438999999</v>
      </c>
      <c r="H32" s="44">
        <v>337.41186663000002</v>
      </c>
      <c r="I32" s="44">
        <v>414.64435853999998</v>
      </c>
      <c r="J32" s="44">
        <v>1404.22063813</v>
      </c>
      <c r="K32" s="44">
        <v>72.811198840000003</v>
      </c>
      <c r="L32" s="44">
        <v>302.96226680000001</v>
      </c>
      <c r="M32" s="44">
        <v>1028.44717249</v>
      </c>
      <c r="N32" s="44"/>
      <c r="O32" s="44"/>
      <c r="P32" s="44"/>
      <c r="Q32" s="44"/>
    </row>
    <row r="33" spans="1:17" ht="12.75" hidden="1" customHeight="1" outlineLevel="1">
      <c r="A33" s="8">
        <v>41214</v>
      </c>
      <c r="B33" s="44">
        <v>2599.2227786899998</v>
      </c>
      <c r="C33" s="44">
        <f t="shared" si="1"/>
        <v>545.72217665999995</v>
      </c>
      <c r="D33" s="44">
        <f t="shared" si="2"/>
        <v>629.19459804999997</v>
      </c>
      <c r="E33" s="44">
        <f t="shared" si="3"/>
        <v>1424.30600398</v>
      </c>
      <c r="F33" s="44">
        <v>1227.5900351499999</v>
      </c>
      <c r="G33" s="44">
        <v>474.54017243999999</v>
      </c>
      <c r="H33" s="44">
        <v>342.54878767999998</v>
      </c>
      <c r="I33" s="44">
        <v>410.50107502999998</v>
      </c>
      <c r="J33" s="44">
        <v>1371.6327435400001</v>
      </c>
      <c r="K33" s="44">
        <v>71.182004219999996</v>
      </c>
      <c r="L33" s="44">
        <v>286.64581036999999</v>
      </c>
      <c r="M33" s="44">
        <v>1013.80492895</v>
      </c>
      <c r="N33" s="44"/>
      <c r="O33" s="44"/>
      <c r="P33" s="44"/>
      <c r="Q33" s="44"/>
    </row>
    <row r="34" spans="1:17" ht="12.75" hidden="1" customHeight="1" outlineLevel="1">
      <c r="A34" s="8">
        <v>41244</v>
      </c>
      <c r="B34" s="44">
        <v>2575.8460295</v>
      </c>
      <c r="C34" s="44">
        <f t="shared" si="1"/>
        <v>550.15544053999997</v>
      </c>
      <c r="D34" s="44">
        <f t="shared" si="2"/>
        <v>625.57217409999998</v>
      </c>
      <c r="E34" s="44">
        <f t="shared" si="3"/>
        <v>1400.11841486</v>
      </c>
      <c r="F34" s="44">
        <v>1240.4294250200001</v>
      </c>
      <c r="G34" s="44">
        <v>479.65905649000001</v>
      </c>
      <c r="H34" s="44">
        <v>355.52992479</v>
      </c>
      <c r="I34" s="44">
        <v>405.24044373999999</v>
      </c>
      <c r="J34" s="44">
        <v>1335.4166044799999</v>
      </c>
      <c r="K34" s="44">
        <v>70.496384050000003</v>
      </c>
      <c r="L34" s="44">
        <v>270.04224930999999</v>
      </c>
      <c r="M34" s="44">
        <v>994.87797111999998</v>
      </c>
      <c r="N34" s="44"/>
      <c r="O34" s="44"/>
      <c r="P34" s="44"/>
      <c r="Q34" s="44"/>
    </row>
    <row r="35" spans="1:17" ht="12.75" hidden="1" customHeight="1" outlineLevel="1">
      <c r="A35" s="8">
        <v>41275</v>
      </c>
      <c r="B35" s="44">
        <v>2540.4659730499998</v>
      </c>
      <c r="C35" s="44">
        <f t="shared" si="1"/>
        <v>555.29204969</v>
      </c>
      <c r="D35" s="44">
        <f t="shared" si="2"/>
        <v>621.85650575</v>
      </c>
      <c r="E35" s="44">
        <f t="shared" si="3"/>
        <v>1363.3174176100001</v>
      </c>
      <c r="F35" s="44">
        <v>1230.77293151</v>
      </c>
      <c r="G35" s="44">
        <v>486.20355871999999</v>
      </c>
      <c r="H35" s="44">
        <v>346.04075646000001</v>
      </c>
      <c r="I35" s="44">
        <v>398.52861632999998</v>
      </c>
      <c r="J35" s="44">
        <v>1309.69304154</v>
      </c>
      <c r="K35" s="44">
        <v>69.088490969999995</v>
      </c>
      <c r="L35" s="44">
        <v>275.81574928999999</v>
      </c>
      <c r="M35" s="44">
        <v>964.78880128000003</v>
      </c>
      <c r="N35" s="44"/>
      <c r="O35" s="44"/>
      <c r="P35" s="44"/>
      <c r="Q35" s="44"/>
    </row>
    <row r="36" spans="1:17" ht="12.75" hidden="1" customHeight="1" outlineLevel="1">
      <c r="A36" s="8">
        <v>41306</v>
      </c>
      <c r="B36" s="44">
        <v>2527.3050603199999</v>
      </c>
      <c r="C36" s="44">
        <f t="shared" si="1"/>
        <v>668.87318020999999</v>
      </c>
      <c r="D36" s="44">
        <f t="shared" si="2"/>
        <v>508.64468954</v>
      </c>
      <c r="E36" s="44">
        <f t="shared" si="3"/>
        <v>1349.7871905700001</v>
      </c>
      <c r="F36" s="44">
        <v>1234.2150928799999</v>
      </c>
      <c r="G36" s="44">
        <v>502.04791762999997</v>
      </c>
      <c r="H36" s="44">
        <v>330.17403607</v>
      </c>
      <c r="I36" s="44">
        <v>401.99313918000001</v>
      </c>
      <c r="J36" s="44">
        <v>1293.08996744</v>
      </c>
      <c r="K36" s="44">
        <v>166.82526257999999</v>
      </c>
      <c r="L36" s="44">
        <v>178.47065347</v>
      </c>
      <c r="M36" s="44">
        <v>947.79405139000005</v>
      </c>
      <c r="N36" s="44"/>
      <c r="O36" s="44"/>
      <c r="P36" s="44"/>
      <c r="Q36" s="44"/>
    </row>
    <row r="37" spans="1:17" ht="12.75" hidden="1" customHeight="1" outlineLevel="1">
      <c r="A37" s="8">
        <v>41334</v>
      </c>
      <c r="B37" s="44">
        <v>2508.1204278099999</v>
      </c>
      <c r="C37" s="44">
        <f t="shared" si="1"/>
        <v>682.88874731999999</v>
      </c>
      <c r="D37" s="44">
        <f t="shared" si="2"/>
        <v>493.61244787999999</v>
      </c>
      <c r="E37" s="44">
        <f t="shared" si="3"/>
        <v>1331.6192326099999</v>
      </c>
      <c r="F37" s="44">
        <v>1226.62344624</v>
      </c>
      <c r="G37" s="44">
        <v>508.59111089999999</v>
      </c>
      <c r="H37" s="44">
        <v>318.94874143999999</v>
      </c>
      <c r="I37" s="44">
        <v>399.08359389999998</v>
      </c>
      <c r="J37" s="44">
        <v>1281.4969815699999</v>
      </c>
      <c r="K37" s="44">
        <v>174.29763642</v>
      </c>
      <c r="L37" s="44">
        <v>174.66370644</v>
      </c>
      <c r="M37" s="44">
        <v>932.53563870999994</v>
      </c>
      <c r="N37" s="44"/>
      <c r="O37" s="44"/>
      <c r="P37" s="44"/>
      <c r="Q37" s="44"/>
    </row>
    <row r="38" spans="1:17" ht="12.75" hidden="1" customHeight="1" outlineLevel="1">
      <c r="A38" s="8">
        <v>41365</v>
      </c>
      <c r="B38" s="44">
        <v>2513.6490582000001</v>
      </c>
      <c r="C38" s="44">
        <f t="shared" si="1"/>
        <v>699.93630963999999</v>
      </c>
      <c r="D38" s="44">
        <f t="shared" si="2"/>
        <v>486.63133756000002</v>
      </c>
      <c r="E38" s="44">
        <f t="shared" si="3"/>
        <v>1327.0814110000001</v>
      </c>
      <c r="F38" s="44">
        <v>1231.1573225300001</v>
      </c>
      <c r="G38" s="44">
        <v>527.98446572</v>
      </c>
      <c r="H38" s="44">
        <v>305.22635425999999</v>
      </c>
      <c r="I38" s="44">
        <v>397.94650254999999</v>
      </c>
      <c r="J38" s="44">
        <v>1282.49173567</v>
      </c>
      <c r="K38" s="44">
        <v>171.95184391999999</v>
      </c>
      <c r="L38" s="44">
        <v>181.4049833</v>
      </c>
      <c r="M38" s="44">
        <v>929.13490845000001</v>
      </c>
      <c r="N38" s="44"/>
      <c r="O38" s="44"/>
      <c r="P38" s="44"/>
      <c r="Q38" s="44"/>
    </row>
    <row r="39" spans="1:17" ht="12.75" hidden="1" customHeight="1" outlineLevel="1">
      <c r="A39" s="8">
        <v>41395</v>
      </c>
      <c r="B39" s="44">
        <v>2501.32969138</v>
      </c>
      <c r="C39" s="44">
        <f t="shared" si="1"/>
        <v>711.61126940999998</v>
      </c>
      <c r="D39" s="44">
        <f t="shared" si="2"/>
        <v>480.82075454000005</v>
      </c>
      <c r="E39" s="44">
        <f t="shared" si="3"/>
        <v>1308.89766743</v>
      </c>
      <c r="F39" s="44">
        <v>1235.9703665699999</v>
      </c>
      <c r="G39" s="44">
        <v>537.38146332999997</v>
      </c>
      <c r="H39" s="44">
        <v>304.24595383000002</v>
      </c>
      <c r="I39" s="44">
        <v>394.34294941000002</v>
      </c>
      <c r="J39" s="44">
        <v>1265.3593248100001</v>
      </c>
      <c r="K39" s="44">
        <v>174.22980608</v>
      </c>
      <c r="L39" s="44">
        <v>176.57480071000001</v>
      </c>
      <c r="M39" s="44">
        <v>914.55471802</v>
      </c>
      <c r="N39" s="44"/>
      <c r="O39" s="44"/>
      <c r="P39" s="44"/>
      <c r="Q39" s="44"/>
    </row>
    <row r="40" spans="1:17" ht="12.75" hidden="1" customHeight="1" outlineLevel="1">
      <c r="A40" s="8">
        <v>41426</v>
      </c>
      <c r="B40" s="44">
        <v>2462.2228186399998</v>
      </c>
      <c r="C40" s="44">
        <f t="shared" si="1"/>
        <v>705.97150340000007</v>
      </c>
      <c r="D40" s="44">
        <f t="shared" si="2"/>
        <v>478.39267014999996</v>
      </c>
      <c r="E40" s="44">
        <f t="shared" si="3"/>
        <v>1277.85864509</v>
      </c>
      <c r="F40" s="44">
        <v>1212.8567181999999</v>
      </c>
      <c r="G40" s="44">
        <v>531.97272450000003</v>
      </c>
      <c r="H40" s="44">
        <v>304.29883928999999</v>
      </c>
      <c r="I40" s="44">
        <v>376.58515440999997</v>
      </c>
      <c r="J40" s="44">
        <v>1249.3661004400001</v>
      </c>
      <c r="K40" s="44">
        <v>173.99877889999999</v>
      </c>
      <c r="L40" s="44">
        <v>174.09383086</v>
      </c>
      <c r="M40" s="44">
        <v>901.27349068000001</v>
      </c>
      <c r="N40" s="44"/>
      <c r="O40" s="44"/>
      <c r="P40" s="44"/>
      <c r="Q40" s="44"/>
    </row>
    <row r="41" spans="1:17" ht="12.75" hidden="1" customHeight="1" outlineLevel="1">
      <c r="A41" s="8">
        <v>41456</v>
      </c>
      <c r="B41" s="44">
        <v>2432.6556532200002</v>
      </c>
      <c r="C41" s="44">
        <f t="shared" si="1"/>
        <v>694.65072048000002</v>
      </c>
      <c r="D41" s="44">
        <f t="shared" si="2"/>
        <v>472.55027797000002</v>
      </c>
      <c r="E41" s="44">
        <f t="shared" si="3"/>
        <v>1265.4546547699999</v>
      </c>
      <c r="F41" s="44">
        <v>1215.3388363399999</v>
      </c>
      <c r="G41" s="44">
        <v>539.2767814</v>
      </c>
      <c r="H41" s="44">
        <v>299.67343793999999</v>
      </c>
      <c r="I41" s="44">
        <v>376.38861700000001</v>
      </c>
      <c r="J41" s="44">
        <v>1217.31681688</v>
      </c>
      <c r="K41" s="44">
        <v>155.37393908000001</v>
      </c>
      <c r="L41" s="44">
        <v>172.87684003000001</v>
      </c>
      <c r="M41" s="44">
        <v>889.06603776999998</v>
      </c>
      <c r="N41" s="44"/>
      <c r="O41" s="44"/>
      <c r="P41" s="44"/>
      <c r="Q41" s="44"/>
    </row>
    <row r="42" spans="1:17" ht="12.75" hidden="1" customHeight="1" outlineLevel="1">
      <c r="A42" s="8">
        <v>41487</v>
      </c>
      <c r="B42" s="44">
        <v>2446.32550511</v>
      </c>
      <c r="C42" s="44">
        <f t="shared" si="1"/>
        <v>713.35978393000005</v>
      </c>
      <c r="D42" s="44">
        <f t="shared" si="2"/>
        <v>476.99703783000001</v>
      </c>
      <c r="E42" s="44">
        <f t="shared" si="3"/>
        <v>1255.96868335</v>
      </c>
      <c r="F42" s="44">
        <v>1239.8498666400001</v>
      </c>
      <c r="G42" s="44">
        <v>557.63483174999999</v>
      </c>
      <c r="H42" s="44">
        <v>305.11590773</v>
      </c>
      <c r="I42" s="44">
        <v>377.09912716000002</v>
      </c>
      <c r="J42" s="44">
        <v>1206.4756384699999</v>
      </c>
      <c r="K42" s="44">
        <v>155.72495218</v>
      </c>
      <c r="L42" s="44">
        <v>171.88113010000001</v>
      </c>
      <c r="M42" s="44">
        <v>878.86955619000003</v>
      </c>
      <c r="N42" s="44"/>
      <c r="O42" s="44"/>
      <c r="P42" s="44"/>
      <c r="Q42" s="44"/>
    </row>
    <row r="43" spans="1:17" ht="12.75" hidden="1" customHeight="1" outlineLevel="1">
      <c r="A43" s="8">
        <v>41518</v>
      </c>
      <c r="B43" s="44">
        <v>2407.2447866000002</v>
      </c>
      <c r="C43" s="44">
        <f t="shared" si="1"/>
        <v>697.83436912000002</v>
      </c>
      <c r="D43" s="44">
        <f t="shared" si="2"/>
        <v>477.45738633000002</v>
      </c>
      <c r="E43" s="44">
        <f t="shared" si="3"/>
        <v>1231.95303115</v>
      </c>
      <c r="F43" s="44">
        <v>1224.6458798199999</v>
      </c>
      <c r="G43" s="44">
        <v>552.05004785000006</v>
      </c>
      <c r="H43" s="44">
        <v>307.30405007000002</v>
      </c>
      <c r="I43" s="44">
        <v>365.29178189999999</v>
      </c>
      <c r="J43" s="44">
        <v>1182.5989067800001</v>
      </c>
      <c r="K43" s="44">
        <v>145.78432126999999</v>
      </c>
      <c r="L43" s="44">
        <v>170.15333626</v>
      </c>
      <c r="M43" s="44">
        <v>866.66124924999997</v>
      </c>
      <c r="N43" s="44"/>
      <c r="O43" s="44"/>
      <c r="P43" s="44"/>
      <c r="Q43" s="44"/>
    </row>
    <row r="44" spans="1:17" ht="12.75" hidden="1" customHeight="1" outlineLevel="1">
      <c r="A44" s="8">
        <v>41548</v>
      </c>
      <c r="B44" s="44">
        <v>2396.2339175299999</v>
      </c>
      <c r="C44" s="44">
        <f t="shared" si="1"/>
        <v>702.00532420000002</v>
      </c>
      <c r="D44" s="44">
        <f t="shared" si="2"/>
        <v>470.98299069000001</v>
      </c>
      <c r="E44" s="44">
        <f t="shared" si="3"/>
        <v>1223.24560264</v>
      </c>
      <c r="F44" s="44">
        <v>1226.08797121</v>
      </c>
      <c r="G44" s="44">
        <v>560.82615421000003</v>
      </c>
      <c r="H44" s="44">
        <v>301.25054675000001</v>
      </c>
      <c r="I44" s="44">
        <v>364.01127025</v>
      </c>
      <c r="J44" s="44">
        <v>1170.1459463199999</v>
      </c>
      <c r="K44" s="44">
        <v>141.17916998999999</v>
      </c>
      <c r="L44" s="44">
        <v>169.73244394</v>
      </c>
      <c r="M44" s="44">
        <v>859.23433238999996</v>
      </c>
      <c r="N44" s="44"/>
      <c r="O44" s="44"/>
      <c r="P44" s="44"/>
      <c r="Q44" s="44"/>
    </row>
    <row r="45" spans="1:17" ht="12.75" hidden="1" customHeight="1" outlineLevel="1">
      <c r="A45" s="8">
        <v>41579</v>
      </c>
      <c r="B45" s="44">
        <v>2301.9722302</v>
      </c>
      <c r="C45" s="44">
        <f t="shared" si="1"/>
        <v>646.03371603999994</v>
      </c>
      <c r="D45" s="44">
        <f t="shared" si="2"/>
        <v>471.79004383000006</v>
      </c>
      <c r="E45" s="44">
        <f t="shared" si="3"/>
        <v>1184.14847033</v>
      </c>
      <c r="F45" s="44">
        <v>1217.9419201400001</v>
      </c>
      <c r="G45" s="44">
        <v>555.17795040999999</v>
      </c>
      <c r="H45" s="44">
        <v>302.48428353000003</v>
      </c>
      <c r="I45" s="44">
        <v>360.27968620000001</v>
      </c>
      <c r="J45" s="44">
        <v>1084.0303100599999</v>
      </c>
      <c r="K45" s="44">
        <v>90.855765629999993</v>
      </c>
      <c r="L45" s="44">
        <v>169.3057603</v>
      </c>
      <c r="M45" s="44">
        <v>823.86878412999999</v>
      </c>
      <c r="N45" s="44"/>
      <c r="O45" s="44"/>
      <c r="P45" s="44"/>
      <c r="Q45" s="44"/>
    </row>
    <row r="46" spans="1:17" ht="12.75" hidden="1" customHeight="1" outlineLevel="1">
      <c r="A46" s="8">
        <v>41609</v>
      </c>
      <c r="B46" s="44">
        <v>2285.5656397100001</v>
      </c>
      <c r="C46" s="44">
        <f t="shared" si="1"/>
        <v>645.26785919999998</v>
      </c>
      <c r="D46" s="44">
        <f t="shared" si="2"/>
        <v>466.38267959999996</v>
      </c>
      <c r="E46" s="44">
        <f t="shared" si="3"/>
        <v>1173.9151009100001</v>
      </c>
      <c r="F46" s="44">
        <v>1217.4644874200001</v>
      </c>
      <c r="G46" s="44">
        <v>557.58595486000002</v>
      </c>
      <c r="H46" s="44">
        <v>299.85791497999998</v>
      </c>
      <c r="I46" s="44">
        <v>360.02061758000002</v>
      </c>
      <c r="J46" s="44">
        <v>1068.1011522900001</v>
      </c>
      <c r="K46" s="44">
        <v>87.681904340000003</v>
      </c>
      <c r="L46" s="44">
        <v>166.52476462000001</v>
      </c>
      <c r="M46" s="44">
        <v>813.89448332999996</v>
      </c>
      <c r="N46" s="44"/>
      <c r="O46" s="44"/>
      <c r="P46" s="44"/>
      <c r="Q46" s="44"/>
    </row>
    <row r="47" spans="1:17" ht="12.75" hidden="1" customHeight="1" outlineLevel="1">
      <c r="A47" s="8">
        <v>41640</v>
      </c>
      <c r="B47" s="44">
        <v>2265.84333599</v>
      </c>
      <c r="C47" s="44">
        <f t="shared" si="1"/>
        <v>634.51516003999996</v>
      </c>
      <c r="D47" s="44">
        <f t="shared" si="2"/>
        <v>468.64106418000006</v>
      </c>
      <c r="E47" s="44">
        <f t="shared" si="3"/>
        <v>1162.68711177</v>
      </c>
      <c r="F47" s="44">
        <v>1217.5557440800001</v>
      </c>
      <c r="G47" s="44">
        <v>558.41959721000001</v>
      </c>
      <c r="H47" s="44">
        <v>300.27078805000002</v>
      </c>
      <c r="I47" s="44">
        <v>358.86535881999998</v>
      </c>
      <c r="J47" s="44">
        <v>1048.2875919099999</v>
      </c>
      <c r="K47" s="44">
        <v>76.095562830000006</v>
      </c>
      <c r="L47" s="44">
        <v>168.37027613000001</v>
      </c>
      <c r="M47" s="44">
        <v>803.82175295000002</v>
      </c>
      <c r="N47" s="44"/>
      <c r="O47" s="44"/>
      <c r="P47" s="44"/>
      <c r="Q47" s="44"/>
    </row>
    <row r="48" spans="1:17" ht="12.75" hidden="1" customHeight="1" outlineLevel="1">
      <c r="A48" s="8">
        <v>41671</v>
      </c>
      <c r="B48" s="44">
        <v>2501.0266834099998</v>
      </c>
      <c r="C48" s="44">
        <f t="shared" si="1"/>
        <v>648.45085537999989</v>
      </c>
      <c r="D48" s="44">
        <f t="shared" si="2"/>
        <v>547.85339784999996</v>
      </c>
      <c r="E48" s="44">
        <f t="shared" si="3"/>
        <v>1304.7224301799999</v>
      </c>
      <c r="F48" s="44">
        <v>1220.5837676900001</v>
      </c>
      <c r="G48" s="44">
        <v>564.76270910999995</v>
      </c>
      <c r="H48" s="44">
        <v>298.78412061</v>
      </c>
      <c r="I48" s="44">
        <v>357.03693797</v>
      </c>
      <c r="J48" s="44">
        <v>1280.44291572</v>
      </c>
      <c r="K48" s="44">
        <v>83.688146270000004</v>
      </c>
      <c r="L48" s="44">
        <v>249.06927723999999</v>
      </c>
      <c r="M48" s="44">
        <v>947.68549221000001</v>
      </c>
      <c r="N48" s="44"/>
      <c r="O48" s="44"/>
      <c r="P48" s="44"/>
      <c r="Q48" s="44"/>
    </row>
    <row r="49" spans="1:17" ht="12.75" hidden="1" customHeight="1" outlineLevel="1">
      <c r="A49" s="8">
        <v>41699</v>
      </c>
      <c r="B49" s="44">
        <v>2573.1975260899999</v>
      </c>
      <c r="C49" s="44">
        <f t="shared" si="1"/>
        <v>675.19719328999997</v>
      </c>
      <c r="D49" s="44">
        <f t="shared" si="2"/>
        <v>500.49406359</v>
      </c>
      <c r="E49" s="44">
        <f t="shared" si="3"/>
        <v>1397.50626921</v>
      </c>
      <c r="F49" s="44">
        <v>1208.03675965</v>
      </c>
      <c r="G49" s="44">
        <v>568.78259943</v>
      </c>
      <c r="H49" s="44">
        <v>286.54620463999998</v>
      </c>
      <c r="I49" s="44">
        <v>352.70795557999998</v>
      </c>
      <c r="J49" s="44">
        <v>1365.1607664400001</v>
      </c>
      <c r="K49" s="44">
        <v>106.41459386</v>
      </c>
      <c r="L49" s="44">
        <v>213.94785895000001</v>
      </c>
      <c r="M49" s="44">
        <v>1044.7983136299999</v>
      </c>
      <c r="N49" s="44"/>
      <c r="O49" s="44"/>
      <c r="P49" s="44"/>
      <c r="Q49" s="44"/>
    </row>
    <row r="50" spans="1:17" ht="12.75" hidden="1" customHeight="1" outlineLevel="1">
      <c r="A50" s="8">
        <v>41730</v>
      </c>
      <c r="B50" s="44">
        <v>2604.3158829099998</v>
      </c>
      <c r="C50" s="44">
        <f t="shared" si="1"/>
        <v>660.70894272999999</v>
      </c>
      <c r="D50" s="44">
        <f t="shared" si="2"/>
        <v>520.95955623999998</v>
      </c>
      <c r="E50" s="44">
        <f t="shared" si="3"/>
        <v>1422.6473839400001</v>
      </c>
      <c r="F50" s="44">
        <v>1209.9570764299999</v>
      </c>
      <c r="G50" s="44">
        <v>580.62529500000005</v>
      </c>
      <c r="H50" s="44">
        <v>282.22027753999998</v>
      </c>
      <c r="I50" s="44">
        <v>347.11150388999999</v>
      </c>
      <c r="J50" s="44">
        <v>1394.3588064800001</v>
      </c>
      <c r="K50" s="44">
        <v>80.083647729999996</v>
      </c>
      <c r="L50" s="44">
        <v>238.7392787</v>
      </c>
      <c r="M50" s="44">
        <v>1075.5358800500001</v>
      </c>
      <c r="N50" s="44"/>
      <c r="O50" s="44"/>
      <c r="P50" s="44"/>
      <c r="Q50" s="44"/>
    </row>
    <row r="51" spans="1:17" ht="12.75" hidden="1" customHeight="1" outlineLevel="1">
      <c r="A51" s="8">
        <v>41760</v>
      </c>
      <c r="B51" s="44">
        <v>2613.6136665700001</v>
      </c>
      <c r="C51" s="44">
        <f t="shared" si="1"/>
        <v>657.58595393000007</v>
      </c>
      <c r="D51" s="44">
        <f t="shared" si="2"/>
        <v>553.47308885000007</v>
      </c>
      <c r="E51" s="44">
        <f t="shared" si="3"/>
        <v>1402.5546237899998</v>
      </c>
      <c r="F51" s="44">
        <v>1193.00887468</v>
      </c>
      <c r="G51" s="44">
        <v>575.25906896000004</v>
      </c>
      <c r="H51" s="44">
        <v>277.87993167000002</v>
      </c>
      <c r="I51" s="44">
        <v>339.86987405000002</v>
      </c>
      <c r="J51" s="44">
        <v>1420.6047918899999</v>
      </c>
      <c r="K51" s="44">
        <v>82.326884969999995</v>
      </c>
      <c r="L51" s="44">
        <v>275.59315717999999</v>
      </c>
      <c r="M51" s="44">
        <v>1062.6847497399999</v>
      </c>
      <c r="N51" s="44"/>
      <c r="O51" s="44"/>
      <c r="P51" s="44"/>
      <c r="Q51" s="44"/>
    </row>
    <row r="52" spans="1:17" ht="12.75" hidden="1" customHeight="1" outlineLevel="1">
      <c r="A52" s="8">
        <v>41791</v>
      </c>
      <c r="B52" s="44">
        <v>2443.3088400000001</v>
      </c>
      <c r="C52" s="44">
        <f t="shared" si="1"/>
        <v>672.71685414000001</v>
      </c>
      <c r="D52" s="44">
        <f t="shared" si="2"/>
        <v>462.49050958999999</v>
      </c>
      <c r="E52" s="44">
        <f t="shared" si="3"/>
        <v>1308.1014762700001</v>
      </c>
      <c r="F52" s="44">
        <v>1164.60705573</v>
      </c>
      <c r="G52" s="44">
        <v>576.17230732999997</v>
      </c>
      <c r="H52" s="44">
        <v>260.09824307000002</v>
      </c>
      <c r="I52" s="44">
        <v>328.33650533000002</v>
      </c>
      <c r="J52" s="44">
        <v>1278.70178427</v>
      </c>
      <c r="K52" s="44">
        <v>96.54454681</v>
      </c>
      <c r="L52" s="44">
        <v>202.39226651999999</v>
      </c>
      <c r="M52" s="44">
        <v>979.76497094000001</v>
      </c>
      <c r="N52" s="44"/>
      <c r="O52" s="44"/>
      <c r="P52" s="44"/>
      <c r="Q52" s="44"/>
    </row>
    <row r="53" spans="1:17" ht="12.75" hidden="1" customHeight="1" outlineLevel="1">
      <c r="A53" s="8">
        <v>41821</v>
      </c>
      <c r="B53" s="44">
        <v>2392.9273496000001</v>
      </c>
      <c r="C53" s="44">
        <f t="shared" si="1"/>
        <v>698.45949156000006</v>
      </c>
      <c r="D53" s="44">
        <f t="shared" si="2"/>
        <v>410.77793174999999</v>
      </c>
      <c r="E53" s="44">
        <f t="shared" si="3"/>
        <v>1283.6899262900001</v>
      </c>
      <c r="F53" s="44">
        <v>1156.81583067</v>
      </c>
      <c r="G53" s="44">
        <v>588.27585193000004</v>
      </c>
      <c r="H53" s="44">
        <v>250.27437997000001</v>
      </c>
      <c r="I53" s="44">
        <v>318.26559877</v>
      </c>
      <c r="J53" s="44">
        <v>1236.1115189300001</v>
      </c>
      <c r="K53" s="44">
        <v>110.18363963</v>
      </c>
      <c r="L53" s="44">
        <v>160.50355178000001</v>
      </c>
      <c r="M53" s="44">
        <v>965.42432752000002</v>
      </c>
      <c r="N53" s="44"/>
      <c r="O53" s="44"/>
      <c r="P53" s="44"/>
      <c r="Q53" s="44"/>
    </row>
    <row r="54" spans="1:17" hidden="1" outlineLevel="1">
      <c r="A54" s="8">
        <v>41852</v>
      </c>
      <c r="B54" s="44">
        <v>2544.39060681</v>
      </c>
      <c r="C54" s="44">
        <f t="shared" si="1"/>
        <v>724.31861824999999</v>
      </c>
      <c r="D54" s="44">
        <f t="shared" si="2"/>
        <v>427.10320305000005</v>
      </c>
      <c r="E54" s="44">
        <f t="shared" si="3"/>
        <v>1392.9687855100001</v>
      </c>
      <c r="F54" s="44">
        <v>1162.2918105199999</v>
      </c>
      <c r="G54" s="44">
        <v>601.99380845999997</v>
      </c>
      <c r="H54" s="44">
        <v>246.19118037000001</v>
      </c>
      <c r="I54" s="44">
        <v>314.10682169</v>
      </c>
      <c r="J54" s="44">
        <v>1382.0987962900001</v>
      </c>
      <c r="K54" s="44">
        <v>122.32480979</v>
      </c>
      <c r="L54" s="44">
        <v>180.91202268000001</v>
      </c>
      <c r="M54" s="44">
        <v>1078.86196382</v>
      </c>
      <c r="N54" s="44"/>
      <c r="O54" s="44"/>
      <c r="P54" s="44"/>
      <c r="Q54" s="44"/>
    </row>
    <row r="55" spans="1:17" hidden="1" outlineLevel="1" collapsed="1">
      <c r="A55" s="8">
        <v>41883</v>
      </c>
      <c r="B55" s="44">
        <v>2428.24805904</v>
      </c>
      <c r="C55" s="44">
        <f t="shared" si="1"/>
        <v>695.10748245000002</v>
      </c>
      <c r="D55" s="44">
        <f t="shared" si="2"/>
        <v>423.79948076000005</v>
      </c>
      <c r="E55" s="44">
        <f t="shared" si="3"/>
        <v>1309.3410958300001</v>
      </c>
      <c r="F55" s="44">
        <v>1147.7031768100001</v>
      </c>
      <c r="G55" s="44">
        <v>593.51361182000005</v>
      </c>
      <c r="H55" s="44">
        <v>245.08658217000001</v>
      </c>
      <c r="I55" s="44">
        <v>309.10298282000002</v>
      </c>
      <c r="J55" s="44">
        <v>1280.54488223</v>
      </c>
      <c r="K55" s="44">
        <v>101.59387063</v>
      </c>
      <c r="L55" s="44">
        <v>178.71289859000001</v>
      </c>
      <c r="M55" s="44">
        <v>1000.23811301</v>
      </c>
      <c r="N55" s="44"/>
      <c r="O55" s="44"/>
      <c r="P55" s="44"/>
      <c r="Q55" s="44"/>
    </row>
    <row r="56" spans="1:17" hidden="1" outlineLevel="1" collapsed="1">
      <c r="A56" s="8">
        <v>41913</v>
      </c>
      <c r="B56" s="44">
        <v>2409.9788409799999</v>
      </c>
      <c r="C56" s="44">
        <f t="shared" si="1"/>
        <v>714.52711270999998</v>
      </c>
      <c r="D56" s="44">
        <f t="shared" si="2"/>
        <v>406.85576743000001</v>
      </c>
      <c r="E56" s="44">
        <f t="shared" si="3"/>
        <v>1288.5959608399999</v>
      </c>
      <c r="F56" s="44">
        <v>1148.29026591</v>
      </c>
      <c r="G56" s="44">
        <v>595.83899909000002</v>
      </c>
      <c r="H56" s="44">
        <v>243.55428997999999</v>
      </c>
      <c r="I56" s="44">
        <v>308.89697683999998</v>
      </c>
      <c r="J56" s="44">
        <v>1261.6885750700001</v>
      </c>
      <c r="K56" s="44">
        <v>118.68811362</v>
      </c>
      <c r="L56" s="44">
        <v>163.30147744999999</v>
      </c>
      <c r="M56" s="44">
        <v>979.698984</v>
      </c>
      <c r="N56" s="44"/>
      <c r="O56" s="44"/>
      <c r="P56" s="44"/>
      <c r="Q56" s="44"/>
    </row>
    <row r="57" spans="1:17" hidden="1" outlineLevel="1" collapsed="1">
      <c r="A57" s="8">
        <v>41944</v>
      </c>
      <c r="B57" s="44">
        <v>2579.3711782599999</v>
      </c>
      <c r="C57" s="44">
        <f t="shared" si="1"/>
        <v>714.90137776999995</v>
      </c>
      <c r="D57" s="44">
        <f t="shared" si="2"/>
        <v>434.30955720999998</v>
      </c>
      <c r="E57" s="44">
        <f t="shared" si="3"/>
        <v>1430.16024328</v>
      </c>
      <c r="F57" s="44">
        <v>1141.18898023</v>
      </c>
      <c r="G57" s="44">
        <v>588.46107205999999</v>
      </c>
      <c r="H57" s="44">
        <v>245.33585206999999</v>
      </c>
      <c r="I57" s="44">
        <v>307.39205609999999</v>
      </c>
      <c r="J57" s="44">
        <v>1438.1821980300001</v>
      </c>
      <c r="K57" s="44">
        <v>126.44030571</v>
      </c>
      <c r="L57" s="44">
        <v>188.97370513999999</v>
      </c>
      <c r="M57" s="44">
        <v>1122.76818718</v>
      </c>
      <c r="N57" s="44"/>
      <c r="O57" s="44"/>
      <c r="P57" s="44"/>
      <c r="Q57" s="44"/>
    </row>
    <row r="58" spans="1:17" hidden="1" outlineLevel="1" collapsed="1">
      <c r="A58" s="8">
        <v>41974</v>
      </c>
      <c r="B58" s="44">
        <v>2582.0158014399999</v>
      </c>
      <c r="C58" s="44">
        <f t="shared" si="1"/>
        <v>742.16901028999996</v>
      </c>
      <c r="D58" s="44">
        <f t="shared" si="2"/>
        <v>437.53413811000001</v>
      </c>
      <c r="E58" s="44">
        <f t="shared" si="3"/>
        <v>1402.31265304</v>
      </c>
      <c r="F58" s="44">
        <v>1156.43938996</v>
      </c>
      <c r="G58" s="44">
        <v>606.99382767999998</v>
      </c>
      <c r="H58" s="44">
        <v>243.61511286000001</v>
      </c>
      <c r="I58" s="44">
        <v>305.83044941999998</v>
      </c>
      <c r="J58" s="44">
        <v>1425.5764114799999</v>
      </c>
      <c r="K58" s="44">
        <v>135.17518261000001</v>
      </c>
      <c r="L58" s="44">
        <v>193.91902525</v>
      </c>
      <c r="M58" s="44">
        <v>1096.4822036200001</v>
      </c>
      <c r="N58" s="44"/>
      <c r="O58" s="44"/>
      <c r="P58" s="44"/>
      <c r="Q58" s="44"/>
    </row>
    <row r="59" spans="1:17" hidden="1" outlineLevel="1" collapsed="1">
      <c r="A59" s="8">
        <v>42005</v>
      </c>
      <c r="B59" s="44">
        <v>2586.0327617900002</v>
      </c>
      <c r="C59" s="44">
        <f t="shared" si="1"/>
        <v>727.76935708999997</v>
      </c>
      <c r="D59" s="44">
        <f t="shared" si="2"/>
        <v>435.78600369000003</v>
      </c>
      <c r="E59" s="44">
        <f t="shared" si="3"/>
        <v>1422.47740101</v>
      </c>
      <c r="F59" s="44">
        <v>1148.2869445700001</v>
      </c>
      <c r="G59" s="44">
        <v>592.07264334000001</v>
      </c>
      <c r="H59" s="44">
        <v>241.51497003</v>
      </c>
      <c r="I59" s="44">
        <v>314.69933120000002</v>
      </c>
      <c r="J59" s="44">
        <v>1437.7458172199999</v>
      </c>
      <c r="K59" s="44">
        <v>135.69671374999999</v>
      </c>
      <c r="L59" s="44">
        <v>194.27103366</v>
      </c>
      <c r="M59" s="44">
        <v>1107.77806981</v>
      </c>
      <c r="N59" s="44"/>
      <c r="O59" s="44"/>
      <c r="P59" s="44"/>
      <c r="Q59" s="44"/>
    </row>
    <row r="60" spans="1:17" hidden="1" outlineLevel="1" collapsed="1">
      <c r="A60" s="8">
        <v>42036</v>
      </c>
      <c r="B60" s="44">
        <v>3574.01245853</v>
      </c>
      <c r="C60" s="44">
        <f t="shared" si="1"/>
        <v>820.18367276000004</v>
      </c>
      <c r="D60" s="44">
        <f t="shared" si="2"/>
        <v>576.41958499999998</v>
      </c>
      <c r="E60" s="44">
        <f t="shared" si="3"/>
        <v>2177.4092007700001</v>
      </c>
      <c r="F60" s="44">
        <v>1159.07329942</v>
      </c>
      <c r="G60" s="44">
        <v>598.49294748</v>
      </c>
      <c r="H60" s="44">
        <v>237.997006</v>
      </c>
      <c r="I60" s="44">
        <v>322.58334594000002</v>
      </c>
      <c r="J60" s="44">
        <v>2414.9391591100002</v>
      </c>
      <c r="K60" s="44">
        <v>221.69072528000001</v>
      </c>
      <c r="L60" s="44">
        <v>338.42257899999998</v>
      </c>
      <c r="M60" s="44">
        <v>1854.82585483</v>
      </c>
      <c r="N60" s="44"/>
      <c r="O60" s="44"/>
      <c r="P60" s="44"/>
      <c r="Q60" s="44"/>
    </row>
    <row r="61" spans="1:17" hidden="1" outlineLevel="1" collapsed="1">
      <c r="A61" s="8">
        <v>42064</v>
      </c>
      <c r="B61" s="44">
        <v>3113.9925287999999</v>
      </c>
      <c r="C61" s="44">
        <f t="shared" si="1"/>
        <v>772.83366883999997</v>
      </c>
      <c r="D61" s="44">
        <f t="shared" si="2"/>
        <v>512.01527117000001</v>
      </c>
      <c r="E61" s="44">
        <f t="shared" si="3"/>
        <v>1829.14358879</v>
      </c>
      <c r="F61" s="44">
        <v>1142.8428510900001</v>
      </c>
      <c r="G61" s="44">
        <v>585.70678541999996</v>
      </c>
      <c r="H61" s="44">
        <v>231.79968699</v>
      </c>
      <c r="I61" s="44">
        <v>325.33637868</v>
      </c>
      <c r="J61" s="44">
        <v>1971.1496777100001</v>
      </c>
      <c r="K61" s="44">
        <v>187.12688342000001</v>
      </c>
      <c r="L61" s="44">
        <v>280.21558418000001</v>
      </c>
      <c r="M61" s="44">
        <v>1503.8072101099999</v>
      </c>
      <c r="N61" s="44"/>
      <c r="O61" s="44"/>
      <c r="P61" s="44"/>
      <c r="Q61" s="44"/>
    </row>
    <row r="62" spans="1:17" hidden="1" outlineLevel="1" collapsed="1">
      <c r="A62" s="8">
        <v>42095</v>
      </c>
      <c r="B62" s="44">
        <v>2891.8233982199999</v>
      </c>
      <c r="C62" s="44">
        <f t="shared" si="1"/>
        <v>747.17853620000005</v>
      </c>
      <c r="D62" s="44">
        <f t="shared" si="2"/>
        <v>481.57090875</v>
      </c>
      <c r="E62" s="44">
        <f t="shared" si="3"/>
        <v>1663.0739532699999</v>
      </c>
      <c r="F62" s="44">
        <v>1136.61819137</v>
      </c>
      <c r="G62" s="44">
        <v>577.70199169</v>
      </c>
      <c r="H62" s="44">
        <v>229.44841102999999</v>
      </c>
      <c r="I62" s="44">
        <v>329.46778864999999</v>
      </c>
      <c r="J62" s="44">
        <v>1755.20520685</v>
      </c>
      <c r="K62" s="44">
        <v>169.47654451</v>
      </c>
      <c r="L62" s="44">
        <v>252.12249772000001</v>
      </c>
      <c r="M62" s="44">
        <v>1333.6061646200001</v>
      </c>
      <c r="N62" s="44"/>
      <c r="O62" s="44"/>
      <c r="P62" s="44"/>
      <c r="Q62" s="44"/>
    </row>
    <row r="63" spans="1:17" hidden="1" outlineLevel="1" collapsed="1">
      <c r="A63" s="8">
        <v>42125</v>
      </c>
      <c r="B63" s="44">
        <v>2318.8617612200001</v>
      </c>
      <c r="C63" s="44">
        <f t="shared" si="1"/>
        <v>722.14880074000007</v>
      </c>
      <c r="D63" s="44">
        <f t="shared" si="2"/>
        <v>283.24418509999998</v>
      </c>
      <c r="E63" s="44">
        <f t="shared" si="3"/>
        <v>1313.4687753800001</v>
      </c>
      <c r="F63" s="44">
        <v>1042.3636149399999</v>
      </c>
      <c r="G63" s="44">
        <v>569.88088498000002</v>
      </c>
      <c r="H63" s="44">
        <v>163.48653178999999</v>
      </c>
      <c r="I63" s="44">
        <v>308.99619817000001</v>
      </c>
      <c r="J63" s="44">
        <v>1276.4981462799999</v>
      </c>
      <c r="K63" s="44">
        <v>152.26791575999999</v>
      </c>
      <c r="L63" s="44">
        <v>119.75765330999999</v>
      </c>
      <c r="M63" s="44">
        <v>1004.4725772100001</v>
      </c>
      <c r="N63" s="44"/>
      <c r="O63" s="44"/>
      <c r="P63" s="44"/>
      <c r="Q63" s="129"/>
    </row>
    <row r="64" spans="1:17" hidden="1" outlineLevel="1" collapsed="1">
      <c r="A64" s="8">
        <v>42156</v>
      </c>
      <c r="B64" s="44">
        <v>2292.9428377200002</v>
      </c>
      <c r="C64" s="44">
        <f t="shared" si="1"/>
        <v>719.30386264000003</v>
      </c>
      <c r="D64" s="44">
        <f t="shared" si="2"/>
        <v>282.90693112999998</v>
      </c>
      <c r="E64" s="44">
        <f t="shared" si="3"/>
        <v>1290.7320439499999</v>
      </c>
      <c r="F64" s="44">
        <v>1040.7788354700001</v>
      </c>
      <c r="G64" s="44">
        <v>564.99838287</v>
      </c>
      <c r="H64" s="44">
        <v>162.73387503000001</v>
      </c>
      <c r="I64" s="44">
        <v>313.04657757000001</v>
      </c>
      <c r="J64" s="44">
        <v>1252.1640022500001</v>
      </c>
      <c r="K64" s="44">
        <v>154.30547977000001</v>
      </c>
      <c r="L64" s="44">
        <v>120.1730561</v>
      </c>
      <c r="M64" s="44">
        <v>977.68546637999998</v>
      </c>
      <c r="N64" s="44"/>
      <c r="O64" s="44"/>
      <c r="P64" s="44"/>
      <c r="Q64" s="44"/>
    </row>
    <row r="65" spans="1:17" hidden="1" outlineLevel="1" collapsed="1">
      <c r="A65" s="8">
        <v>42186</v>
      </c>
      <c r="B65" s="44">
        <v>2311.0849772400002</v>
      </c>
      <c r="C65" s="44">
        <f t="shared" si="1"/>
        <v>722.63362689000007</v>
      </c>
      <c r="D65" s="44">
        <f t="shared" si="2"/>
        <v>288.84424896999997</v>
      </c>
      <c r="E65" s="44">
        <f t="shared" si="3"/>
        <v>1299.6071013799999</v>
      </c>
      <c r="F65" s="44">
        <v>1047.1868128000001</v>
      </c>
      <c r="G65" s="44">
        <v>560.92708243000004</v>
      </c>
      <c r="H65" s="44">
        <v>165.76293978999999</v>
      </c>
      <c r="I65" s="44">
        <v>320.49679057999998</v>
      </c>
      <c r="J65" s="44">
        <v>1263.8981644400001</v>
      </c>
      <c r="K65" s="44">
        <v>161.70654446</v>
      </c>
      <c r="L65" s="44">
        <v>123.08130918000001</v>
      </c>
      <c r="M65" s="44">
        <v>979.11031079999998</v>
      </c>
      <c r="N65" s="44"/>
      <c r="O65" s="44"/>
      <c r="P65" s="44"/>
      <c r="Q65" s="44"/>
    </row>
    <row r="66" spans="1:17" hidden="1" outlineLevel="1" collapsed="1">
      <c r="A66" s="8">
        <v>42217</v>
      </c>
      <c r="B66" s="44">
        <v>2263.1684308899999</v>
      </c>
      <c r="C66" s="44">
        <f t="shared" si="1"/>
        <v>703.54291288999991</v>
      </c>
      <c r="D66" s="44">
        <f t="shared" si="2"/>
        <v>288.77902614999999</v>
      </c>
      <c r="E66" s="44">
        <f t="shared" si="3"/>
        <v>1270.8464918499999</v>
      </c>
      <c r="F66" s="44">
        <v>1056.36374273</v>
      </c>
      <c r="G66" s="44">
        <v>564.41782852999995</v>
      </c>
      <c r="H66" s="44">
        <v>168.21623063999999</v>
      </c>
      <c r="I66" s="44">
        <v>323.72968356000001</v>
      </c>
      <c r="J66" s="44">
        <v>1206.8046881600001</v>
      </c>
      <c r="K66" s="44">
        <v>139.12508435999999</v>
      </c>
      <c r="L66" s="44">
        <v>120.56279551</v>
      </c>
      <c r="M66" s="44">
        <v>947.11680828999999</v>
      </c>
      <c r="N66" s="44"/>
      <c r="O66" s="44"/>
      <c r="P66" s="44"/>
      <c r="Q66" s="44"/>
    </row>
    <row r="67" spans="1:17" hidden="1" outlineLevel="1" collapsed="1">
      <c r="A67" s="8">
        <v>42248</v>
      </c>
      <c r="B67" s="44">
        <v>2267.35257645</v>
      </c>
      <c r="C67" s="44">
        <f t="shared" si="1"/>
        <v>707.39883328000008</v>
      </c>
      <c r="D67" s="44">
        <f t="shared" si="2"/>
        <v>293.64655627000002</v>
      </c>
      <c r="E67" s="44">
        <f t="shared" si="3"/>
        <v>1266.3071869</v>
      </c>
      <c r="F67" s="44">
        <v>1052.32904908</v>
      </c>
      <c r="G67" s="44">
        <v>562.71050706000005</v>
      </c>
      <c r="H67" s="44">
        <v>170.74139747000001</v>
      </c>
      <c r="I67" s="44">
        <v>318.87714455000003</v>
      </c>
      <c r="J67" s="44">
        <v>1215.02352737</v>
      </c>
      <c r="K67" s="44">
        <v>144.68832621999999</v>
      </c>
      <c r="L67" s="44">
        <v>122.9051588</v>
      </c>
      <c r="M67" s="44">
        <v>947.43004235000001</v>
      </c>
      <c r="N67" s="44"/>
      <c r="O67" s="44"/>
      <c r="P67" s="44"/>
      <c r="Q67" s="44"/>
    </row>
    <row r="68" spans="1:17" hidden="1" outlineLevel="1" collapsed="1">
      <c r="A68" s="8">
        <v>42278</v>
      </c>
      <c r="B68" s="44">
        <v>2325.0072178600003</v>
      </c>
      <c r="C68" s="44">
        <f t="shared" ref="C68" si="4">G68+K68</f>
        <v>715.45893902</v>
      </c>
      <c r="D68" s="44">
        <f t="shared" ref="D68" si="5">H68+L68</f>
        <v>304.10439317999999</v>
      </c>
      <c r="E68" s="44">
        <f t="shared" ref="E68" si="6">I68+M68</f>
        <v>1305.44388566</v>
      </c>
      <c r="F68" s="44">
        <v>1058.0495563500001</v>
      </c>
      <c r="G68" s="44">
        <v>558.96590653999999</v>
      </c>
      <c r="H68" s="44">
        <v>174.18310822999999</v>
      </c>
      <c r="I68" s="44">
        <v>324.90054157999998</v>
      </c>
      <c r="J68" s="44">
        <v>1266.95766151</v>
      </c>
      <c r="K68" s="44">
        <v>156.49303248000001</v>
      </c>
      <c r="L68" s="44">
        <v>129.92128495</v>
      </c>
      <c r="M68" s="44">
        <v>980.54334408</v>
      </c>
      <c r="N68" s="44"/>
      <c r="O68" s="44"/>
      <c r="P68" s="44"/>
      <c r="Q68" s="44"/>
    </row>
    <row r="69" spans="1:17" hidden="1" outlineLevel="1" collapsed="1">
      <c r="A69" s="8">
        <v>42309</v>
      </c>
      <c r="B69" s="44">
        <v>2405.4843704099999</v>
      </c>
      <c r="C69" s="44">
        <f t="shared" ref="C69" si="7">G69+K69</f>
        <v>724.70150073000002</v>
      </c>
      <c r="D69" s="44">
        <f t="shared" ref="D69" si="8">H69+L69</f>
        <v>345.41440029</v>
      </c>
      <c r="E69" s="44">
        <f t="shared" ref="E69" si="9">I69+M69</f>
        <v>1335.36846939</v>
      </c>
      <c r="F69" s="44">
        <v>1047.17028093</v>
      </c>
      <c r="G69" s="44">
        <v>552.56715281000004</v>
      </c>
      <c r="H69" s="44">
        <v>175.38022455999999</v>
      </c>
      <c r="I69" s="44">
        <v>319.22290356000002</v>
      </c>
      <c r="J69" s="44">
        <v>1358.3140894799999</v>
      </c>
      <c r="K69" s="44">
        <v>172.13434792000001</v>
      </c>
      <c r="L69" s="44">
        <v>170.03417572999999</v>
      </c>
      <c r="M69" s="44">
        <v>1016.14556583</v>
      </c>
      <c r="N69" s="44"/>
      <c r="O69" s="44"/>
      <c r="P69" s="44"/>
      <c r="Q69" s="44"/>
    </row>
    <row r="70" spans="1:17" hidden="1" outlineLevel="1" collapsed="1">
      <c r="A70" s="8">
        <v>42339</v>
      </c>
      <c r="B70" s="44">
        <v>2237.5398450799998</v>
      </c>
      <c r="C70" s="44">
        <f t="shared" ref="C70" si="10">G70+K70</f>
        <v>743.21933810999997</v>
      </c>
      <c r="D70" s="44">
        <f t="shared" ref="D70" si="11">H70+L70</f>
        <v>258.77260132999999</v>
      </c>
      <c r="E70" s="44">
        <f t="shared" ref="E70" si="12">I70+M70</f>
        <v>1235.54790564</v>
      </c>
      <c r="F70" s="44">
        <v>1034.53329276</v>
      </c>
      <c r="G70" s="44">
        <v>556.41615396999998</v>
      </c>
      <c r="H70" s="44">
        <v>164.2155151</v>
      </c>
      <c r="I70" s="44">
        <v>313.90162369000001</v>
      </c>
      <c r="J70" s="44">
        <v>1203.0065523200001</v>
      </c>
      <c r="K70" s="44">
        <v>186.80318414000001</v>
      </c>
      <c r="L70" s="44">
        <v>94.557086229999996</v>
      </c>
      <c r="M70" s="44">
        <v>921.64628195</v>
      </c>
      <c r="N70" s="44"/>
      <c r="O70" s="44"/>
      <c r="P70" s="44"/>
      <c r="Q70" s="44"/>
    </row>
    <row r="71" spans="1:17" hidden="1" outlineLevel="1" collapsed="1">
      <c r="A71" s="8">
        <v>42370</v>
      </c>
      <c r="B71" s="44">
        <v>2295.8298031999998</v>
      </c>
      <c r="C71" s="44">
        <f t="shared" ref="C71" si="13">G71+K71</f>
        <v>754.02411860999996</v>
      </c>
      <c r="D71" s="44">
        <f t="shared" ref="D71" si="14">H71+L71</f>
        <v>262.8401533</v>
      </c>
      <c r="E71" s="44">
        <f t="shared" ref="E71" si="15">I71+M71</f>
        <v>1278.9655312899999</v>
      </c>
      <c r="F71" s="44">
        <v>1024.1330800999999</v>
      </c>
      <c r="G71" s="44">
        <v>545.20755563</v>
      </c>
      <c r="H71" s="44">
        <v>165.08496624</v>
      </c>
      <c r="I71" s="44">
        <v>313.84055823</v>
      </c>
      <c r="J71" s="44">
        <v>1271.6967231000001</v>
      </c>
      <c r="K71" s="44">
        <v>208.81656297999999</v>
      </c>
      <c r="L71" s="44">
        <v>97.755187059999997</v>
      </c>
      <c r="M71" s="44">
        <v>965.12497306</v>
      </c>
      <c r="N71" s="44"/>
      <c r="O71" s="44"/>
      <c r="P71" s="44"/>
      <c r="Q71" s="44"/>
    </row>
    <row r="72" spans="1:17" hidden="1" outlineLevel="1" collapsed="1">
      <c r="A72" s="8">
        <v>42401</v>
      </c>
      <c r="B72" s="44">
        <v>2380.25049661</v>
      </c>
      <c r="C72" s="44">
        <f t="shared" ref="C72" si="16">G72+K72</f>
        <v>768.52636126000004</v>
      </c>
      <c r="D72" s="44">
        <f t="shared" ref="D72" si="17">H72+L72</f>
        <v>269.90132137000001</v>
      </c>
      <c r="E72" s="44">
        <f t="shared" ref="E72" si="18">I72+M72</f>
        <v>1341.8228139799999</v>
      </c>
      <c r="F72" s="44">
        <v>1031.4392222500001</v>
      </c>
      <c r="G72" s="44">
        <v>552.54737029</v>
      </c>
      <c r="H72" s="44">
        <v>164.48162060000001</v>
      </c>
      <c r="I72" s="44">
        <v>314.41023136000001</v>
      </c>
      <c r="J72" s="44">
        <v>1348.81127436</v>
      </c>
      <c r="K72" s="44">
        <v>215.97899097000001</v>
      </c>
      <c r="L72" s="44">
        <v>105.41970077000001</v>
      </c>
      <c r="M72" s="44">
        <v>1027.41258262</v>
      </c>
      <c r="N72" s="44"/>
      <c r="O72" s="44"/>
      <c r="P72" s="44"/>
      <c r="Q72" s="44"/>
    </row>
    <row r="73" spans="1:17" hidden="1" outlineLevel="1" collapsed="1">
      <c r="A73" s="8">
        <v>42430</v>
      </c>
      <c r="B73" s="44">
        <v>2289.2410966399998</v>
      </c>
      <c r="C73" s="44">
        <f t="shared" ref="C73" si="19">G73+K73</f>
        <v>690.92975897000008</v>
      </c>
      <c r="D73" s="44">
        <f t="shared" ref="D73" si="20">H73+L73</f>
        <v>267.94462576000001</v>
      </c>
      <c r="E73" s="44">
        <f t="shared" ref="E73" si="21">I73+M73</f>
        <v>1330.36671191</v>
      </c>
      <c r="F73" s="44">
        <v>1039.54962914</v>
      </c>
      <c r="G73" s="44">
        <v>560.05294790000005</v>
      </c>
      <c r="H73" s="44">
        <v>166.53153459000001</v>
      </c>
      <c r="I73" s="44">
        <v>312.96514665000001</v>
      </c>
      <c r="J73" s="44">
        <v>1249.6914675</v>
      </c>
      <c r="K73" s="44">
        <v>130.87681107</v>
      </c>
      <c r="L73" s="44">
        <v>101.41309117</v>
      </c>
      <c r="M73" s="44">
        <v>1017.40156526</v>
      </c>
      <c r="N73" s="44"/>
      <c r="O73" s="44"/>
      <c r="P73" s="44"/>
      <c r="Q73" s="44"/>
    </row>
    <row r="74" spans="1:17" hidden="1" outlineLevel="1" collapsed="1">
      <c r="A74" s="8">
        <v>42461</v>
      </c>
      <c r="B74" s="44">
        <v>2227.3311245999998</v>
      </c>
      <c r="C74" s="44">
        <f t="shared" ref="C74" si="22">G74+K74</f>
        <v>656.00658817999999</v>
      </c>
      <c r="D74" s="44">
        <f t="shared" ref="D74" si="23">H74+L74</f>
        <v>279.40197367000002</v>
      </c>
      <c r="E74" s="44">
        <f t="shared" ref="E74" si="24">I74+M74</f>
        <v>1291.92256275</v>
      </c>
      <c r="F74" s="44">
        <v>1018.77653795</v>
      </c>
      <c r="G74" s="44">
        <v>525.57944463000001</v>
      </c>
      <c r="H74" s="44">
        <v>182.02338986000001</v>
      </c>
      <c r="I74" s="44">
        <v>311.17370346000001</v>
      </c>
      <c r="J74" s="44">
        <v>1208.5545866499999</v>
      </c>
      <c r="K74" s="44">
        <v>130.42714355000001</v>
      </c>
      <c r="L74" s="44">
        <v>97.378583809999995</v>
      </c>
      <c r="M74" s="44">
        <v>980.74885929000004</v>
      </c>
      <c r="N74" s="44"/>
      <c r="O74" s="44"/>
      <c r="P74" s="44"/>
      <c r="Q74" s="44"/>
    </row>
    <row r="75" spans="1:17" hidden="1" outlineLevel="1" collapsed="1">
      <c r="A75" s="8">
        <v>42491</v>
      </c>
      <c r="B75" s="44">
        <v>2222.35780454</v>
      </c>
      <c r="C75" s="44">
        <f t="shared" ref="C75" si="25">G75+K75</f>
        <v>681.41044607999993</v>
      </c>
      <c r="D75" s="44">
        <f t="shared" ref="D75" si="26">H75+L75</f>
        <v>272.09050459999997</v>
      </c>
      <c r="E75" s="44">
        <f t="shared" ref="E75" si="27">I75+M75</f>
        <v>1268.85685386</v>
      </c>
      <c r="F75" s="44">
        <v>1027.0524385799999</v>
      </c>
      <c r="G75" s="44">
        <v>550.86589523999999</v>
      </c>
      <c r="H75" s="44">
        <v>171.86395246999999</v>
      </c>
      <c r="I75" s="44">
        <v>304.32259087</v>
      </c>
      <c r="J75" s="44">
        <v>1195.30536596</v>
      </c>
      <c r="K75" s="44">
        <v>130.54455084</v>
      </c>
      <c r="L75" s="44">
        <v>100.22655213</v>
      </c>
      <c r="M75" s="44">
        <v>964.53426299</v>
      </c>
      <c r="N75" s="44"/>
      <c r="O75" s="44"/>
      <c r="P75" s="44"/>
      <c r="Q75" s="44"/>
    </row>
    <row r="76" spans="1:17" hidden="1" outlineLevel="1" collapsed="1">
      <c r="A76" s="8">
        <v>42522</v>
      </c>
      <c r="B76" s="44">
        <v>2194.81345096</v>
      </c>
      <c r="C76" s="44">
        <f t="shared" ref="C76" si="28">G76+K76</f>
        <v>675.08690665000006</v>
      </c>
      <c r="D76" s="44">
        <f t="shared" ref="D76" si="29">H76+L76</f>
        <v>273.09365151000003</v>
      </c>
      <c r="E76" s="44">
        <f t="shared" ref="E76" si="30">I76+M76</f>
        <v>1246.6328928</v>
      </c>
      <c r="F76" s="44">
        <v>1018.62167913</v>
      </c>
      <c r="G76" s="44">
        <v>544.25162935000003</v>
      </c>
      <c r="H76" s="44">
        <v>174.96967799000001</v>
      </c>
      <c r="I76" s="44">
        <v>299.40037179000001</v>
      </c>
      <c r="J76" s="44">
        <v>1176.1917718300001</v>
      </c>
      <c r="K76" s="44">
        <v>130.8352773</v>
      </c>
      <c r="L76" s="44">
        <v>98.123973520000007</v>
      </c>
      <c r="M76" s="44">
        <v>947.23252101000003</v>
      </c>
      <c r="N76" s="44"/>
      <c r="O76" s="44"/>
      <c r="P76" s="44"/>
      <c r="Q76" s="44"/>
    </row>
    <row r="77" spans="1:17" hidden="1" outlineLevel="1" collapsed="1">
      <c r="A77" s="8">
        <v>42552</v>
      </c>
      <c r="B77" s="44">
        <v>2137.4788740399999</v>
      </c>
      <c r="C77" s="44">
        <f t="shared" ref="C77" si="31">G77+K77</f>
        <v>640.96773742000005</v>
      </c>
      <c r="D77" s="44">
        <f t="shared" ref="D77" si="32">H77+L77</f>
        <v>272.42528834999996</v>
      </c>
      <c r="E77" s="44">
        <f t="shared" ref="E77" si="33">I77+M77</f>
        <v>1224.08584827</v>
      </c>
      <c r="F77" s="44">
        <v>994.36895331999995</v>
      </c>
      <c r="G77" s="44">
        <v>522.79650698</v>
      </c>
      <c r="H77" s="44">
        <v>176.95407818999999</v>
      </c>
      <c r="I77" s="44">
        <v>294.61836814999998</v>
      </c>
      <c r="J77" s="44">
        <v>1143.10992072</v>
      </c>
      <c r="K77" s="44">
        <v>118.17123044</v>
      </c>
      <c r="L77" s="44">
        <v>95.471210159999998</v>
      </c>
      <c r="M77" s="44">
        <v>929.46748012</v>
      </c>
      <c r="N77" s="44"/>
      <c r="O77" s="44"/>
      <c r="P77" s="44"/>
      <c r="Q77" s="44"/>
    </row>
    <row r="78" spans="1:17" hidden="1" outlineLevel="1" collapsed="1">
      <c r="A78" s="8">
        <v>42583</v>
      </c>
      <c r="B78" s="44">
        <v>2198.4672441500002</v>
      </c>
      <c r="C78" s="44">
        <f t="shared" ref="C78" si="34">G78+K78</f>
        <v>679.27917355</v>
      </c>
      <c r="D78" s="44">
        <f t="shared" ref="D78" si="35">H78+L78</f>
        <v>275.49032679999999</v>
      </c>
      <c r="E78" s="44">
        <f t="shared" ref="E78" si="36">I78+M78</f>
        <v>1243.6977438000001</v>
      </c>
      <c r="F78" s="44">
        <v>1030.9987771900001</v>
      </c>
      <c r="G78" s="44">
        <v>559.21183573999997</v>
      </c>
      <c r="H78" s="44">
        <v>176.79654181999999</v>
      </c>
      <c r="I78" s="44">
        <v>294.99039963000001</v>
      </c>
      <c r="J78" s="44">
        <v>1167.4684669599999</v>
      </c>
      <c r="K78" s="44">
        <v>120.06733781</v>
      </c>
      <c r="L78" s="44">
        <v>98.693784980000004</v>
      </c>
      <c r="M78" s="44">
        <v>948.70734417000006</v>
      </c>
      <c r="N78" s="44"/>
      <c r="O78" s="44"/>
      <c r="P78" s="44"/>
      <c r="Q78" s="44"/>
    </row>
    <row r="79" spans="1:17" hidden="1" outlineLevel="1" collapsed="1">
      <c r="A79" s="8">
        <v>42614</v>
      </c>
      <c r="B79" s="44">
        <v>2179.9462441599999</v>
      </c>
      <c r="C79" s="44">
        <f t="shared" ref="C79" si="37">G79+K79</f>
        <v>669.89593622999996</v>
      </c>
      <c r="D79" s="44">
        <f t="shared" ref="D79" si="38">H79+L79</f>
        <v>275.00736988</v>
      </c>
      <c r="E79" s="44">
        <f t="shared" ref="E79" si="39">I79+M79</f>
        <v>1235.04293805</v>
      </c>
      <c r="F79" s="44">
        <v>1016.02421252</v>
      </c>
      <c r="G79" s="44">
        <v>551.23539750999998</v>
      </c>
      <c r="H79" s="44">
        <v>177.31131260000001</v>
      </c>
      <c r="I79" s="44">
        <v>287.47750241</v>
      </c>
      <c r="J79" s="44">
        <v>1163.9220316399999</v>
      </c>
      <c r="K79" s="44">
        <v>118.66053872000001</v>
      </c>
      <c r="L79" s="44">
        <v>97.696057280000005</v>
      </c>
      <c r="M79" s="44">
        <v>947.56543564000003</v>
      </c>
      <c r="N79" s="44"/>
      <c r="O79" s="44"/>
      <c r="P79" s="44"/>
      <c r="Q79" s="44"/>
    </row>
    <row r="80" spans="1:17" hidden="1" outlineLevel="1" collapsed="1">
      <c r="A80" s="8">
        <v>42644</v>
      </c>
      <c r="B80" s="44">
        <v>2136.5313567100002</v>
      </c>
      <c r="C80" s="44">
        <f t="shared" ref="C80" si="40">G80+K80</f>
        <v>659.93811942000002</v>
      </c>
      <c r="D80" s="44">
        <f t="shared" ref="D80" si="41">H80+L80</f>
        <v>272.34635395999999</v>
      </c>
      <c r="E80" s="44">
        <f t="shared" ref="E80" si="42">I80+M80</f>
        <v>1204.2468833299999</v>
      </c>
      <c r="F80" s="44">
        <v>1006.71167962</v>
      </c>
      <c r="G80" s="44">
        <v>543.25654185999997</v>
      </c>
      <c r="H80" s="44">
        <v>177.85146953</v>
      </c>
      <c r="I80" s="44">
        <v>285.60366822999998</v>
      </c>
      <c r="J80" s="44">
        <v>1129.8196770899999</v>
      </c>
      <c r="K80" s="44">
        <v>116.68157755999999</v>
      </c>
      <c r="L80" s="44">
        <v>94.494884429999999</v>
      </c>
      <c r="M80" s="44">
        <v>918.64321510000002</v>
      </c>
      <c r="N80" s="44"/>
      <c r="O80" s="44"/>
      <c r="P80" s="44"/>
      <c r="Q80" s="44"/>
    </row>
    <row r="81" spans="1:17" hidden="1" outlineLevel="1" collapsed="1">
      <c r="A81" s="8">
        <v>42675</v>
      </c>
      <c r="B81" s="44">
        <v>2138.42720052</v>
      </c>
      <c r="C81" s="44">
        <f t="shared" ref="C81" si="43">G81+K81</f>
        <v>664.39815759999999</v>
      </c>
      <c r="D81" s="44">
        <f t="shared" ref="D81" si="44">H81+L81</f>
        <v>275.56726064999998</v>
      </c>
      <c r="E81" s="44">
        <f t="shared" ref="E81" si="45">I81+M81</f>
        <v>1198.46178227</v>
      </c>
      <c r="F81" s="44">
        <v>1014.35485564</v>
      </c>
      <c r="G81" s="44">
        <v>547.69782289</v>
      </c>
      <c r="H81" s="44">
        <v>180.79070654</v>
      </c>
      <c r="I81" s="44">
        <v>285.86632621000001</v>
      </c>
      <c r="J81" s="44">
        <v>1124.0723448799999</v>
      </c>
      <c r="K81" s="44">
        <v>116.70033471000001</v>
      </c>
      <c r="L81" s="44">
        <v>94.776554110000006</v>
      </c>
      <c r="M81" s="44">
        <v>912.59545605999995</v>
      </c>
      <c r="N81" s="44"/>
      <c r="O81" s="44"/>
      <c r="P81" s="44"/>
      <c r="Q81" s="44"/>
    </row>
    <row r="82" spans="1:17" hidden="1" outlineLevel="1" collapsed="1">
      <c r="A82" s="8">
        <v>42705</v>
      </c>
      <c r="B82" s="44">
        <v>2171.4348307400001</v>
      </c>
      <c r="C82" s="44">
        <f t="shared" ref="C82" si="46">G82+K82</f>
        <v>699.72315205000007</v>
      </c>
      <c r="D82" s="44">
        <f t="shared" ref="D82" si="47">H82+L82</f>
        <v>278.38994644000002</v>
      </c>
      <c r="E82" s="44">
        <f t="shared" ref="E82" si="48">I82+M82</f>
        <v>1193.32173225</v>
      </c>
      <c r="F82" s="44">
        <v>1006.85484965</v>
      </c>
      <c r="G82" s="44">
        <v>549.47294064000005</v>
      </c>
      <c r="H82" s="44">
        <v>177.78982635</v>
      </c>
      <c r="I82" s="44">
        <v>279.59208266000002</v>
      </c>
      <c r="J82" s="44">
        <v>1164.57998109</v>
      </c>
      <c r="K82" s="44">
        <v>150.25021140999999</v>
      </c>
      <c r="L82" s="44">
        <v>100.60012009</v>
      </c>
      <c r="M82" s="44">
        <v>913.72964959000001</v>
      </c>
      <c r="N82" s="44"/>
      <c r="O82" s="44"/>
      <c r="P82" s="44"/>
      <c r="Q82" s="44"/>
    </row>
    <row r="83" spans="1:17" hidden="1" outlineLevel="1" collapsed="1">
      <c r="A83" s="8">
        <v>42736</v>
      </c>
      <c r="B83" s="44">
        <v>2176.6601103100002</v>
      </c>
      <c r="C83" s="44">
        <f t="shared" ref="C83" si="49">G83+K83</f>
        <v>711.87039483000001</v>
      </c>
      <c r="D83" s="44">
        <f t="shared" ref="D83" si="50">H83+L83</f>
        <v>281.05022816999997</v>
      </c>
      <c r="E83" s="44">
        <f t="shared" ref="E83" si="51">I83+M83</f>
        <v>1183.73948731</v>
      </c>
      <c r="F83" s="44">
        <v>1022.36073422</v>
      </c>
      <c r="G83" s="44">
        <v>561.95052072999999</v>
      </c>
      <c r="H83" s="44">
        <v>180.83166413999999</v>
      </c>
      <c r="I83" s="44">
        <v>279.57854935</v>
      </c>
      <c r="J83" s="44">
        <v>1154.2993760899999</v>
      </c>
      <c r="K83" s="44">
        <v>149.91987409999999</v>
      </c>
      <c r="L83" s="44">
        <v>100.21856403</v>
      </c>
      <c r="M83" s="44">
        <v>904.16093795999996</v>
      </c>
      <c r="N83" s="44"/>
      <c r="O83" s="44"/>
      <c r="P83" s="44"/>
      <c r="Q83" s="44"/>
    </row>
    <row r="84" spans="1:17" hidden="1" outlineLevel="1" collapsed="1">
      <c r="A84" s="8">
        <v>42767</v>
      </c>
      <c r="B84" s="44">
        <v>2219.46479017</v>
      </c>
      <c r="C84" s="44">
        <f t="shared" ref="C84" si="52">G84+K84</f>
        <v>795.96506137000006</v>
      </c>
      <c r="D84" s="44">
        <f t="shared" ref="D84" si="53">H84+L84</f>
        <v>279.64311041000002</v>
      </c>
      <c r="E84" s="44">
        <f t="shared" ref="E84" si="54">I84+M84</f>
        <v>1143.85661839</v>
      </c>
      <c r="F84" s="44">
        <v>1102.80279795</v>
      </c>
      <c r="G84" s="44">
        <v>646.08734437999999</v>
      </c>
      <c r="H84" s="44">
        <v>179.80598979000001</v>
      </c>
      <c r="I84" s="44">
        <v>276.90946378000001</v>
      </c>
      <c r="J84" s="44">
        <v>1116.66199222</v>
      </c>
      <c r="K84" s="44">
        <v>149.87771699000001</v>
      </c>
      <c r="L84" s="44">
        <v>99.837120619999993</v>
      </c>
      <c r="M84" s="44">
        <v>866.94715460999998</v>
      </c>
      <c r="N84" s="44"/>
      <c r="O84" s="44"/>
      <c r="P84" s="44"/>
      <c r="Q84" s="44"/>
    </row>
    <row r="85" spans="1:17" hidden="1" outlineLevel="1" collapsed="1">
      <c r="A85" s="8">
        <v>42795</v>
      </c>
      <c r="B85" s="44">
        <v>2261.3154322999999</v>
      </c>
      <c r="C85" s="44">
        <f t="shared" ref="C85" si="55">G85+K85</f>
        <v>764.93378887000006</v>
      </c>
      <c r="D85" s="44">
        <f t="shared" ref="D85" si="56">H85+L85</f>
        <v>336.82649332</v>
      </c>
      <c r="E85" s="44">
        <f t="shared" ref="E85" si="57">I85+M85</f>
        <v>1159.5551501099999</v>
      </c>
      <c r="F85" s="44">
        <v>1182.77416679</v>
      </c>
      <c r="G85" s="44">
        <v>701.05642762000002</v>
      </c>
      <c r="H85" s="44">
        <v>205.78863149</v>
      </c>
      <c r="I85" s="44">
        <v>275.92910768000002</v>
      </c>
      <c r="J85" s="44">
        <v>1078.5412655099999</v>
      </c>
      <c r="K85" s="44">
        <v>63.87736125</v>
      </c>
      <c r="L85" s="44">
        <v>131.03786183</v>
      </c>
      <c r="M85" s="44">
        <v>883.62604242999998</v>
      </c>
      <c r="N85" s="44"/>
      <c r="O85" s="44"/>
      <c r="P85" s="44"/>
      <c r="Q85" s="44"/>
    </row>
    <row r="86" spans="1:17" hidden="1" outlineLevel="1" collapsed="1">
      <c r="A86" s="8">
        <v>42826</v>
      </c>
      <c r="B86" s="44">
        <v>2239.6193815299998</v>
      </c>
      <c r="C86" s="44">
        <f t="shared" ref="C86" si="58">G86+K86</f>
        <v>790.52732427000001</v>
      </c>
      <c r="D86" s="44">
        <f t="shared" ref="D86" si="59">H86+L86</f>
        <v>338.69218047999999</v>
      </c>
      <c r="E86" s="44">
        <f t="shared" ref="E86" si="60">I86+M86</f>
        <v>1110.3998767799999</v>
      </c>
      <c r="F86" s="44">
        <v>1187.54735712</v>
      </c>
      <c r="G86" s="44">
        <v>704.50278591999995</v>
      </c>
      <c r="H86" s="44">
        <v>209.68261998</v>
      </c>
      <c r="I86" s="44">
        <v>273.36195121999998</v>
      </c>
      <c r="J86" s="44">
        <v>1052.07202441</v>
      </c>
      <c r="K86" s="44">
        <v>86.02453835</v>
      </c>
      <c r="L86" s="44">
        <v>129.00956049999999</v>
      </c>
      <c r="M86" s="44">
        <v>837.03792555999996</v>
      </c>
      <c r="N86" s="44"/>
      <c r="O86" s="44"/>
      <c r="P86" s="44"/>
      <c r="Q86" s="44"/>
    </row>
    <row r="87" spans="1:17" hidden="1" outlineLevel="1" collapsed="1">
      <c r="A87" s="8">
        <v>42856</v>
      </c>
      <c r="B87" s="44">
        <v>2255.5696813999998</v>
      </c>
      <c r="C87" s="44">
        <f t="shared" ref="C87" si="61">G87+K87</f>
        <v>824.14346427999999</v>
      </c>
      <c r="D87" s="44">
        <f t="shared" ref="D87" si="62">H87+L87</f>
        <v>336.73553859999998</v>
      </c>
      <c r="E87" s="44">
        <f t="shared" ref="E87" si="63">I87+M87</f>
        <v>1094.6906785200001</v>
      </c>
      <c r="F87" s="44">
        <v>1220.16485762</v>
      </c>
      <c r="G87" s="44">
        <v>739.15887094000004</v>
      </c>
      <c r="H87" s="44">
        <v>208.67414636999999</v>
      </c>
      <c r="I87" s="44">
        <v>272.33184031000002</v>
      </c>
      <c r="J87" s="44">
        <v>1035.40482378</v>
      </c>
      <c r="K87" s="44">
        <v>84.984593340000004</v>
      </c>
      <c r="L87" s="44">
        <v>128.06139223</v>
      </c>
      <c r="M87" s="44">
        <v>822.35883821000004</v>
      </c>
      <c r="N87" s="44"/>
      <c r="O87" s="44"/>
      <c r="P87" s="44"/>
      <c r="Q87" s="44"/>
    </row>
    <row r="88" spans="1:17" hidden="1" outlineLevel="1" collapsed="1">
      <c r="A88" s="8">
        <v>42887</v>
      </c>
      <c r="B88" s="44">
        <v>2250.6090322999999</v>
      </c>
      <c r="C88" s="44">
        <f t="shared" ref="C88" si="64">G88+K88</f>
        <v>787.30244426000002</v>
      </c>
      <c r="D88" s="44">
        <f t="shared" ref="D88" si="65">H88+L88</f>
        <v>390.37387158000001</v>
      </c>
      <c r="E88" s="44">
        <f t="shared" ref="E88" si="66">I88+M88</f>
        <v>1072.9327164599999</v>
      </c>
      <c r="F88" s="44">
        <v>1240.4129617799999</v>
      </c>
      <c r="G88" s="44">
        <v>703.07292484000004</v>
      </c>
      <c r="H88" s="44">
        <v>263.48163346000001</v>
      </c>
      <c r="I88" s="44">
        <v>273.85840347999999</v>
      </c>
      <c r="J88" s="44">
        <v>1010.19607052</v>
      </c>
      <c r="K88" s="44">
        <v>84.229519420000003</v>
      </c>
      <c r="L88" s="44">
        <v>126.89223812</v>
      </c>
      <c r="M88" s="44">
        <v>799.07431297999995</v>
      </c>
      <c r="N88" s="44"/>
      <c r="O88" s="44"/>
      <c r="P88" s="44"/>
      <c r="Q88" s="44"/>
    </row>
    <row r="89" spans="1:17" hidden="1" outlineLevel="1" collapsed="1">
      <c r="A89" s="8">
        <v>42917</v>
      </c>
      <c r="B89" s="44">
        <v>2251.4181510600001</v>
      </c>
      <c r="C89" s="44">
        <f t="shared" ref="C89" si="67">G89+K89</f>
        <v>808.83314036000002</v>
      </c>
      <c r="D89" s="44">
        <f t="shared" ref="D89" si="68">H89+L89</f>
        <v>365.25940315000003</v>
      </c>
      <c r="E89" s="44">
        <f t="shared" ref="E89" si="69">I89+M89</f>
        <v>1077.3256075499999</v>
      </c>
      <c r="F89" s="44">
        <v>1259.56970832</v>
      </c>
      <c r="G89" s="44">
        <v>746.92762819999996</v>
      </c>
      <c r="H89" s="44">
        <v>239.06799108000001</v>
      </c>
      <c r="I89" s="44">
        <v>273.57408903999999</v>
      </c>
      <c r="J89" s="44">
        <v>991.84844274</v>
      </c>
      <c r="K89" s="44">
        <v>61.905512160000001</v>
      </c>
      <c r="L89" s="44">
        <v>126.19141207</v>
      </c>
      <c r="M89" s="44">
        <v>803.75151850999998</v>
      </c>
      <c r="N89" s="44"/>
      <c r="O89" s="44"/>
      <c r="P89" s="44"/>
      <c r="Q89" s="44"/>
    </row>
    <row r="90" spans="1:17" hidden="1" outlineLevel="1" collapsed="1">
      <c r="A90" s="8">
        <v>42948</v>
      </c>
      <c r="B90" s="44">
        <v>2268.3459510100001</v>
      </c>
      <c r="C90" s="44">
        <f t="shared" ref="C90" si="70">G90+K90</f>
        <v>838.90067286999999</v>
      </c>
      <c r="D90" s="44">
        <f t="shared" ref="D90" si="71">H90+L90</f>
        <v>373.15341272000001</v>
      </c>
      <c r="E90" s="44">
        <f t="shared" ref="E90" si="72">I90+M90</f>
        <v>1056.29186542</v>
      </c>
      <c r="F90" s="44">
        <v>1322.0106013300001</v>
      </c>
      <c r="G90" s="44">
        <v>797.74154075000001</v>
      </c>
      <c r="H90" s="44">
        <v>248.62202586999999</v>
      </c>
      <c r="I90" s="44">
        <v>275.64703471000001</v>
      </c>
      <c r="J90" s="44">
        <v>946.33534968000004</v>
      </c>
      <c r="K90" s="44">
        <v>41.159132120000002</v>
      </c>
      <c r="L90" s="44">
        <v>124.53138685</v>
      </c>
      <c r="M90" s="44">
        <v>780.64483070999995</v>
      </c>
      <c r="N90" s="44"/>
      <c r="O90" s="44"/>
      <c r="P90" s="44"/>
      <c r="Q90" s="44"/>
    </row>
    <row r="91" spans="1:17" hidden="1" outlineLevel="1" collapsed="1">
      <c r="A91" s="8">
        <v>42979</v>
      </c>
      <c r="B91" s="44">
        <v>2327.9845779500001</v>
      </c>
      <c r="C91" s="44">
        <f t="shared" ref="C91" si="73">G91+K91</f>
        <v>857.09314078</v>
      </c>
      <c r="D91" s="44">
        <f t="shared" ref="D91" si="74">H91+L91</f>
        <v>395.39856273999999</v>
      </c>
      <c r="E91" s="44">
        <f t="shared" ref="E91" si="75">I91+M91</f>
        <v>1075.49287443</v>
      </c>
      <c r="F91" s="44">
        <v>1353.4756426599999</v>
      </c>
      <c r="G91" s="44">
        <v>814.52395242</v>
      </c>
      <c r="H91" s="44">
        <v>265.52068616000003</v>
      </c>
      <c r="I91" s="44">
        <v>273.43100407999998</v>
      </c>
      <c r="J91" s="44">
        <v>974.50893528999995</v>
      </c>
      <c r="K91" s="44">
        <v>42.569188359999998</v>
      </c>
      <c r="L91" s="44">
        <v>129.87787657999999</v>
      </c>
      <c r="M91" s="44">
        <v>802.06187035000005</v>
      </c>
      <c r="N91" s="44"/>
      <c r="O91" s="44"/>
      <c r="P91" s="44"/>
      <c r="Q91" s="44"/>
    </row>
    <row r="92" spans="1:17" hidden="1" outlineLevel="1" collapsed="1">
      <c r="A92" s="8">
        <v>43009</v>
      </c>
      <c r="B92" s="44">
        <v>2367.3817991999999</v>
      </c>
      <c r="C92" s="44">
        <f t="shared" ref="C92" si="76">G92+K92</f>
        <v>900.61198795999996</v>
      </c>
      <c r="D92" s="44">
        <f t="shared" ref="D92" si="77">H92+L92</f>
        <v>390.62123969999999</v>
      </c>
      <c r="E92" s="44">
        <f t="shared" ref="E92" si="78">I92+M92</f>
        <v>1076.1485715399999</v>
      </c>
      <c r="F92" s="44">
        <v>1391.43054203</v>
      </c>
      <c r="G92" s="44">
        <v>857.73377637999999</v>
      </c>
      <c r="H92" s="44">
        <v>259.18458079999999</v>
      </c>
      <c r="I92" s="44">
        <v>274.51218484999998</v>
      </c>
      <c r="J92" s="44">
        <v>975.95125716999996</v>
      </c>
      <c r="K92" s="44">
        <v>42.878211579999999</v>
      </c>
      <c r="L92" s="44">
        <v>131.4366589</v>
      </c>
      <c r="M92" s="44">
        <v>801.63638668999999</v>
      </c>
      <c r="N92" s="44"/>
      <c r="O92" s="44"/>
      <c r="P92" s="44"/>
      <c r="Q92" s="44"/>
    </row>
    <row r="93" spans="1:17" hidden="1" outlineLevel="1" collapsed="1">
      <c r="A93" s="8">
        <v>43040</v>
      </c>
      <c r="B93" s="44">
        <v>2398.5578765</v>
      </c>
      <c r="C93" s="44">
        <f t="shared" ref="C93" si="79">G93+K93</f>
        <v>928.38469528999997</v>
      </c>
      <c r="D93" s="44">
        <f t="shared" ref="D93" si="80">H93+L93</f>
        <v>405.43006442000001</v>
      </c>
      <c r="E93" s="44">
        <f t="shared" ref="E93" si="81">I93+M93</f>
        <v>1064.7431167899999</v>
      </c>
      <c r="F93" s="44">
        <v>1434.79937593</v>
      </c>
      <c r="G93" s="44">
        <v>884.31209010999999</v>
      </c>
      <c r="H93" s="44">
        <v>274.98435267000002</v>
      </c>
      <c r="I93" s="44">
        <v>275.50293314999999</v>
      </c>
      <c r="J93" s="44">
        <v>963.75850057000002</v>
      </c>
      <c r="K93" s="44">
        <v>44.072605179999996</v>
      </c>
      <c r="L93" s="44">
        <v>130.44571174999999</v>
      </c>
      <c r="M93" s="44">
        <v>789.24018364000005</v>
      </c>
      <c r="N93" s="44"/>
      <c r="O93" s="44"/>
      <c r="P93" s="44"/>
      <c r="Q93" s="44"/>
    </row>
    <row r="94" spans="1:17" hidden="1" outlineLevel="1" collapsed="1">
      <c r="A94" s="8">
        <v>43070</v>
      </c>
      <c r="B94" s="44">
        <v>2586.5902801100001</v>
      </c>
      <c r="C94" s="44">
        <f t="shared" ref="C94" si="82">G94+K94</f>
        <v>840.97342578999996</v>
      </c>
      <c r="D94" s="44">
        <f t="shared" ref="D94" si="83">H94+L94</f>
        <v>596.23645037999995</v>
      </c>
      <c r="E94" s="44">
        <f t="shared" ref="E94" si="84">I94+M94</f>
        <v>1149.38040394</v>
      </c>
      <c r="F94" s="44">
        <v>1483.65257868</v>
      </c>
      <c r="G94" s="44">
        <v>795.10015175000001</v>
      </c>
      <c r="H94" s="44">
        <v>413.33717025999999</v>
      </c>
      <c r="I94" s="44">
        <v>275.21525666999997</v>
      </c>
      <c r="J94" s="44">
        <v>1102.9377014300001</v>
      </c>
      <c r="K94" s="44">
        <v>45.873274039999998</v>
      </c>
      <c r="L94" s="44">
        <v>182.89928011999999</v>
      </c>
      <c r="M94" s="44">
        <v>874.16514727000003</v>
      </c>
      <c r="N94" s="44"/>
      <c r="O94" s="44"/>
      <c r="P94" s="44"/>
      <c r="Q94" s="44"/>
    </row>
    <row r="95" spans="1:17" hidden="1" outlineLevel="1" collapsed="1">
      <c r="A95" s="8">
        <v>43101</v>
      </c>
      <c r="B95" s="44">
        <v>2609.2546374899998</v>
      </c>
      <c r="C95" s="44">
        <f t="shared" ref="C95" si="85">G95+K95</f>
        <v>1041.0594859</v>
      </c>
      <c r="D95" s="44">
        <f t="shared" ref="D95" si="86">H95+L95</f>
        <v>441.11480141999999</v>
      </c>
      <c r="E95" s="44">
        <f t="shared" ref="E95" si="87">I95+M95</f>
        <v>1127.08035017</v>
      </c>
      <c r="F95" s="44">
        <v>1524.85495431</v>
      </c>
      <c r="G95" s="44">
        <v>941.73172312999998</v>
      </c>
      <c r="H95" s="44">
        <v>305.66569285999998</v>
      </c>
      <c r="I95" s="44">
        <v>277.45753832000003</v>
      </c>
      <c r="J95" s="44">
        <v>1084.39968318</v>
      </c>
      <c r="K95" s="44">
        <v>99.327762770000007</v>
      </c>
      <c r="L95" s="44">
        <v>135.44910856000001</v>
      </c>
      <c r="M95" s="44">
        <v>849.62281184999995</v>
      </c>
      <c r="N95" s="44"/>
      <c r="O95" s="44"/>
      <c r="P95" s="44"/>
      <c r="Q95" s="44"/>
    </row>
    <row r="96" spans="1:17" hidden="1" outlineLevel="1" collapsed="1">
      <c r="A96" s="8">
        <v>43132</v>
      </c>
      <c r="B96" s="44">
        <v>2588.3583019600001</v>
      </c>
      <c r="C96" s="44">
        <f t="shared" ref="C96" si="88">G96+K96</f>
        <v>1003.64836431</v>
      </c>
      <c r="D96" s="44">
        <f t="shared" ref="D96" si="89">H96+L96</f>
        <v>493.33375013</v>
      </c>
      <c r="E96" s="44">
        <f t="shared" ref="E96" si="90">I96+M96</f>
        <v>1091.37618752</v>
      </c>
      <c r="F96" s="44">
        <v>1556.55006297</v>
      </c>
      <c r="G96" s="44">
        <v>955.89595913000005</v>
      </c>
      <c r="H96" s="44">
        <v>319.25164652000001</v>
      </c>
      <c r="I96" s="44">
        <v>281.40245732</v>
      </c>
      <c r="J96" s="44">
        <v>1031.8082389900001</v>
      </c>
      <c r="K96" s="44">
        <v>47.752405179999997</v>
      </c>
      <c r="L96" s="44">
        <v>174.08210360999999</v>
      </c>
      <c r="M96" s="44">
        <v>809.97373019999998</v>
      </c>
      <c r="N96" s="44"/>
      <c r="O96" s="44"/>
      <c r="P96" s="44"/>
      <c r="Q96" s="44"/>
    </row>
    <row r="97" spans="1:17" hidden="1" outlineLevel="1" collapsed="1">
      <c r="A97" s="8">
        <v>43160</v>
      </c>
      <c r="B97" s="44">
        <v>2618.76835317</v>
      </c>
      <c r="C97" s="44">
        <f t="shared" ref="C97" si="91">G97+K97</f>
        <v>1039.1048963999999</v>
      </c>
      <c r="D97" s="44">
        <f t="shared" ref="D97" si="92">H97+L97</f>
        <v>502.61216460000003</v>
      </c>
      <c r="E97" s="44">
        <f t="shared" ref="E97" si="93">I97+M97</f>
        <v>1077.0512921699999</v>
      </c>
      <c r="F97" s="44">
        <v>1606.7655154900001</v>
      </c>
      <c r="G97" s="44">
        <v>992.22417266000002</v>
      </c>
      <c r="H97" s="44">
        <v>333.35691007000003</v>
      </c>
      <c r="I97" s="44">
        <v>281.18443275999999</v>
      </c>
      <c r="J97" s="44">
        <v>1012.00283768</v>
      </c>
      <c r="K97" s="44">
        <v>46.880723740000001</v>
      </c>
      <c r="L97" s="44">
        <v>169.25525453</v>
      </c>
      <c r="M97" s="44">
        <v>795.86685940999996</v>
      </c>
      <c r="N97" s="44"/>
      <c r="O97" s="44"/>
      <c r="P97" s="44"/>
      <c r="Q97" s="44"/>
    </row>
    <row r="98" spans="1:17" hidden="1" outlineLevel="1" collapsed="1">
      <c r="A98" s="8">
        <v>43191</v>
      </c>
      <c r="B98" s="44">
        <v>2624.35374637</v>
      </c>
      <c r="C98" s="44">
        <f t="shared" ref="C98" si="94">G98+K98</f>
        <v>1048.2007393399999</v>
      </c>
      <c r="D98" s="44">
        <f t="shared" ref="D98" si="95">H98+L98</f>
        <v>522.39653616999999</v>
      </c>
      <c r="E98" s="44">
        <f t="shared" ref="E98" si="96">I98+M98</f>
        <v>1053.75647086</v>
      </c>
      <c r="F98" s="44">
        <v>1636.0636023500001</v>
      </c>
      <c r="G98" s="44">
        <v>1002.12668311</v>
      </c>
      <c r="H98" s="44">
        <v>352.66333161</v>
      </c>
      <c r="I98" s="44">
        <v>281.27358763000001</v>
      </c>
      <c r="J98" s="44">
        <v>988.29014401999996</v>
      </c>
      <c r="K98" s="44">
        <v>46.074056229999997</v>
      </c>
      <c r="L98" s="44">
        <v>169.73320455999999</v>
      </c>
      <c r="M98" s="44">
        <v>772.48288322999997</v>
      </c>
      <c r="N98" s="44"/>
      <c r="O98" s="44"/>
      <c r="P98" s="44"/>
      <c r="Q98" s="44"/>
    </row>
    <row r="99" spans="1:17" hidden="1" outlineLevel="1" collapsed="1">
      <c r="A99" s="8">
        <v>43221</v>
      </c>
      <c r="B99" s="44">
        <v>2681.8178720800001</v>
      </c>
      <c r="C99" s="44">
        <f t="shared" ref="C99" si="97">G99+K99</f>
        <v>1086.3045030000001</v>
      </c>
      <c r="D99" s="44">
        <f t="shared" ref="D99" si="98">H99+L99</f>
        <v>544.88552382</v>
      </c>
      <c r="E99" s="44">
        <f t="shared" ref="E99" si="99">I99+M99</f>
        <v>1050.62784526</v>
      </c>
      <c r="F99" s="44">
        <v>1697.2136707300001</v>
      </c>
      <c r="G99" s="44">
        <v>1040.4221284</v>
      </c>
      <c r="H99" s="44">
        <v>374.15624990999999</v>
      </c>
      <c r="I99" s="44">
        <v>282.63529241999998</v>
      </c>
      <c r="J99" s="44">
        <v>984.60420135000004</v>
      </c>
      <c r="K99" s="44">
        <v>45.882374599999999</v>
      </c>
      <c r="L99" s="44">
        <v>170.72927390999999</v>
      </c>
      <c r="M99" s="44">
        <v>767.99255284000003</v>
      </c>
      <c r="N99" s="44"/>
      <c r="O99" s="44"/>
      <c r="P99" s="44"/>
      <c r="Q99" s="44"/>
    </row>
    <row r="100" spans="1:17" hidden="1" outlineLevel="1" collapsed="1">
      <c r="A100" s="8">
        <v>43252</v>
      </c>
      <c r="B100" s="44">
        <v>2664.65424386</v>
      </c>
      <c r="C100" s="44">
        <f t="shared" ref="C100" si="100">G100+K100</f>
        <v>1073.5328277900001</v>
      </c>
      <c r="D100" s="44">
        <f t="shared" ref="D100" si="101">H100+L100</f>
        <v>555.75541277000002</v>
      </c>
      <c r="E100" s="44">
        <f t="shared" ref="E100" si="102">I100+M100</f>
        <v>1035.3660033000001</v>
      </c>
      <c r="F100" s="44">
        <v>1685.77138726</v>
      </c>
      <c r="G100" s="44">
        <v>1027.57475544</v>
      </c>
      <c r="H100" s="44">
        <v>384.37957800999999</v>
      </c>
      <c r="I100" s="44">
        <v>273.81705381</v>
      </c>
      <c r="J100" s="44">
        <v>978.88285659999997</v>
      </c>
      <c r="K100" s="44">
        <v>45.958072350000002</v>
      </c>
      <c r="L100" s="44">
        <v>171.37583476</v>
      </c>
      <c r="M100" s="44">
        <v>761.54894949000004</v>
      </c>
      <c r="N100" s="44"/>
      <c r="O100" s="44"/>
      <c r="P100" s="44"/>
      <c r="Q100" s="44"/>
    </row>
    <row r="101" spans="1:17" hidden="1" outlineLevel="1" collapsed="1">
      <c r="A101" s="8">
        <v>43282</v>
      </c>
      <c r="B101" s="44">
        <v>2714.71134097</v>
      </c>
      <c r="C101" s="44">
        <f t="shared" ref="C101" si="103">G101+K101</f>
        <v>1090.6297565499999</v>
      </c>
      <c r="D101" s="44">
        <f t="shared" ref="D101" si="104">H101+L101</f>
        <v>571.80323677000001</v>
      </c>
      <c r="E101" s="44">
        <f t="shared" ref="E101" si="105">I101+M101</f>
        <v>1052.2783476500001</v>
      </c>
      <c r="F101" s="44">
        <v>1714.71176335</v>
      </c>
      <c r="G101" s="44">
        <v>1043.70876355</v>
      </c>
      <c r="H101" s="44">
        <v>395.88753580999997</v>
      </c>
      <c r="I101" s="44">
        <v>275.11546399000002</v>
      </c>
      <c r="J101" s="44">
        <v>999.99957761999997</v>
      </c>
      <c r="K101" s="44">
        <v>46.920993000000003</v>
      </c>
      <c r="L101" s="44">
        <v>175.91570096000001</v>
      </c>
      <c r="M101" s="44">
        <v>777.16288366000003</v>
      </c>
      <c r="N101" s="44"/>
      <c r="O101" s="44"/>
      <c r="P101" s="44"/>
      <c r="Q101" s="44"/>
    </row>
    <row r="102" spans="1:17" hidden="1" outlineLevel="1" collapsed="1">
      <c r="A102" s="8">
        <v>43313</v>
      </c>
      <c r="B102" s="44">
        <v>2995.1135848399999</v>
      </c>
      <c r="C102" s="44">
        <f t="shared" ref="C102" si="106">G102+K102</f>
        <v>1136.5710515199999</v>
      </c>
      <c r="D102" s="44">
        <f t="shared" ref="D102" si="107">H102+L102</f>
        <v>625.7609162</v>
      </c>
      <c r="E102" s="44">
        <f t="shared" ref="E102" si="108">I102+M102</f>
        <v>1232.78161712</v>
      </c>
      <c r="F102" s="44">
        <v>1793.2062320099999</v>
      </c>
      <c r="G102" s="44">
        <v>1086.7714747699999</v>
      </c>
      <c r="H102" s="44">
        <v>424.72597325999999</v>
      </c>
      <c r="I102" s="44">
        <v>281.70878398000002</v>
      </c>
      <c r="J102" s="44">
        <v>1201.90735283</v>
      </c>
      <c r="K102" s="44">
        <v>49.79957675</v>
      </c>
      <c r="L102" s="44">
        <v>201.03494294000001</v>
      </c>
      <c r="M102" s="44">
        <v>951.07283313999994</v>
      </c>
      <c r="N102" s="44"/>
      <c r="O102" s="44"/>
      <c r="P102" s="44"/>
      <c r="Q102" s="44"/>
    </row>
    <row r="103" spans="1:17" hidden="1" outlineLevel="1" collapsed="1">
      <c r="A103" s="8">
        <v>43344</v>
      </c>
      <c r="B103" s="44">
        <v>3021.7953596100001</v>
      </c>
      <c r="C103" s="44">
        <f t="shared" ref="C103" si="109">G103+K103</f>
        <v>1151.0092921299999</v>
      </c>
      <c r="D103" s="44">
        <f t="shared" ref="D103" si="110">H103+L103</f>
        <v>643.08766679999997</v>
      </c>
      <c r="E103" s="44">
        <f t="shared" ref="E103" si="111">I103+M103</f>
        <v>1227.6984006800001</v>
      </c>
      <c r="F103" s="44">
        <v>1822.18226609</v>
      </c>
      <c r="G103" s="44">
        <v>1101.08562446</v>
      </c>
      <c r="H103" s="44">
        <v>440.43838994999999</v>
      </c>
      <c r="I103" s="44">
        <v>280.65825167999998</v>
      </c>
      <c r="J103" s="44">
        <v>1199.6130935199999</v>
      </c>
      <c r="K103" s="44">
        <v>49.92366767</v>
      </c>
      <c r="L103" s="44">
        <v>202.64927685000001</v>
      </c>
      <c r="M103" s="44">
        <v>947.04014900000004</v>
      </c>
      <c r="N103" s="44"/>
      <c r="O103" s="44"/>
      <c r="P103" s="44"/>
      <c r="Q103" s="44"/>
    </row>
    <row r="104" spans="1:17" hidden="1" outlineLevel="1" collapsed="1">
      <c r="A104" s="8">
        <v>43374</v>
      </c>
      <c r="B104" s="44">
        <v>3032.6970481899998</v>
      </c>
      <c r="C104" s="44">
        <f t="shared" ref="C104" si="112">G104+K104</f>
        <v>1175.8507938500002</v>
      </c>
      <c r="D104" s="44">
        <f t="shared" ref="D104" si="113">H104+L104</f>
        <v>655.32583970999997</v>
      </c>
      <c r="E104" s="44">
        <f t="shared" ref="E104" si="114">I104+M104</f>
        <v>1201.52041463</v>
      </c>
      <c r="F104" s="44">
        <v>1852.90997406</v>
      </c>
      <c r="G104" s="44">
        <v>1126.3410341700001</v>
      </c>
      <c r="H104" s="44">
        <v>452.51190022999998</v>
      </c>
      <c r="I104" s="44">
        <v>274.05703965999999</v>
      </c>
      <c r="J104" s="44">
        <v>1179.7870741300001</v>
      </c>
      <c r="K104" s="44">
        <v>49.509759680000002</v>
      </c>
      <c r="L104" s="44">
        <v>202.81393947999999</v>
      </c>
      <c r="M104" s="44">
        <v>927.46337497000002</v>
      </c>
      <c r="N104" s="44"/>
      <c r="O104" s="44"/>
      <c r="P104" s="44"/>
      <c r="Q104" s="44"/>
    </row>
    <row r="105" spans="1:17" hidden="1" outlineLevel="1" collapsed="1">
      <c r="A105" s="8">
        <v>43405</v>
      </c>
      <c r="B105" s="44">
        <v>3086.45201714</v>
      </c>
      <c r="C105" s="44">
        <f t="shared" ref="C105" si="115">G105+K105</f>
        <v>1207.6904049</v>
      </c>
      <c r="D105" s="44">
        <f t="shared" ref="D105" si="116">H105+L105</f>
        <v>662.75423490000003</v>
      </c>
      <c r="E105" s="44">
        <f t="shared" ref="E105" si="117">I105+M105</f>
        <v>1216.0073773399999</v>
      </c>
      <c r="F105" s="44">
        <v>1894.4291796499999</v>
      </c>
      <c r="G105" s="44">
        <v>1157.59823164</v>
      </c>
      <c r="H105" s="44">
        <v>458.82473877000001</v>
      </c>
      <c r="I105" s="44">
        <v>278.00620923999998</v>
      </c>
      <c r="J105" s="44">
        <v>1192.02283749</v>
      </c>
      <c r="K105" s="44">
        <v>50.092173260000003</v>
      </c>
      <c r="L105" s="44">
        <v>203.92949612999999</v>
      </c>
      <c r="M105" s="44">
        <v>938.00116809999997</v>
      </c>
      <c r="N105" s="44"/>
      <c r="O105" s="44"/>
      <c r="P105" s="44"/>
      <c r="Q105" s="44"/>
    </row>
    <row r="106" spans="1:17" hidden="1" outlineLevel="1" collapsed="1">
      <c r="A106" s="8">
        <v>43435</v>
      </c>
      <c r="B106" s="44">
        <v>2951.9331806199998</v>
      </c>
      <c r="C106" s="44">
        <f t="shared" ref="C106" si="118">G106+K106</f>
        <v>1177.47660387</v>
      </c>
      <c r="D106" s="44">
        <f t="shared" ref="D106" si="119">H106+L106</f>
        <v>668.36159225999995</v>
      </c>
      <c r="E106" s="44">
        <f t="shared" ref="E106" si="120">I106+M106</f>
        <v>1106.0949844900001</v>
      </c>
      <c r="F106" s="44">
        <v>1907.58517459</v>
      </c>
      <c r="G106" s="44">
        <v>1159.2250780300001</v>
      </c>
      <c r="H106" s="44">
        <v>468.82610706999998</v>
      </c>
      <c r="I106" s="44">
        <v>279.53398949000001</v>
      </c>
      <c r="J106" s="44">
        <v>1044.3480060300001</v>
      </c>
      <c r="K106" s="44">
        <v>18.251525839999999</v>
      </c>
      <c r="L106" s="44">
        <v>199.53548519</v>
      </c>
      <c r="M106" s="44">
        <v>826.56099500000005</v>
      </c>
      <c r="N106" s="44"/>
      <c r="O106" s="44"/>
      <c r="P106" s="44"/>
      <c r="Q106" s="44"/>
    </row>
    <row r="107" spans="1:17" hidden="1" outlineLevel="1" collapsed="1">
      <c r="A107" s="8">
        <v>43466</v>
      </c>
      <c r="B107" s="44">
        <v>2974.2556110400001</v>
      </c>
      <c r="C107" s="44">
        <f t="shared" ref="C107" si="121">G107+K107</f>
        <v>1202.2920355599999</v>
      </c>
      <c r="D107" s="44">
        <f t="shared" ref="D107" si="122">H107+L107</f>
        <v>682.0099371</v>
      </c>
      <c r="E107" s="44">
        <f t="shared" ref="E107" si="123">I107+M107</f>
        <v>1089.95363838</v>
      </c>
      <c r="F107" s="44">
        <v>1943.5372319999999</v>
      </c>
      <c r="G107" s="44">
        <v>1183.97579916</v>
      </c>
      <c r="H107" s="44">
        <v>481.39872155</v>
      </c>
      <c r="I107" s="44">
        <v>278.16271129</v>
      </c>
      <c r="J107" s="44">
        <v>1030.7183790399999</v>
      </c>
      <c r="K107" s="44">
        <v>18.316236400000001</v>
      </c>
      <c r="L107" s="44">
        <v>200.61121555</v>
      </c>
      <c r="M107" s="44">
        <v>811.79092708999997</v>
      </c>
      <c r="N107" s="44"/>
      <c r="O107" s="44"/>
      <c r="P107" s="44"/>
      <c r="Q107" s="44"/>
    </row>
    <row r="108" spans="1:17" hidden="1" outlineLevel="1" collapsed="1">
      <c r="A108" s="8">
        <v>43497</v>
      </c>
      <c r="B108" s="44">
        <v>2978.4912232500001</v>
      </c>
      <c r="C108" s="44">
        <f t="shared" ref="C108" si="124">G108+K108</f>
        <v>1229.5375432799999</v>
      </c>
      <c r="D108" s="44">
        <f t="shared" ref="D108" si="125">H108+L108</f>
        <v>687.07742179999991</v>
      </c>
      <c r="E108" s="44">
        <f t="shared" ref="E108" si="126">I108+M108</f>
        <v>1061.87625817</v>
      </c>
      <c r="F108" s="44">
        <v>1991.58267785</v>
      </c>
      <c r="G108" s="44">
        <v>1211.6355799999999</v>
      </c>
      <c r="H108" s="44">
        <v>497.41114406999998</v>
      </c>
      <c r="I108" s="44">
        <v>282.53595378</v>
      </c>
      <c r="J108" s="44">
        <v>986.90854539999998</v>
      </c>
      <c r="K108" s="44">
        <v>17.90196328</v>
      </c>
      <c r="L108" s="44">
        <v>189.66627772999999</v>
      </c>
      <c r="M108" s="44">
        <v>779.34030439000003</v>
      </c>
      <c r="N108" s="44"/>
      <c r="O108" s="44"/>
      <c r="P108" s="44"/>
      <c r="Q108" s="44"/>
    </row>
    <row r="109" spans="1:17" hidden="1" outlineLevel="1" collapsed="1">
      <c r="A109" s="8">
        <v>43525</v>
      </c>
      <c r="B109" s="44">
        <v>2989.0641229100002</v>
      </c>
      <c r="C109" s="44">
        <f t="shared" ref="C109" si="127">G109+K109</f>
        <v>1328.2314022099999</v>
      </c>
      <c r="D109" s="44">
        <f t="shared" ref="D109" si="128">H109+L109</f>
        <v>652.83169109000005</v>
      </c>
      <c r="E109" s="44">
        <f t="shared" ref="E109" si="129">I109+M109</f>
        <v>1008.0010296099999</v>
      </c>
      <c r="F109" s="44">
        <v>2046.14306824</v>
      </c>
      <c r="G109" s="44">
        <v>1279.5046226899999</v>
      </c>
      <c r="H109" s="44">
        <v>510.33084613</v>
      </c>
      <c r="I109" s="44">
        <v>256.30759941999997</v>
      </c>
      <c r="J109" s="44">
        <v>942.92105466999999</v>
      </c>
      <c r="K109" s="44">
        <v>48.726779520000001</v>
      </c>
      <c r="L109" s="44">
        <v>142.50084495999999</v>
      </c>
      <c r="M109" s="44">
        <v>751.69343018999996</v>
      </c>
      <c r="N109" s="44"/>
      <c r="O109" s="44"/>
      <c r="P109" s="44"/>
      <c r="Q109" s="44"/>
    </row>
    <row r="110" spans="1:17" hidden="1" outlineLevel="1" collapsed="1">
      <c r="A110" s="8">
        <v>43556</v>
      </c>
      <c r="B110" s="44">
        <v>2975.3557675699999</v>
      </c>
      <c r="C110" s="44">
        <f t="shared" ref="C110" si="130">G110+K110</f>
        <v>1260.5442862</v>
      </c>
      <c r="D110" s="44">
        <f t="shared" ref="D110" si="131">H110+L110</f>
        <v>682.04063357000007</v>
      </c>
      <c r="E110" s="44">
        <f t="shared" ref="E110" si="132">I110+M110</f>
        <v>1032.7708478</v>
      </c>
      <c r="F110" s="44">
        <v>2072.93034902</v>
      </c>
      <c r="G110" s="44">
        <v>1251.6539421099999</v>
      </c>
      <c r="H110" s="44">
        <v>541.14487423000003</v>
      </c>
      <c r="I110" s="44">
        <v>280.13153268000002</v>
      </c>
      <c r="J110" s="44">
        <v>902.42541855000002</v>
      </c>
      <c r="K110" s="44">
        <v>8.8903440899999993</v>
      </c>
      <c r="L110" s="44">
        <v>140.89575934000001</v>
      </c>
      <c r="M110" s="44">
        <v>752.63931511999999</v>
      </c>
      <c r="N110" s="44"/>
      <c r="O110" s="44"/>
      <c r="P110" s="44"/>
      <c r="Q110" s="44"/>
    </row>
    <row r="111" spans="1:17" hidden="1" outlineLevel="1" collapsed="1">
      <c r="A111" s="8">
        <v>43586</v>
      </c>
      <c r="B111" s="44">
        <v>3017.73060149</v>
      </c>
      <c r="C111" s="44">
        <f t="shared" ref="C111" si="133">G111+K111</f>
        <v>1288.15734292</v>
      </c>
      <c r="D111" s="44">
        <f t="shared" ref="D111" si="134">H111+L111</f>
        <v>702.05989733000001</v>
      </c>
      <c r="E111" s="44">
        <f t="shared" ref="E111" si="135">I111+M111</f>
        <v>1027.51336124</v>
      </c>
      <c r="F111" s="44">
        <v>2121.5787980800001</v>
      </c>
      <c r="G111" s="44">
        <v>1279.08896086</v>
      </c>
      <c r="H111" s="44">
        <v>556.94657007000001</v>
      </c>
      <c r="I111" s="44">
        <v>285.54326715000002</v>
      </c>
      <c r="J111" s="44">
        <v>896.15180340999996</v>
      </c>
      <c r="K111" s="44">
        <v>9.0683820599999994</v>
      </c>
      <c r="L111" s="44">
        <v>145.11332726000001</v>
      </c>
      <c r="M111" s="44">
        <v>741.97009408999998</v>
      </c>
      <c r="N111" s="44"/>
      <c r="O111" s="44"/>
      <c r="P111" s="44"/>
      <c r="Q111" s="44"/>
    </row>
    <row r="112" spans="1:17" hidden="1" outlineLevel="1" collapsed="1">
      <c r="A112" s="8">
        <v>43617</v>
      </c>
      <c r="B112" s="44">
        <v>2772.8828121400002</v>
      </c>
      <c r="C112" s="44">
        <f t="shared" ref="C112" si="136">G112+K112</f>
        <v>1335.8901211999998</v>
      </c>
      <c r="D112" s="44">
        <f t="shared" ref="D112" si="137">H112+L112</f>
        <v>623.81942678999997</v>
      </c>
      <c r="E112" s="44">
        <f t="shared" ref="E112" si="138">I112+M112</f>
        <v>813.17326415000002</v>
      </c>
      <c r="F112" s="44">
        <v>2099.6979899299999</v>
      </c>
      <c r="G112" s="44">
        <v>1326.9315823699999</v>
      </c>
      <c r="H112" s="44">
        <v>503.92722950000001</v>
      </c>
      <c r="I112" s="44">
        <v>268.83917805999999</v>
      </c>
      <c r="J112" s="44">
        <v>673.18482220999999</v>
      </c>
      <c r="K112" s="44">
        <v>8.9585388300000002</v>
      </c>
      <c r="L112" s="44">
        <v>119.89219729</v>
      </c>
      <c r="M112" s="44">
        <v>544.33408609000003</v>
      </c>
      <c r="N112" s="44"/>
      <c r="O112" s="44"/>
      <c r="P112" s="44"/>
      <c r="Q112" s="44"/>
    </row>
    <row r="113" spans="1:17" hidden="1" outlineLevel="1" collapsed="1">
      <c r="A113" s="8">
        <v>43647</v>
      </c>
      <c r="B113" s="44">
        <v>2776.0976784099998</v>
      </c>
      <c r="C113" s="44">
        <f t="shared" ref="C113" si="139">G113+K113</f>
        <v>1352.6261448100001</v>
      </c>
      <c r="D113" s="44">
        <f t="shared" ref="D113" si="140">H113+L113</f>
        <v>630.51057878999995</v>
      </c>
      <c r="E113" s="44">
        <f t="shared" ref="E113" si="141">I113+M113</f>
        <v>792.96095480999998</v>
      </c>
      <c r="F113" s="44">
        <v>2132.2119304500002</v>
      </c>
      <c r="G113" s="44">
        <v>1344.0260842800001</v>
      </c>
      <c r="H113" s="44">
        <v>516.43494747</v>
      </c>
      <c r="I113" s="44">
        <v>271.75089869999999</v>
      </c>
      <c r="J113" s="44">
        <v>643.88574796</v>
      </c>
      <c r="K113" s="44">
        <v>8.6000605300000004</v>
      </c>
      <c r="L113" s="44">
        <v>114.07563132</v>
      </c>
      <c r="M113" s="44">
        <v>521.21005610999998</v>
      </c>
      <c r="N113" s="44"/>
      <c r="O113" s="44"/>
      <c r="P113" s="44"/>
      <c r="Q113" s="44"/>
    </row>
    <row r="114" spans="1:17" hidden="1" outlineLevel="1" collapsed="1">
      <c r="A114" s="8">
        <v>43678</v>
      </c>
      <c r="B114" s="44">
        <v>2831.3116126099999</v>
      </c>
      <c r="C114" s="44">
        <f t="shared" ref="C114" si="142">G114+K114</f>
        <v>1365.36393742</v>
      </c>
      <c r="D114" s="44">
        <f t="shared" ref="D114" si="143">H114+L114</f>
        <v>667.55801640000004</v>
      </c>
      <c r="E114" s="44">
        <f t="shared" ref="E114" si="144">I114+M114</f>
        <v>798.38965879</v>
      </c>
      <c r="F114" s="44">
        <v>2185.3408846000002</v>
      </c>
      <c r="G114" s="44">
        <v>1356.65380727</v>
      </c>
      <c r="H114" s="44">
        <v>553.85607034999998</v>
      </c>
      <c r="I114" s="44">
        <v>274.83100697999998</v>
      </c>
      <c r="J114" s="44">
        <v>645.97072801000002</v>
      </c>
      <c r="K114" s="44">
        <v>8.7101301499999995</v>
      </c>
      <c r="L114" s="44">
        <v>113.70194605</v>
      </c>
      <c r="M114" s="44">
        <v>523.55865181000001</v>
      </c>
      <c r="N114" s="44"/>
      <c r="O114" s="44"/>
      <c r="P114" s="44"/>
      <c r="Q114" s="44"/>
    </row>
    <row r="115" spans="1:17" hidden="1" outlineLevel="1" collapsed="1">
      <c r="A115" s="8">
        <v>43709</v>
      </c>
      <c r="B115" s="44">
        <v>2835.83894392</v>
      </c>
      <c r="C115" s="44">
        <f t="shared" ref="C115" si="145">G115+K115</f>
        <v>1386.8165240000001</v>
      </c>
      <c r="D115" s="44">
        <f t="shared" ref="D115" si="146">H115+L115</f>
        <v>680.14724555999999</v>
      </c>
      <c r="E115" s="44">
        <f t="shared" ref="E115" si="147">I115+M115</f>
        <v>768.87517435999996</v>
      </c>
      <c r="F115" s="44">
        <v>2228.2718262100002</v>
      </c>
      <c r="G115" s="44">
        <v>1378.5089206</v>
      </c>
      <c r="H115" s="44">
        <v>572.52769254999998</v>
      </c>
      <c r="I115" s="44">
        <v>277.23521305999998</v>
      </c>
      <c r="J115" s="44">
        <v>607.56711771000005</v>
      </c>
      <c r="K115" s="44">
        <v>8.3076033999999996</v>
      </c>
      <c r="L115" s="44">
        <v>107.61955301</v>
      </c>
      <c r="M115" s="44">
        <v>491.63996129999998</v>
      </c>
      <c r="N115" s="44"/>
      <c r="O115" s="44"/>
      <c r="P115" s="44"/>
      <c r="Q115" s="44"/>
    </row>
    <row r="116" spans="1:17" hidden="1" outlineLevel="1" collapsed="1">
      <c r="A116" s="8">
        <v>43739</v>
      </c>
      <c r="B116" s="44">
        <v>2878.5081617800001</v>
      </c>
      <c r="C116" s="44">
        <f t="shared" ref="C116" si="148">G116+K116</f>
        <v>1389.2656270799998</v>
      </c>
      <c r="D116" s="44">
        <f t="shared" ref="D116" si="149">H116+L116</f>
        <v>691.32533244000001</v>
      </c>
      <c r="E116" s="44">
        <f t="shared" ref="E116" si="150">I116+M116</f>
        <v>797.91720226000007</v>
      </c>
      <c r="F116" s="44">
        <v>2263.3762572599999</v>
      </c>
      <c r="G116" s="44">
        <v>1380.6165798699999</v>
      </c>
      <c r="H116" s="44">
        <v>579.09625424000001</v>
      </c>
      <c r="I116" s="44">
        <v>303.66342315000003</v>
      </c>
      <c r="J116" s="44">
        <v>615.13190452000003</v>
      </c>
      <c r="K116" s="44">
        <v>8.6490472100000009</v>
      </c>
      <c r="L116" s="44">
        <v>112.2290782</v>
      </c>
      <c r="M116" s="44">
        <v>494.25377910999998</v>
      </c>
      <c r="N116" s="44"/>
      <c r="O116" s="44"/>
      <c r="P116" s="44"/>
      <c r="Q116" s="44"/>
    </row>
    <row r="117" spans="1:17" hidden="1" outlineLevel="1" collapsed="1">
      <c r="A117" s="8">
        <v>43770</v>
      </c>
      <c r="B117" s="44">
        <v>2868.0741012399999</v>
      </c>
      <c r="C117" s="44">
        <f t="shared" ref="C117" si="151">G117+K117</f>
        <v>1395.1381907</v>
      </c>
      <c r="D117" s="44">
        <f t="shared" ref="D117" si="152">H117+L117</f>
        <v>692.3427594499999</v>
      </c>
      <c r="E117" s="44">
        <f t="shared" ref="E117" si="153">I117+M117</f>
        <v>780.59315108999999</v>
      </c>
      <c r="F117" s="44">
        <v>2286.36416848</v>
      </c>
      <c r="G117" s="44">
        <v>1386.76268667</v>
      </c>
      <c r="H117" s="44">
        <v>592.75343943999997</v>
      </c>
      <c r="I117" s="44">
        <v>306.84804236999997</v>
      </c>
      <c r="J117" s="44">
        <v>581.70993276000002</v>
      </c>
      <c r="K117" s="44">
        <v>8.3755040300000001</v>
      </c>
      <c r="L117" s="44">
        <v>99.589320009999994</v>
      </c>
      <c r="M117" s="44">
        <v>473.74510872000002</v>
      </c>
      <c r="N117" s="44"/>
      <c r="O117" s="44"/>
      <c r="P117" s="44"/>
      <c r="Q117" s="44"/>
    </row>
    <row r="118" spans="1:17" hidden="1" outlineLevel="1" collapsed="1">
      <c r="A118" s="8">
        <v>43800</v>
      </c>
      <c r="B118" s="44">
        <v>2895.0540432299999</v>
      </c>
      <c r="C118" s="44">
        <f t="shared" ref="C118" si="154">G118+K118</f>
        <v>1419.4235696200001</v>
      </c>
      <c r="D118" s="44">
        <f t="shared" ref="D118" si="155">H118+L118</f>
        <v>701.89871143000005</v>
      </c>
      <c r="E118" s="44">
        <f t="shared" ref="E118" si="156">I118+M118</f>
        <v>773.73176218000003</v>
      </c>
      <c r="F118" s="44">
        <v>2325.62545215</v>
      </c>
      <c r="G118" s="44">
        <v>1411.10939147</v>
      </c>
      <c r="H118" s="44">
        <v>604.85830676</v>
      </c>
      <c r="I118" s="44">
        <v>309.65775392</v>
      </c>
      <c r="J118" s="44">
        <v>569.42859108000005</v>
      </c>
      <c r="K118" s="44">
        <v>8.31417815</v>
      </c>
      <c r="L118" s="44">
        <v>97.040404670000001</v>
      </c>
      <c r="M118" s="44">
        <v>464.07400826000003</v>
      </c>
      <c r="N118" s="44"/>
      <c r="O118" s="44"/>
      <c r="P118" s="44"/>
      <c r="Q118" s="44"/>
    </row>
    <row r="119" spans="1:17" hidden="1" outlineLevel="1" collapsed="1">
      <c r="A119" s="8">
        <v>43831</v>
      </c>
      <c r="B119" s="44">
        <v>2942.2370566499999</v>
      </c>
      <c r="C119" s="44">
        <f t="shared" ref="C119" si="157">G119+K119</f>
        <v>1434.6023330999999</v>
      </c>
      <c r="D119" s="44">
        <f t="shared" ref="D119" si="158">H119+L119</f>
        <v>723.33553330999996</v>
      </c>
      <c r="E119" s="44">
        <f t="shared" ref="E119" si="159">I119+M119</f>
        <v>784.29919024000003</v>
      </c>
      <c r="F119" s="44">
        <v>2344.74618943</v>
      </c>
      <c r="G119" s="44">
        <v>1425.79860033</v>
      </c>
      <c r="H119" s="44">
        <v>621.51479623</v>
      </c>
      <c r="I119" s="44">
        <v>297.43279287000001</v>
      </c>
      <c r="J119" s="44">
        <v>597.49086722000004</v>
      </c>
      <c r="K119" s="44">
        <v>8.8037327699999999</v>
      </c>
      <c r="L119" s="44">
        <v>101.82073708</v>
      </c>
      <c r="M119" s="44">
        <v>486.86639737000002</v>
      </c>
      <c r="N119" s="44"/>
      <c r="O119" s="44"/>
      <c r="P119" s="44"/>
      <c r="Q119" s="44"/>
    </row>
    <row r="120" spans="1:17" hidden="1" outlineLevel="1" collapsed="1">
      <c r="A120" s="8">
        <v>43862</v>
      </c>
      <c r="B120" s="44">
        <v>2961.10480874</v>
      </c>
      <c r="C120" s="44">
        <f t="shared" ref="C120" si="160">G120+K120</f>
        <v>1458.4938869100001</v>
      </c>
      <c r="D120" s="44">
        <f t="shared" ref="D120" si="161">H120+L120</f>
        <v>724.84915877000003</v>
      </c>
      <c r="E120" s="44">
        <f t="shared" ref="E120" si="162">I120+M120</f>
        <v>777.76176306000002</v>
      </c>
      <c r="F120" s="44">
        <v>2372.4984728300001</v>
      </c>
      <c r="G120" s="44">
        <v>1449.7782997300001</v>
      </c>
      <c r="H120" s="44">
        <v>624.18076067000004</v>
      </c>
      <c r="I120" s="44">
        <v>298.53941243000003</v>
      </c>
      <c r="J120" s="44">
        <v>588.60633590999998</v>
      </c>
      <c r="K120" s="44">
        <v>8.71558718</v>
      </c>
      <c r="L120" s="44">
        <v>100.6683981</v>
      </c>
      <c r="M120" s="44">
        <v>479.22235062999999</v>
      </c>
      <c r="N120" s="44"/>
      <c r="O120" s="44"/>
      <c r="P120" s="44"/>
      <c r="Q120" s="44"/>
    </row>
    <row r="121" spans="1:17" hidden="1" outlineLevel="1" collapsed="1">
      <c r="A121" s="8">
        <v>43891</v>
      </c>
      <c r="B121" s="44">
        <v>3049.1445366299999</v>
      </c>
      <c r="C121" s="44">
        <f t="shared" ref="C121" si="163">G121+K121</f>
        <v>1478.5905210399999</v>
      </c>
      <c r="D121" s="44">
        <f t="shared" ref="D121" si="164">H121+L121</f>
        <v>738.96800417000009</v>
      </c>
      <c r="E121" s="44">
        <f t="shared" ref="E121" si="165">I121+M121</f>
        <v>831.58601141999998</v>
      </c>
      <c r="F121" s="44">
        <v>2381.2734503900001</v>
      </c>
      <c r="G121" s="44">
        <v>1468.4770262</v>
      </c>
      <c r="H121" s="44">
        <v>624.12128540000003</v>
      </c>
      <c r="I121" s="44">
        <v>288.67513879000001</v>
      </c>
      <c r="J121" s="44">
        <v>667.87108623999995</v>
      </c>
      <c r="K121" s="44">
        <v>10.11349484</v>
      </c>
      <c r="L121" s="44">
        <v>114.84671877</v>
      </c>
      <c r="M121" s="44">
        <v>542.91087262999997</v>
      </c>
      <c r="N121" s="44"/>
      <c r="O121" s="44"/>
      <c r="P121" s="44"/>
      <c r="Q121" s="44"/>
    </row>
    <row r="122" spans="1:17" hidden="1" outlineLevel="1" collapsed="1">
      <c r="A122" s="8">
        <v>43922</v>
      </c>
      <c r="B122" s="44">
        <v>2938.9371396000001</v>
      </c>
      <c r="C122" s="44">
        <f t="shared" ref="C122" si="166">G122+K122</f>
        <v>1395.4566326499998</v>
      </c>
      <c r="D122" s="44">
        <f t="shared" ref="D122" si="167">H122+L122</f>
        <v>726.84858239000005</v>
      </c>
      <c r="E122" s="44">
        <f t="shared" ref="E122" si="168">I122+M122</f>
        <v>816.63192456000002</v>
      </c>
      <c r="F122" s="44">
        <v>2306.3653375700001</v>
      </c>
      <c r="G122" s="44">
        <v>1385.5986574399999</v>
      </c>
      <c r="H122" s="44">
        <v>616.78500068000005</v>
      </c>
      <c r="I122" s="44">
        <v>303.98167945</v>
      </c>
      <c r="J122" s="44">
        <v>632.57180202999996</v>
      </c>
      <c r="K122" s="44">
        <v>9.8579752099999993</v>
      </c>
      <c r="L122" s="44">
        <v>110.06358170999999</v>
      </c>
      <c r="M122" s="44">
        <v>512.65024511000001</v>
      </c>
      <c r="N122" s="44"/>
      <c r="O122" s="44"/>
      <c r="P122" s="44"/>
      <c r="Q122" s="44"/>
    </row>
    <row r="123" spans="1:17" hidden="1" outlineLevel="1" collapsed="1">
      <c r="A123" s="8">
        <v>43952</v>
      </c>
      <c r="B123" s="44">
        <v>2930.4301124600001</v>
      </c>
      <c r="C123" s="44">
        <f t="shared" ref="C123" si="169">G123+K123</f>
        <v>1402.73184618</v>
      </c>
      <c r="D123" s="44">
        <f t="shared" ref="D123" si="170">H123+L123</f>
        <v>728.40456154000003</v>
      </c>
      <c r="E123" s="44">
        <f t="shared" ref="E123" si="171">I123+M123</f>
        <v>799.29370474000007</v>
      </c>
      <c r="F123" s="44">
        <v>2302.0803706400002</v>
      </c>
      <c r="G123" s="44">
        <v>1392.83219237</v>
      </c>
      <c r="H123" s="44">
        <v>618.84116829000004</v>
      </c>
      <c r="I123" s="44">
        <v>290.40700998</v>
      </c>
      <c r="J123" s="44">
        <v>628.34974181999996</v>
      </c>
      <c r="K123" s="44">
        <v>9.8996538100000002</v>
      </c>
      <c r="L123" s="44">
        <v>109.56339325</v>
      </c>
      <c r="M123" s="44">
        <v>508.88669476000001</v>
      </c>
      <c r="N123" s="44"/>
      <c r="O123" s="44"/>
      <c r="P123" s="44"/>
      <c r="Q123" s="44"/>
    </row>
    <row r="124" spans="1:17" hidden="1" outlineLevel="1" collapsed="1">
      <c r="A124" s="8">
        <v>43983</v>
      </c>
      <c r="B124" s="44">
        <v>2932.6504923900002</v>
      </c>
      <c r="C124" s="44">
        <f t="shared" ref="C124" si="172">G124+K124</f>
        <v>1386.49704079</v>
      </c>
      <c r="D124" s="44">
        <f t="shared" ref="D124" si="173">H124+L124</f>
        <v>755.89163243000007</v>
      </c>
      <c r="E124" s="44">
        <f t="shared" ref="E124" si="174">I124+M124</f>
        <v>790.26181917000008</v>
      </c>
      <c r="F124" s="44">
        <v>2311.6808270900001</v>
      </c>
      <c r="G124" s="44">
        <v>1376.6155362</v>
      </c>
      <c r="H124" s="44">
        <v>647.13902223000002</v>
      </c>
      <c r="I124" s="44">
        <v>287.92626866000001</v>
      </c>
      <c r="J124" s="44">
        <v>620.96966529999997</v>
      </c>
      <c r="K124" s="44">
        <v>9.8815045900000005</v>
      </c>
      <c r="L124" s="44">
        <v>108.75261020000001</v>
      </c>
      <c r="M124" s="44">
        <v>502.33555051000002</v>
      </c>
      <c r="N124" s="44"/>
      <c r="O124" s="44"/>
      <c r="P124" s="44"/>
      <c r="Q124" s="44"/>
    </row>
    <row r="125" spans="1:17" hidden="1" outlineLevel="1" collapsed="1">
      <c r="A125" s="8">
        <v>44013</v>
      </c>
      <c r="B125" s="44">
        <v>3003.6987779800002</v>
      </c>
      <c r="C125" s="44">
        <f t="shared" ref="C125" si="175">G125+K125</f>
        <v>1380.8499614599998</v>
      </c>
      <c r="D125" s="44">
        <f t="shared" ref="D125" si="176">H125+L125</f>
        <v>769.41495506000001</v>
      </c>
      <c r="E125" s="44">
        <f t="shared" ref="E125" si="177">I125+M125</f>
        <v>853.43386145999989</v>
      </c>
      <c r="F125" s="44">
        <v>2340.7465256</v>
      </c>
      <c r="G125" s="44">
        <v>1370.5225728999999</v>
      </c>
      <c r="H125" s="44">
        <v>657.18687187</v>
      </c>
      <c r="I125" s="44">
        <v>313.03708082999998</v>
      </c>
      <c r="J125" s="44">
        <v>662.95225238</v>
      </c>
      <c r="K125" s="44">
        <v>10.327388559999999</v>
      </c>
      <c r="L125" s="44">
        <v>112.22808319000001</v>
      </c>
      <c r="M125" s="44">
        <v>540.39678062999997</v>
      </c>
      <c r="N125" s="44"/>
      <c r="O125" s="44"/>
      <c r="P125" s="44"/>
      <c r="Q125" s="44"/>
    </row>
    <row r="126" spans="1:17" hidden="1" outlineLevel="1" collapsed="1">
      <c r="A126" s="8">
        <v>44044</v>
      </c>
      <c r="B126" s="44">
        <v>3027.7754214800002</v>
      </c>
      <c r="C126" s="44">
        <f t="shared" ref="C126" si="178">G126+K126</f>
        <v>1403.76215617</v>
      </c>
      <c r="D126" s="44">
        <f t="shared" ref="D126" si="179">H126+L126</f>
        <v>774.26030077999997</v>
      </c>
      <c r="E126" s="44">
        <f t="shared" ref="E126" si="180">I126+M126</f>
        <v>849.7529645300001</v>
      </c>
      <c r="F126" s="44">
        <v>2372.6284034</v>
      </c>
      <c r="G126" s="44">
        <v>1393.45674747</v>
      </c>
      <c r="H126" s="44">
        <v>663.06905833999997</v>
      </c>
      <c r="I126" s="44">
        <v>316.10259759000002</v>
      </c>
      <c r="J126" s="44">
        <v>655.14701807999995</v>
      </c>
      <c r="K126" s="44">
        <v>10.305408699999999</v>
      </c>
      <c r="L126" s="44">
        <v>111.19124244</v>
      </c>
      <c r="M126" s="44">
        <v>533.65036694000003</v>
      </c>
      <c r="N126" s="44"/>
      <c r="O126" s="44"/>
      <c r="P126" s="44"/>
      <c r="Q126" s="44"/>
    </row>
    <row r="127" spans="1:17" hidden="1" outlineLevel="1" collapsed="1">
      <c r="A127" s="8">
        <v>44075</v>
      </c>
      <c r="B127" s="44">
        <v>3032.9381163399999</v>
      </c>
      <c r="C127" s="44">
        <f t="shared" ref="C127" si="181">G127+K127</f>
        <v>1397.405636</v>
      </c>
      <c r="D127" s="44">
        <f t="shared" ref="D127" si="182">H127+L127</f>
        <v>774.09222803000011</v>
      </c>
      <c r="E127" s="44">
        <f t="shared" ref="E127" si="183">I127+M127</f>
        <v>861.44025231000001</v>
      </c>
      <c r="F127" s="44">
        <v>2376.7995265700001</v>
      </c>
      <c r="G127" s="44">
        <v>1386.76294044</v>
      </c>
      <c r="H127" s="44">
        <v>667.60619942000005</v>
      </c>
      <c r="I127" s="44">
        <v>322.43038670999999</v>
      </c>
      <c r="J127" s="44">
        <v>656.13858976999995</v>
      </c>
      <c r="K127" s="44">
        <v>10.64269556</v>
      </c>
      <c r="L127" s="44">
        <v>106.48602861000001</v>
      </c>
      <c r="M127" s="44">
        <v>539.00986560000001</v>
      </c>
      <c r="N127" s="44"/>
      <c r="O127" s="44"/>
      <c r="P127" s="44"/>
      <c r="Q127" s="44"/>
    </row>
    <row r="128" spans="1:17" hidden="1" outlineLevel="1" collapsed="1">
      <c r="A128" s="8">
        <v>44105</v>
      </c>
      <c r="B128" s="44">
        <v>2888.3906754499999</v>
      </c>
      <c r="C128" s="44">
        <f t="shared" ref="C128" si="184">G128+K128</f>
        <v>1343.36735198</v>
      </c>
      <c r="D128" s="44">
        <f t="shared" ref="D128" si="185">H128+L128</f>
        <v>711.39110471000004</v>
      </c>
      <c r="E128" s="44">
        <f t="shared" ref="E128" si="186">I128+M128</f>
        <v>833.63221876</v>
      </c>
      <c r="F128" s="44">
        <v>2324.0275315899999</v>
      </c>
      <c r="G128" s="44">
        <v>1342.87757947</v>
      </c>
      <c r="H128" s="44">
        <v>654.33265987000004</v>
      </c>
      <c r="I128" s="44">
        <v>326.81729224999998</v>
      </c>
      <c r="J128" s="44">
        <v>564.36314386000004</v>
      </c>
      <c r="K128" s="44">
        <v>0.48977250999999999</v>
      </c>
      <c r="L128" s="44">
        <v>57.05844484</v>
      </c>
      <c r="M128" s="44">
        <v>506.81492651000002</v>
      </c>
      <c r="N128" s="44"/>
      <c r="O128" s="44"/>
      <c r="P128" s="44"/>
      <c r="Q128" s="44"/>
    </row>
    <row r="129" spans="1:17" hidden="1" outlineLevel="1" collapsed="1">
      <c r="A129" s="8">
        <v>44136</v>
      </c>
      <c r="B129" s="44">
        <v>2896.2187677000002</v>
      </c>
      <c r="C129" s="44">
        <f t="shared" ref="C129" si="187">G129+K129</f>
        <v>1352.4020319199999</v>
      </c>
      <c r="D129" s="44">
        <f t="shared" ref="D129" si="188">H129+L129</f>
        <v>726.87008544000003</v>
      </c>
      <c r="E129" s="44">
        <f t="shared" ref="E129" si="189">I129+M129</f>
        <v>816.94665033999991</v>
      </c>
      <c r="F129" s="44">
        <v>2349.6656792499998</v>
      </c>
      <c r="G129" s="44">
        <v>1351.90682649</v>
      </c>
      <c r="H129" s="44">
        <v>669.69603076999999</v>
      </c>
      <c r="I129" s="44">
        <v>328.06282198999997</v>
      </c>
      <c r="J129" s="44">
        <v>546.55308845000002</v>
      </c>
      <c r="K129" s="44">
        <v>0.49520543</v>
      </c>
      <c r="L129" s="44">
        <v>57.174054669999997</v>
      </c>
      <c r="M129" s="44">
        <v>488.88382834999999</v>
      </c>
      <c r="N129" s="44"/>
      <c r="O129" s="44"/>
      <c r="P129" s="44"/>
      <c r="Q129" s="44"/>
    </row>
    <row r="130" spans="1:17" hidden="1" outlineLevel="1" collapsed="1">
      <c r="A130" s="8">
        <v>44166</v>
      </c>
      <c r="B130" s="44">
        <v>2802.2567632700002</v>
      </c>
      <c r="C130" s="44">
        <f t="shared" ref="C130" si="190">G130+K130</f>
        <v>1325.5794056299999</v>
      </c>
      <c r="D130" s="44">
        <f t="shared" ref="D130" si="191">H130+L130</f>
        <v>711.32613352999999</v>
      </c>
      <c r="E130" s="44">
        <f t="shared" ref="E130" si="192">I130+M130</f>
        <v>765.35122410999998</v>
      </c>
      <c r="F130" s="44">
        <v>2331.5933545500002</v>
      </c>
      <c r="G130" s="44">
        <v>1325.56059093</v>
      </c>
      <c r="H130" s="44">
        <v>679.52126893000002</v>
      </c>
      <c r="I130" s="44">
        <v>326.51149469000001</v>
      </c>
      <c r="J130" s="44">
        <v>470.66340872000001</v>
      </c>
      <c r="K130" s="44">
        <v>1.88147E-2</v>
      </c>
      <c r="L130" s="44">
        <v>31.804864599999998</v>
      </c>
      <c r="M130" s="44">
        <v>438.83972942000003</v>
      </c>
      <c r="N130" s="44"/>
      <c r="O130" s="44"/>
      <c r="P130" s="44"/>
      <c r="Q130" s="44"/>
    </row>
    <row r="131" spans="1:17" hidden="1" outlineLevel="1" collapsed="1">
      <c r="A131" s="8">
        <v>44197</v>
      </c>
      <c r="B131" s="44">
        <v>2806.1178361500001</v>
      </c>
      <c r="C131" s="44">
        <f t="shared" ref="C131" si="193">G131+K131</f>
        <v>1335.7083697799999</v>
      </c>
      <c r="D131" s="44">
        <f t="shared" ref="D131" si="194">H131+L131</f>
        <v>710.09244934000003</v>
      </c>
      <c r="E131" s="44">
        <f t="shared" ref="E131" si="195">I131+M131</f>
        <v>760.31701702999999</v>
      </c>
      <c r="F131" s="44">
        <v>2340.1689298400001</v>
      </c>
      <c r="G131" s="44">
        <v>1335.6891007199999</v>
      </c>
      <c r="H131" s="44">
        <v>678.78083001000005</v>
      </c>
      <c r="I131" s="44">
        <v>325.69899910999999</v>
      </c>
      <c r="J131" s="44">
        <v>465.94890630999998</v>
      </c>
      <c r="K131" s="44">
        <v>1.9269060000000001E-2</v>
      </c>
      <c r="L131" s="44">
        <v>31.311619329999999</v>
      </c>
      <c r="M131" s="44">
        <v>434.61801792</v>
      </c>
      <c r="N131" s="44"/>
      <c r="O131" s="44"/>
      <c r="P131" s="44"/>
      <c r="Q131" s="44"/>
    </row>
    <row r="132" spans="1:17" hidden="1" outlineLevel="1" collapsed="1">
      <c r="A132" s="8">
        <v>44228</v>
      </c>
      <c r="B132" s="44">
        <v>2752.5019504500001</v>
      </c>
      <c r="C132" s="44">
        <f t="shared" ref="C132" si="196">G132+K132</f>
        <v>1361.5669695500001</v>
      </c>
      <c r="D132" s="44">
        <f t="shared" ref="D132" si="197">H132+L132</f>
        <v>707.67383324999992</v>
      </c>
      <c r="E132" s="44">
        <f t="shared" ref="E132" si="198">I132+M132</f>
        <v>683.26114765</v>
      </c>
      <c r="F132" s="44">
        <v>2387.4874733500001</v>
      </c>
      <c r="G132" s="44">
        <v>1361.5428486200001</v>
      </c>
      <c r="H132" s="44">
        <v>695.81547381999997</v>
      </c>
      <c r="I132" s="44">
        <v>330.12915091000002</v>
      </c>
      <c r="J132" s="44">
        <v>365.01447710000002</v>
      </c>
      <c r="K132" s="44">
        <v>2.4120929999999999E-2</v>
      </c>
      <c r="L132" s="44">
        <v>11.85835943</v>
      </c>
      <c r="M132" s="44">
        <v>353.13199673999998</v>
      </c>
      <c r="N132" s="44"/>
      <c r="O132" s="44"/>
      <c r="P132" s="44"/>
      <c r="Q132" s="44"/>
    </row>
    <row r="133" spans="1:17" hidden="1" outlineLevel="1" collapsed="1">
      <c r="A133" s="8">
        <v>44256</v>
      </c>
      <c r="B133" s="44">
        <v>2860.4088319699999</v>
      </c>
      <c r="C133" s="44">
        <f t="shared" ref="C133" si="199">G133+K133</f>
        <v>1420.12576567</v>
      </c>
      <c r="D133" s="44">
        <f t="shared" ref="D133" si="200">H133+L133</f>
        <v>758.59714670999995</v>
      </c>
      <c r="E133" s="44">
        <f t="shared" ref="E133" si="201">I133+M133</f>
        <v>681.68591959000003</v>
      </c>
      <c r="F133" s="44">
        <v>2503.0095263799999</v>
      </c>
      <c r="G133" s="44">
        <v>1419.9653258000001</v>
      </c>
      <c r="H133" s="44">
        <v>747.41537693999999</v>
      </c>
      <c r="I133" s="44">
        <v>335.62882364000001</v>
      </c>
      <c r="J133" s="44">
        <v>357.39930558999998</v>
      </c>
      <c r="K133" s="44">
        <v>0.16043987000000001</v>
      </c>
      <c r="L133" s="44">
        <v>11.181769770000001</v>
      </c>
      <c r="M133" s="44">
        <v>346.05709595000002</v>
      </c>
      <c r="N133" s="44"/>
      <c r="O133" s="44"/>
      <c r="P133" s="44"/>
      <c r="Q133" s="44"/>
    </row>
    <row r="134" spans="1:17" hidden="1" outlineLevel="1" collapsed="1">
      <c r="A134" s="8">
        <v>44287</v>
      </c>
      <c r="B134" s="44">
        <v>2921.3230818900001</v>
      </c>
      <c r="C134" s="44">
        <f t="shared" ref="C134" si="202">G134+K134</f>
        <v>1432.57206834</v>
      </c>
      <c r="D134" s="44">
        <f t="shared" ref="D134" si="203">H134+L134</f>
        <v>796.03609548999998</v>
      </c>
      <c r="E134" s="44">
        <f t="shared" ref="E134" si="204">I134+M134</f>
        <v>692.71491805999995</v>
      </c>
      <c r="F134" s="44">
        <v>2564.5957214999999</v>
      </c>
      <c r="G134" s="44">
        <v>1432.5567287900001</v>
      </c>
      <c r="H134" s="44">
        <v>785.05506783999999</v>
      </c>
      <c r="I134" s="44">
        <v>346.98392487000001</v>
      </c>
      <c r="J134" s="44">
        <v>356.72736039</v>
      </c>
      <c r="K134" s="44">
        <v>1.533955E-2</v>
      </c>
      <c r="L134" s="44">
        <v>10.98102765</v>
      </c>
      <c r="M134" s="44">
        <v>345.73099318999999</v>
      </c>
      <c r="N134" s="44"/>
      <c r="O134" s="44"/>
      <c r="P134" s="44"/>
      <c r="Q134" s="44"/>
    </row>
    <row r="135" spans="1:17" hidden="1" outlineLevel="1" collapsed="1">
      <c r="A135" s="8">
        <v>44317</v>
      </c>
      <c r="B135" s="44">
        <v>3006.0630498700002</v>
      </c>
      <c r="C135" s="44">
        <f t="shared" ref="C135" si="205">G135+K135</f>
        <v>1472.60701225</v>
      </c>
      <c r="D135" s="44">
        <f t="shared" ref="D135" si="206">H135+L135</f>
        <v>827.95387909999999</v>
      </c>
      <c r="E135" s="44">
        <f t="shared" ref="E135" si="207">I135+M135</f>
        <v>705.50215851999997</v>
      </c>
      <c r="F135" s="44">
        <v>2654.1798954800001</v>
      </c>
      <c r="G135" s="44">
        <v>1472.59084882</v>
      </c>
      <c r="H135" s="44">
        <v>817.38250427000003</v>
      </c>
      <c r="I135" s="44">
        <v>364.20654238999998</v>
      </c>
      <c r="J135" s="44">
        <v>351.88315439000002</v>
      </c>
      <c r="K135" s="44">
        <v>1.6163429999999999E-2</v>
      </c>
      <c r="L135" s="44">
        <v>10.57137483</v>
      </c>
      <c r="M135" s="44">
        <v>341.29561612999998</v>
      </c>
      <c r="N135" s="44"/>
      <c r="O135" s="44"/>
      <c r="P135" s="44"/>
      <c r="Q135" s="44"/>
    </row>
    <row r="136" spans="1:17" hidden="1" outlineLevel="1" collapsed="1">
      <c r="A136" s="8">
        <v>44348</v>
      </c>
      <c r="B136" s="44">
        <v>3050.0258632599998</v>
      </c>
      <c r="C136" s="44">
        <f t="shared" ref="C136" si="208">G136+K136</f>
        <v>1503.56861693</v>
      </c>
      <c r="D136" s="44">
        <f t="shared" ref="D136" si="209">H136+L136</f>
        <v>841.60906143</v>
      </c>
      <c r="E136" s="44">
        <f t="shared" ref="E136" si="210">I136+M136</f>
        <v>704.84818489999998</v>
      </c>
      <c r="F136" s="44">
        <v>2708.6857795000001</v>
      </c>
      <c r="G136" s="44">
        <v>1503.55073062</v>
      </c>
      <c r="H136" s="44">
        <v>831.62606123</v>
      </c>
      <c r="I136" s="44">
        <v>373.50898764999999</v>
      </c>
      <c r="J136" s="44">
        <v>341.34008376000003</v>
      </c>
      <c r="K136" s="44">
        <v>1.7886309999999999E-2</v>
      </c>
      <c r="L136" s="44">
        <v>9.9830001999999993</v>
      </c>
      <c r="M136" s="44">
        <v>331.33919724999998</v>
      </c>
      <c r="N136" s="44"/>
      <c r="O136" s="44"/>
      <c r="P136" s="44"/>
      <c r="Q136" s="44"/>
    </row>
    <row r="137" spans="1:17" hidden="1" outlineLevel="1" collapsed="1">
      <c r="A137" s="8">
        <v>44378</v>
      </c>
      <c r="B137" s="44">
        <v>3085.3317766999999</v>
      </c>
      <c r="C137" s="44">
        <f t="shared" ref="C137" si="211">G137+K137</f>
        <v>1512.00708138</v>
      </c>
      <c r="D137" s="44">
        <f t="shared" ref="D137" si="212">H137+L137</f>
        <v>857.70308665000005</v>
      </c>
      <c r="E137" s="44">
        <f t="shared" ref="E137" si="213">I137+M137</f>
        <v>715.62160867</v>
      </c>
      <c r="F137" s="44">
        <v>2747.7480757899998</v>
      </c>
      <c r="G137" s="44">
        <v>1511.9914472400001</v>
      </c>
      <c r="H137" s="44">
        <v>848.01076734000003</v>
      </c>
      <c r="I137" s="44">
        <v>387.74586120999999</v>
      </c>
      <c r="J137" s="44">
        <v>337.58370091</v>
      </c>
      <c r="K137" s="44">
        <v>1.5634140000000001E-2</v>
      </c>
      <c r="L137" s="44">
        <v>9.6923193100000002</v>
      </c>
      <c r="M137" s="44">
        <v>327.87574746000001</v>
      </c>
      <c r="N137" s="44"/>
      <c r="O137" s="44"/>
      <c r="P137" s="44"/>
      <c r="Q137" s="44"/>
    </row>
    <row r="138" spans="1:17" hidden="1" outlineLevel="1" collapsed="1">
      <c r="A138" s="8">
        <v>44409</v>
      </c>
      <c r="B138" s="44">
        <v>3173.0527175699999</v>
      </c>
      <c r="C138" s="44">
        <f t="shared" ref="C138" si="214">G138+K138</f>
        <v>1573.8978817100001</v>
      </c>
      <c r="D138" s="44">
        <f t="shared" ref="D138" si="215">H138+L138</f>
        <v>881.50746766000009</v>
      </c>
      <c r="E138" s="44">
        <f t="shared" ref="E138" si="216">I138+M138</f>
        <v>717.64736819999996</v>
      </c>
      <c r="F138" s="44">
        <v>2842.23110791</v>
      </c>
      <c r="G138" s="44">
        <v>1573.8345063500001</v>
      </c>
      <c r="H138" s="44">
        <v>872.03685771000005</v>
      </c>
      <c r="I138" s="44">
        <v>396.35974384999997</v>
      </c>
      <c r="J138" s="44">
        <v>330.82160965999998</v>
      </c>
      <c r="K138" s="44">
        <v>6.3375360000000006E-2</v>
      </c>
      <c r="L138" s="44">
        <v>9.4706099500000001</v>
      </c>
      <c r="M138" s="44">
        <v>321.28762434999999</v>
      </c>
      <c r="N138" s="44"/>
      <c r="O138" s="44"/>
      <c r="P138" s="44"/>
      <c r="Q138" s="44"/>
    </row>
    <row r="139" spans="1:17" hidden="1" outlineLevel="1" collapsed="1">
      <c r="A139" s="8">
        <v>44440</v>
      </c>
      <c r="B139" s="44">
        <v>3203.5859642400001</v>
      </c>
      <c r="C139" s="44">
        <f t="shared" ref="C139" si="217">G139+K139</f>
        <v>1531.29215357</v>
      </c>
      <c r="D139" s="44">
        <f t="shared" ref="D139" si="218">H139+L139</f>
        <v>956.22109527999999</v>
      </c>
      <c r="E139" s="44">
        <f t="shared" ref="E139" si="219">I139+M139</f>
        <v>716.07271538999998</v>
      </c>
      <c r="F139" s="44">
        <v>2879.6964728900002</v>
      </c>
      <c r="G139" s="44">
        <v>1531.26848221</v>
      </c>
      <c r="H139" s="44">
        <v>947.12170359000004</v>
      </c>
      <c r="I139" s="44">
        <v>401.30628709000001</v>
      </c>
      <c r="J139" s="44">
        <v>323.88949135000001</v>
      </c>
      <c r="K139" s="44">
        <v>2.3671359999999999E-2</v>
      </c>
      <c r="L139" s="44">
        <v>9.0993916899999991</v>
      </c>
      <c r="M139" s="44">
        <v>314.76642829999997</v>
      </c>
      <c r="N139" s="44"/>
      <c r="O139" s="44"/>
      <c r="P139" s="44"/>
      <c r="Q139" s="44"/>
    </row>
    <row r="140" spans="1:17" hidden="1" outlineLevel="1" collapsed="1">
      <c r="A140" s="8">
        <v>44470</v>
      </c>
      <c r="B140" s="44">
        <v>3216.9958029300001</v>
      </c>
      <c r="C140" s="44">
        <f t="shared" ref="C140" si="220">G140+K140</f>
        <v>1501.5341022</v>
      </c>
      <c r="D140" s="44">
        <f t="shared" ref="D140" si="221">H140+L140</f>
        <v>970.00720608999995</v>
      </c>
      <c r="E140" s="44">
        <f t="shared" ref="E140" si="222">I140+M140</f>
        <v>745.45449464000001</v>
      </c>
      <c r="F140" s="44">
        <v>2902.3158284900001</v>
      </c>
      <c r="G140" s="44">
        <v>1501.51189585</v>
      </c>
      <c r="H140" s="44">
        <v>957.43217880999998</v>
      </c>
      <c r="I140" s="44">
        <v>443.37175382999999</v>
      </c>
      <c r="J140" s="44">
        <v>314.67997444000002</v>
      </c>
      <c r="K140" s="44">
        <v>2.220635E-2</v>
      </c>
      <c r="L140" s="44">
        <v>12.57502728</v>
      </c>
      <c r="M140" s="44">
        <v>302.08274081000002</v>
      </c>
      <c r="N140" s="44"/>
      <c r="O140" s="44"/>
      <c r="P140" s="44"/>
      <c r="Q140" s="44"/>
    </row>
    <row r="141" spans="1:17" hidden="1" outlineLevel="1" collapsed="1">
      <c r="A141" s="8">
        <v>44501</v>
      </c>
      <c r="B141" s="44">
        <v>3290.4327363000002</v>
      </c>
      <c r="C141" s="44">
        <f t="shared" ref="C141" si="223">G141+K141</f>
        <v>1567.3151879</v>
      </c>
      <c r="D141" s="44">
        <f t="shared" ref="D141" si="224">H141+L141</f>
        <v>995.84291846999997</v>
      </c>
      <c r="E141" s="44">
        <f t="shared" ref="E141" si="225">I141+M141</f>
        <v>727.27462992999995</v>
      </c>
      <c r="F141" s="44">
        <v>2970.7347395900001</v>
      </c>
      <c r="G141" s="44">
        <v>1567.2946291999999</v>
      </c>
      <c r="H141" s="44">
        <v>983.29071432000001</v>
      </c>
      <c r="I141" s="44">
        <v>420.14939607000002</v>
      </c>
      <c r="J141" s="44">
        <v>319.69799670999998</v>
      </c>
      <c r="K141" s="44">
        <v>2.0558699999999999E-2</v>
      </c>
      <c r="L141" s="44">
        <v>12.55220415</v>
      </c>
      <c r="M141" s="44">
        <v>307.12523385999998</v>
      </c>
      <c r="N141" s="44"/>
      <c r="O141" s="44"/>
      <c r="P141" s="44"/>
      <c r="Q141" s="44"/>
    </row>
    <row r="142" spans="1:17" hidden="1" outlineLevel="1" collapsed="1">
      <c r="A142" s="8">
        <v>44531</v>
      </c>
      <c r="B142" s="44">
        <v>3332.21808087</v>
      </c>
      <c r="C142" s="44">
        <f t="shared" ref="C142" si="226">G142+K142</f>
        <v>1559.39492337</v>
      </c>
      <c r="D142" s="44">
        <f t="shared" ref="D142" si="227">H142+L142</f>
        <v>1034.83755148</v>
      </c>
      <c r="E142" s="44">
        <f t="shared" ref="E142" si="228">I142+M142</f>
        <v>737.98560601999998</v>
      </c>
      <c r="F142" s="44">
        <v>3013.13576934</v>
      </c>
      <c r="G142" s="44">
        <v>1559.379676</v>
      </c>
      <c r="H142" s="44">
        <v>1022.7982085800001</v>
      </c>
      <c r="I142" s="44">
        <v>430.95788476000001</v>
      </c>
      <c r="J142" s="44">
        <v>319.08231153000003</v>
      </c>
      <c r="K142" s="44">
        <v>1.524737E-2</v>
      </c>
      <c r="L142" s="44">
        <v>12.039342899999999</v>
      </c>
      <c r="M142" s="44">
        <v>307.02772126000002</v>
      </c>
      <c r="N142" s="44"/>
      <c r="O142" s="44"/>
      <c r="P142" s="44"/>
      <c r="Q142" s="44"/>
    </row>
    <row r="143" spans="1:17" hidden="1" outlineLevel="1" collapsed="1">
      <c r="A143" s="8">
        <v>44562</v>
      </c>
      <c r="B143" s="44">
        <v>3423.0666324700001</v>
      </c>
      <c r="C143" s="44">
        <f t="shared" ref="C143" si="229">G143+K143</f>
        <v>1605.0638928799999</v>
      </c>
      <c r="D143" s="44">
        <f t="shared" ref="D143" si="230">H143+L143</f>
        <v>1053.8789181799998</v>
      </c>
      <c r="E143" s="44">
        <f t="shared" ref="E143" si="231">I143+M143</f>
        <v>764.12382140999989</v>
      </c>
      <c r="F143" s="44">
        <v>3088.1477502600001</v>
      </c>
      <c r="G143" s="44">
        <v>1605.04809312</v>
      </c>
      <c r="H143" s="44">
        <v>1041.5219811699999</v>
      </c>
      <c r="I143" s="44">
        <v>441.57767596999997</v>
      </c>
      <c r="J143" s="44">
        <v>334.91888220999999</v>
      </c>
      <c r="K143" s="44">
        <v>1.5799759999999999E-2</v>
      </c>
      <c r="L143" s="44">
        <v>12.356937009999999</v>
      </c>
      <c r="M143" s="44">
        <v>322.54614543999998</v>
      </c>
      <c r="N143" s="44"/>
      <c r="O143" s="44"/>
      <c r="P143" s="44"/>
      <c r="Q143" s="44"/>
    </row>
    <row r="144" spans="1:17" hidden="1" outlineLevel="1" collapsed="1">
      <c r="A144" s="8">
        <v>44593</v>
      </c>
      <c r="B144" s="44">
        <v>3550.6927305499999</v>
      </c>
      <c r="C144" s="44">
        <f t="shared" ref="C144" si="232">G144+K144</f>
        <v>1672.13051283</v>
      </c>
      <c r="D144" s="44">
        <f t="shared" ref="D144" si="233">H144+L144</f>
        <v>1098.4159436099999</v>
      </c>
      <c r="E144" s="44">
        <f t="shared" ref="E144" si="234">I144+M144</f>
        <v>780.14627410999992</v>
      </c>
      <c r="F144" s="44">
        <v>3208.9147235999999</v>
      </c>
      <c r="G144" s="44">
        <v>1672.11570878</v>
      </c>
      <c r="H144" s="44">
        <v>1085.7462364099999</v>
      </c>
      <c r="I144" s="44">
        <v>451.05277840999997</v>
      </c>
      <c r="J144" s="44">
        <v>341.77800695000002</v>
      </c>
      <c r="K144" s="44">
        <v>1.4804049999999999E-2</v>
      </c>
      <c r="L144" s="44">
        <v>12.6697072</v>
      </c>
      <c r="M144" s="44">
        <v>329.09349570000001</v>
      </c>
      <c r="N144" s="44"/>
      <c r="O144" s="44"/>
      <c r="P144" s="44"/>
      <c r="Q144" s="44"/>
    </row>
    <row r="145" spans="1:17" hidden="1" outlineLevel="1" collapsed="1">
      <c r="A145" s="8">
        <v>44621</v>
      </c>
      <c r="B145" s="44">
        <v>3430.8828678999998</v>
      </c>
      <c r="C145" s="44">
        <f t="shared" ref="C145" si="235">G145+K145</f>
        <v>1582.48304635</v>
      </c>
      <c r="D145" s="44">
        <f t="shared" ref="D145" si="236">H145+L145</f>
        <v>1073.1147564</v>
      </c>
      <c r="E145" s="44">
        <f t="shared" ref="E145" si="237">I145+M145</f>
        <v>775.28506515000004</v>
      </c>
      <c r="F145" s="44">
        <v>3093.1064556000001</v>
      </c>
      <c r="G145" s="44">
        <v>1582.44351052</v>
      </c>
      <c r="H145" s="44">
        <v>1060.5285139600001</v>
      </c>
      <c r="I145" s="44">
        <v>450.13443111999999</v>
      </c>
      <c r="J145" s="44">
        <v>337.7764123</v>
      </c>
      <c r="K145" s="44">
        <v>3.9535830000000001E-2</v>
      </c>
      <c r="L145" s="44">
        <v>12.586242439999999</v>
      </c>
      <c r="M145" s="44">
        <v>325.15063402999999</v>
      </c>
      <c r="N145" s="44"/>
      <c r="O145" s="44"/>
      <c r="P145" s="44"/>
      <c r="Q145" s="44"/>
    </row>
    <row r="146" spans="1:17" hidden="1" outlineLevel="1" collapsed="1">
      <c r="A146" s="8">
        <v>44652</v>
      </c>
      <c r="B146" s="44">
        <v>3404.2024683999998</v>
      </c>
      <c r="C146" s="44">
        <f t="shared" ref="C146" si="238">G146+K146</f>
        <v>1589.8653325400001</v>
      </c>
      <c r="D146" s="44">
        <f t="shared" ref="D146" si="239">H146+L146</f>
        <v>1048.88451513</v>
      </c>
      <c r="E146" s="44">
        <f t="shared" ref="E146" si="240">I146+M146</f>
        <v>765.45262073000004</v>
      </c>
      <c r="F146" s="44">
        <v>3074.1758429199999</v>
      </c>
      <c r="G146" s="44">
        <v>1589.75888115</v>
      </c>
      <c r="H146" s="44">
        <v>1036.76645196</v>
      </c>
      <c r="I146" s="44">
        <v>447.65050981000002</v>
      </c>
      <c r="J146" s="44">
        <v>330.02662548000001</v>
      </c>
      <c r="K146" s="44">
        <v>0.10645139000000001</v>
      </c>
      <c r="L146" s="44">
        <v>12.118063169999999</v>
      </c>
      <c r="M146" s="44">
        <v>317.80211092000002</v>
      </c>
      <c r="N146" s="44"/>
      <c r="O146" s="44"/>
      <c r="P146" s="44"/>
      <c r="Q146" s="44"/>
    </row>
    <row r="147" spans="1:17" hidden="1" outlineLevel="1" collapsed="1">
      <c r="A147" s="8">
        <v>44682</v>
      </c>
      <c r="B147" s="44">
        <v>3451.2051288299999</v>
      </c>
      <c r="C147" s="44">
        <f t="shared" ref="C147" si="241">G147+K147</f>
        <v>1596.4703365800001</v>
      </c>
      <c r="D147" s="44">
        <f t="shared" ref="D147" si="242">H147+L147</f>
        <v>1099.0416316999999</v>
      </c>
      <c r="E147" s="44">
        <f t="shared" ref="E147" si="243">I147+M147</f>
        <v>755.69316055000002</v>
      </c>
      <c r="F147" s="44">
        <v>3123.2645627699999</v>
      </c>
      <c r="G147" s="44">
        <v>1596.42444516</v>
      </c>
      <c r="H147" s="44">
        <v>1086.8319259</v>
      </c>
      <c r="I147" s="44">
        <v>440.00819171000001</v>
      </c>
      <c r="J147" s="44">
        <v>327.94056605999998</v>
      </c>
      <c r="K147" s="44">
        <v>4.5891420000000002E-2</v>
      </c>
      <c r="L147" s="44">
        <v>12.2097058</v>
      </c>
      <c r="M147" s="44">
        <v>315.68496884000001</v>
      </c>
      <c r="N147" s="44"/>
      <c r="O147" s="44"/>
      <c r="P147" s="44"/>
      <c r="Q147" s="44"/>
    </row>
    <row r="148" spans="1:17" hidden="1" outlineLevel="1" collapsed="1">
      <c r="A148" s="8">
        <v>44713</v>
      </c>
      <c r="B148" s="44">
        <v>3407.5200470700001</v>
      </c>
      <c r="C148" s="44">
        <f t="shared" ref="C148" si="244">G148+K148</f>
        <v>1472.57778506</v>
      </c>
      <c r="D148" s="44">
        <f t="shared" ref="D148" si="245">H148+L148</f>
        <v>1147.1920623400001</v>
      </c>
      <c r="E148" s="44">
        <f t="shared" ref="E148" si="246">I148+M148</f>
        <v>787.75019967000003</v>
      </c>
      <c r="F148" s="44">
        <v>3086.86655466</v>
      </c>
      <c r="G148" s="44">
        <v>1472.51030399</v>
      </c>
      <c r="H148" s="44">
        <v>1135.38986475</v>
      </c>
      <c r="I148" s="44">
        <v>478.96638591999999</v>
      </c>
      <c r="J148" s="44">
        <v>320.65349241000001</v>
      </c>
      <c r="K148" s="44">
        <v>6.7481070000000004E-2</v>
      </c>
      <c r="L148" s="44">
        <v>11.80219759</v>
      </c>
      <c r="M148" s="44">
        <v>308.78381374999998</v>
      </c>
      <c r="N148" s="44"/>
      <c r="O148" s="44"/>
      <c r="P148" s="44"/>
      <c r="Q148" s="44"/>
    </row>
    <row r="149" spans="1:17" hidden="1" outlineLevel="1" collapsed="1">
      <c r="A149" s="8">
        <v>44743</v>
      </c>
      <c r="B149" s="44">
        <v>3413.1300473299998</v>
      </c>
      <c r="C149" s="44">
        <f t="shared" ref="C149" si="247">G149+K149</f>
        <v>1480.4644100799999</v>
      </c>
      <c r="D149" s="44">
        <f t="shared" ref="D149" si="248">H149+L149</f>
        <v>1115.4951645900001</v>
      </c>
      <c r="E149" s="44">
        <f t="shared" ref="E149" si="249">I149+M149</f>
        <v>817.17047266000009</v>
      </c>
      <c r="F149" s="44">
        <v>3017.27669354</v>
      </c>
      <c r="G149" s="44">
        <v>1480.3960479499999</v>
      </c>
      <c r="H149" s="44">
        <v>1101.32182653</v>
      </c>
      <c r="I149" s="44">
        <v>435.55881906000002</v>
      </c>
      <c r="J149" s="44">
        <v>395.85335379000003</v>
      </c>
      <c r="K149" s="44">
        <v>6.8362129999999993E-2</v>
      </c>
      <c r="L149" s="44">
        <v>14.173338060000001</v>
      </c>
      <c r="M149" s="44">
        <v>381.61165360000001</v>
      </c>
      <c r="N149" s="44"/>
      <c r="O149" s="44"/>
      <c r="P149" s="44"/>
      <c r="Q149" s="44"/>
    </row>
    <row r="150" spans="1:17" hidden="1" outlineLevel="1" collapsed="1">
      <c r="A150" s="8">
        <v>44774</v>
      </c>
      <c r="B150" s="44">
        <v>3373.44402593</v>
      </c>
      <c r="C150" s="44">
        <f t="shared" ref="C150" si="250">G150+K150</f>
        <v>1482.25258721</v>
      </c>
      <c r="D150" s="44">
        <f t="shared" ref="D150" si="251">H150+L150</f>
        <v>1094.69830561</v>
      </c>
      <c r="E150" s="44">
        <f t="shared" ref="E150" si="252">I150+M150</f>
        <v>796.49313310999992</v>
      </c>
      <c r="F150" s="44">
        <v>2985.6959579499999</v>
      </c>
      <c r="G150" s="44">
        <v>1482.1866676699999</v>
      </c>
      <c r="H150" s="44">
        <v>1081.2169179499999</v>
      </c>
      <c r="I150" s="44">
        <v>422.29237232999998</v>
      </c>
      <c r="J150" s="44">
        <v>387.74806797999997</v>
      </c>
      <c r="K150" s="44">
        <v>6.5919539999999999E-2</v>
      </c>
      <c r="L150" s="44">
        <v>13.481387659999999</v>
      </c>
      <c r="M150" s="44">
        <v>374.20076078</v>
      </c>
      <c r="N150" s="44"/>
      <c r="O150" s="44"/>
      <c r="P150" s="44"/>
      <c r="Q150" s="44"/>
    </row>
    <row r="151" spans="1:17" hidden="1" outlineLevel="1" collapsed="1">
      <c r="A151" s="8">
        <v>44805</v>
      </c>
      <c r="B151" s="44">
        <v>3337.99859522</v>
      </c>
      <c r="C151" s="44">
        <f t="shared" ref="C151" si="253">G151+K151</f>
        <v>1486.3505804500001</v>
      </c>
      <c r="D151" s="44">
        <f t="shared" ref="D151" si="254">H151+L151</f>
        <v>1065.9698398599999</v>
      </c>
      <c r="E151" s="44">
        <f t="shared" ref="E151" si="255">I151+M151</f>
        <v>785.67817491000005</v>
      </c>
      <c r="F151" s="44">
        <v>2955.5772397199999</v>
      </c>
      <c r="G151" s="44">
        <v>1485.49096525</v>
      </c>
      <c r="H151" s="44">
        <v>1053.07804214</v>
      </c>
      <c r="I151" s="44">
        <v>417.00823233</v>
      </c>
      <c r="J151" s="44">
        <v>382.4213555</v>
      </c>
      <c r="K151" s="44">
        <v>0.85961520000000002</v>
      </c>
      <c r="L151" s="44">
        <v>12.89179772</v>
      </c>
      <c r="M151" s="44">
        <v>368.66994258</v>
      </c>
      <c r="N151" s="44"/>
      <c r="O151" s="44"/>
      <c r="P151" s="44"/>
      <c r="Q151" s="44"/>
    </row>
    <row r="152" spans="1:17" hidden="1" outlineLevel="1" collapsed="1">
      <c r="A152" s="8">
        <v>44835</v>
      </c>
      <c r="B152" s="44">
        <v>3306.9405557300001</v>
      </c>
      <c r="C152" s="44">
        <f t="shared" ref="C152" si="256">G152+K152</f>
        <v>1473.3771645300001</v>
      </c>
      <c r="D152" s="44">
        <f t="shared" ref="D152" si="257">H152+L152</f>
        <v>1049.34627821</v>
      </c>
      <c r="E152" s="44">
        <f t="shared" ref="E152" si="258">I152+M152</f>
        <v>784.21711299000003</v>
      </c>
      <c r="F152" s="44">
        <v>2927.4836969799999</v>
      </c>
      <c r="G152" s="44">
        <v>1472.51731064</v>
      </c>
      <c r="H152" s="44">
        <v>1036.5784084500001</v>
      </c>
      <c r="I152" s="44">
        <v>418.38797789</v>
      </c>
      <c r="J152" s="44">
        <v>379.45685874999998</v>
      </c>
      <c r="K152" s="44">
        <v>0.85985389000000001</v>
      </c>
      <c r="L152" s="44">
        <v>12.76786976</v>
      </c>
      <c r="M152" s="44">
        <v>365.82913509999997</v>
      </c>
      <c r="N152" s="44"/>
      <c r="O152" s="44"/>
      <c r="P152" s="44"/>
      <c r="Q152" s="44"/>
    </row>
    <row r="153" spans="1:17" hidden="1" outlineLevel="1" collapsed="1">
      <c r="A153" s="8">
        <v>44866</v>
      </c>
      <c r="B153" s="44">
        <v>3310.4214595799999</v>
      </c>
      <c r="C153" s="44">
        <f t="shared" ref="C153" si="259">G153+K153</f>
        <v>1491.15332902</v>
      </c>
      <c r="D153" s="44">
        <f t="shared" ref="D153" si="260">H153+L153</f>
        <v>1033.88236252</v>
      </c>
      <c r="E153" s="44">
        <f t="shared" ref="E153" si="261">I153+M153</f>
        <v>785.38576804000002</v>
      </c>
      <c r="F153" s="44">
        <v>2931.4137449099999</v>
      </c>
      <c r="G153" s="44">
        <v>1490.2689194500001</v>
      </c>
      <c r="H153" s="44">
        <v>1020.98975259</v>
      </c>
      <c r="I153" s="44">
        <v>420.15507287000003</v>
      </c>
      <c r="J153" s="44">
        <v>379.00771466999998</v>
      </c>
      <c r="K153" s="44">
        <v>0.88440956999999998</v>
      </c>
      <c r="L153" s="44">
        <v>12.892609930000001</v>
      </c>
      <c r="M153" s="44">
        <v>365.23069516999999</v>
      </c>
      <c r="N153" s="44"/>
      <c r="O153" s="44"/>
      <c r="P153" s="44"/>
      <c r="Q153" s="44"/>
    </row>
    <row r="154" spans="1:17" hidden="1" outlineLevel="1" collapsed="1">
      <c r="A154" s="8">
        <v>44896</v>
      </c>
      <c r="B154" s="44">
        <v>3082.3136177000001</v>
      </c>
      <c r="C154" s="44">
        <f t="shared" ref="C154" si="262">G154+K154</f>
        <v>1434.3084067099999</v>
      </c>
      <c r="D154" s="44">
        <f t="shared" ref="D154" si="263">H154+L154</f>
        <v>1018.06763818</v>
      </c>
      <c r="E154" s="44">
        <f t="shared" ref="E154" si="264">I154+M154</f>
        <v>629.93757281000001</v>
      </c>
      <c r="F154" s="44">
        <v>2904.16427337</v>
      </c>
      <c r="G154" s="44">
        <v>1433.3769016399999</v>
      </c>
      <c r="H154" s="44">
        <v>1010.27268972</v>
      </c>
      <c r="I154" s="44">
        <v>460.51468201</v>
      </c>
      <c r="J154" s="44">
        <v>178.14934432999999</v>
      </c>
      <c r="K154" s="44">
        <v>0.93150507000000005</v>
      </c>
      <c r="L154" s="44">
        <v>7.7949484599999996</v>
      </c>
      <c r="M154" s="44">
        <v>169.4228908</v>
      </c>
      <c r="N154" s="44"/>
      <c r="O154" s="44"/>
      <c r="P154" s="44"/>
      <c r="Q154" s="44"/>
    </row>
    <row r="155" spans="1:17" hidden="1" outlineLevel="1" collapsed="1">
      <c r="A155" s="8">
        <v>44927</v>
      </c>
      <c r="B155" s="44">
        <v>3182.03302837</v>
      </c>
      <c r="C155" s="44">
        <f t="shared" ref="C155" si="265">G155+K155</f>
        <v>1491.0755970599998</v>
      </c>
      <c r="D155" s="44">
        <f t="shared" ref="D155" si="266">H155+L155</f>
        <v>1013.48905697</v>
      </c>
      <c r="E155" s="44">
        <f t="shared" ref="E155" si="267">I155+M155</f>
        <v>677.46837433999997</v>
      </c>
      <c r="F155" s="44">
        <v>3005.0045309000002</v>
      </c>
      <c r="G155" s="44">
        <v>1490.0988874899999</v>
      </c>
      <c r="H155" s="44">
        <v>1007.06362354</v>
      </c>
      <c r="I155" s="44">
        <v>507.84201987</v>
      </c>
      <c r="J155" s="44">
        <v>177.02849746999999</v>
      </c>
      <c r="K155" s="44">
        <v>0.97670957000000003</v>
      </c>
      <c r="L155" s="44">
        <v>6.42543343</v>
      </c>
      <c r="M155" s="44">
        <v>169.62635447</v>
      </c>
      <c r="N155" s="44"/>
      <c r="O155" s="44"/>
      <c r="P155" s="44"/>
      <c r="Q155" s="44"/>
    </row>
    <row r="156" spans="1:17" hidden="1" outlineLevel="1" collapsed="1">
      <c r="A156" s="8">
        <v>44958</v>
      </c>
      <c r="B156" s="44">
        <v>3207.8548412099999</v>
      </c>
      <c r="C156" s="44">
        <f t="shared" ref="C156" si="268">G156+K156</f>
        <v>1510.84772634</v>
      </c>
      <c r="D156" s="44">
        <f t="shared" ref="D156" si="269">H156+L156</f>
        <v>1029.70257311</v>
      </c>
      <c r="E156" s="44">
        <f t="shared" ref="E156" si="270">I156+M156</f>
        <v>667.30454176000001</v>
      </c>
      <c r="F156" s="44">
        <v>3030.2646813199999</v>
      </c>
      <c r="G156" s="44">
        <v>1510.0113615600001</v>
      </c>
      <c r="H156" s="44">
        <v>1019.9877658299999</v>
      </c>
      <c r="I156" s="44">
        <v>500.26555393000001</v>
      </c>
      <c r="J156" s="44">
        <v>177.59015989</v>
      </c>
      <c r="K156" s="44">
        <v>0.83636478000000003</v>
      </c>
      <c r="L156" s="44">
        <v>9.7148072800000005</v>
      </c>
      <c r="M156" s="44">
        <v>167.03898783</v>
      </c>
      <c r="N156" s="44"/>
      <c r="O156" s="44"/>
      <c r="P156" s="44"/>
      <c r="Q156" s="44"/>
    </row>
    <row r="157" spans="1:17" hidden="1" outlineLevel="1" collapsed="1">
      <c r="A157" s="8">
        <v>44986</v>
      </c>
      <c r="B157" s="44">
        <v>3288.2517626499998</v>
      </c>
      <c r="C157" s="44">
        <f t="shared" ref="C157" si="271">G157+K157</f>
        <v>1602.6223043699999</v>
      </c>
      <c r="D157" s="44">
        <f t="shared" ref="D157" si="272">H157+L157</f>
        <v>1032.83770953</v>
      </c>
      <c r="E157" s="44">
        <f t="shared" ref="E157" si="273">I157+M157</f>
        <v>652.79174875000001</v>
      </c>
      <c r="F157" s="44">
        <v>3112.15092964</v>
      </c>
      <c r="G157" s="44">
        <v>1601.7505300299999</v>
      </c>
      <c r="H157" s="44">
        <v>1023.05046306</v>
      </c>
      <c r="I157" s="44">
        <v>487.34993655</v>
      </c>
      <c r="J157" s="44">
        <v>176.10083301</v>
      </c>
      <c r="K157" s="44">
        <v>0.87177433999999998</v>
      </c>
      <c r="L157" s="44">
        <v>9.7872464699999995</v>
      </c>
      <c r="M157" s="44">
        <v>165.44181219999999</v>
      </c>
      <c r="N157" s="44"/>
      <c r="O157" s="44"/>
      <c r="P157" s="44"/>
      <c r="Q157" s="44"/>
    </row>
    <row r="158" spans="1:17" hidden="1" outlineLevel="1" collapsed="1">
      <c r="A158" s="8">
        <v>45017</v>
      </c>
      <c r="B158" s="44">
        <v>3308.1051741800002</v>
      </c>
      <c r="C158" s="44">
        <f t="shared" ref="C158" si="274">G158+K158</f>
        <v>1630.2798630099999</v>
      </c>
      <c r="D158" s="44">
        <f t="shared" ref="D158" si="275">H158+L158</f>
        <v>1046.79574987</v>
      </c>
      <c r="E158" s="44">
        <f t="shared" ref="E158" si="276">I158+M158</f>
        <v>631.02956130000007</v>
      </c>
      <c r="F158" s="44">
        <v>3113.6533409200001</v>
      </c>
      <c r="G158" s="44">
        <v>1629.3741090599999</v>
      </c>
      <c r="H158" s="44">
        <v>1014.80079941</v>
      </c>
      <c r="I158" s="44">
        <v>469.47843245000001</v>
      </c>
      <c r="J158" s="44">
        <v>194.45183326</v>
      </c>
      <c r="K158" s="44">
        <v>0.90575395000000003</v>
      </c>
      <c r="L158" s="44">
        <v>31.994950459999998</v>
      </c>
      <c r="M158" s="44">
        <v>161.55112885</v>
      </c>
      <c r="N158" s="44"/>
      <c r="O158" s="44"/>
      <c r="P158" s="44"/>
      <c r="Q158" s="44"/>
    </row>
    <row r="159" spans="1:17" hidden="1" outlineLevel="1" collapsed="1">
      <c r="A159" s="8">
        <v>45047</v>
      </c>
      <c r="B159" s="44">
        <v>3381.3061773999998</v>
      </c>
      <c r="C159" s="44">
        <f t="shared" ref="C159" si="277">G159+K159</f>
        <v>1702.43842909</v>
      </c>
      <c r="D159" s="44">
        <f t="shared" ref="D159" si="278">H159+L159</f>
        <v>1051.47860707</v>
      </c>
      <c r="E159" s="44">
        <f t="shared" ref="E159" si="279">I159+M159</f>
        <v>627.38914123999996</v>
      </c>
      <c r="F159" s="44">
        <v>3187.4406066199999</v>
      </c>
      <c r="G159" s="44">
        <v>1701.5199848</v>
      </c>
      <c r="H159" s="44">
        <v>1017.91583586</v>
      </c>
      <c r="I159" s="44">
        <v>468.00478595999999</v>
      </c>
      <c r="J159" s="44">
        <v>193.86557078000001</v>
      </c>
      <c r="K159" s="44">
        <v>0.91844429000000005</v>
      </c>
      <c r="L159" s="44">
        <v>33.562771210000001</v>
      </c>
      <c r="M159" s="44">
        <v>159.38435527999999</v>
      </c>
      <c r="N159" s="44"/>
      <c r="O159" s="44"/>
      <c r="P159" s="44"/>
      <c r="Q159" s="44"/>
    </row>
    <row r="160" spans="1:17" hidden="1" outlineLevel="1" collapsed="1">
      <c r="A160" s="8">
        <v>45078</v>
      </c>
      <c r="B160" s="44">
        <v>3448.3659407499999</v>
      </c>
      <c r="C160" s="44">
        <f t="shared" ref="C160" si="280">G160+K160</f>
        <v>1700.5789684600002</v>
      </c>
      <c r="D160" s="44">
        <f t="shared" ref="D160" si="281">H160+L160</f>
        <v>1111.4622809100001</v>
      </c>
      <c r="E160" s="44">
        <f t="shared" ref="E160" si="282">I160+M160</f>
        <v>636.32469137999999</v>
      </c>
      <c r="F160" s="44">
        <v>3258.7480299200001</v>
      </c>
      <c r="G160" s="44">
        <v>1699.5936229900001</v>
      </c>
      <c r="H160" s="44">
        <v>1077.94347543</v>
      </c>
      <c r="I160" s="44">
        <v>481.21093150000002</v>
      </c>
      <c r="J160" s="44">
        <v>189.61791083</v>
      </c>
      <c r="K160" s="44">
        <v>0.98534546999999995</v>
      </c>
      <c r="L160" s="44">
        <v>33.518805479999997</v>
      </c>
      <c r="M160" s="44">
        <v>155.11375988</v>
      </c>
      <c r="N160" s="44"/>
      <c r="O160" s="44"/>
      <c r="P160" s="44"/>
      <c r="Q160" s="44"/>
    </row>
    <row r="161" spans="1:17" hidden="1" outlineLevel="1" collapsed="1">
      <c r="A161" s="8">
        <v>45108</v>
      </c>
      <c r="B161" s="44">
        <v>3558.29499713</v>
      </c>
      <c r="C161" s="44">
        <f t="shared" ref="C161" si="283">G161+K161</f>
        <v>1736.1294312500002</v>
      </c>
      <c r="D161" s="44">
        <f t="shared" ref="D161" si="284">H161+L161</f>
        <v>1157.23245404</v>
      </c>
      <c r="E161" s="44">
        <f t="shared" ref="E161" si="285">I161+M161</f>
        <v>664.93311184000004</v>
      </c>
      <c r="F161" s="44">
        <v>3358.9520166900002</v>
      </c>
      <c r="G161" s="44">
        <v>1735.12421986</v>
      </c>
      <c r="H161" s="44">
        <v>1114.62291749</v>
      </c>
      <c r="I161" s="44">
        <v>509.20487933999999</v>
      </c>
      <c r="J161" s="44">
        <v>199.34298043999999</v>
      </c>
      <c r="K161" s="44">
        <v>1.0052113899999999</v>
      </c>
      <c r="L161" s="44">
        <v>42.609536550000001</v>
      </c>
      <c r="M161" s="44">
        <v>155.72823249999999</v>
      </c>
      <c r="N161" s="44"/>
      <c r="O161" s="44"/>
      <c r="P161" s="44"/>
      <c r="Q161" s="44"/>
    </row>
    <row r="162" spans="1:17" hidden="1" outlineLevel="1" collapsed="1">
      <c r="A162" s="8">
        <v>45139</v>
      </c>
      <c r="B162" s="44">
        <v>3710.25567267</v>
      </c>
      <c r="C162" s="44">
        <f t="shared" ref="C162" si="286">G162+K162</f>
        <v>1815.3812067900001</v>
      </c>
      <c r="D162" s="44">
        <f t="shared" ref="D162" si="287">H162+L162</f>
        <v>1207.7818204999999</v>
      </c>
      <c r="E162" s="44">
        <f t="shared" ref="E162" si="288">I162+M162</f>
        <v>687.09264538000002</v>
      </c>
      <c r="F162" s="44">
        <v>3513.8298351399999</v>
      </c>
      <c r="G162" s="44">
        <v>1814.37267823</v>
      </c>
      <c r="H162" s="44">
        <v>1166.2118913199999</v>
      </c>
      <c r="I162" s="44">
        <v>533.24526559000003</v>
      </c>
      <c r="J162" s="44">
        <v>196.42583753</v>
      </c>
      <c r="K162" s="44">
        <v>1.00852856</v>
      </c>
      <c r="L162" s="44">
        <v>41.569929180000003</v>
      </c>
      <c r="M162" s="44">
        <v>153.84737978999999</v>
      </c>
      <c r="N162" s="44"/>
      <c r="O162" s="44"/>
      <c r="P162" s="44"/>
      <c r="Q162" s="44"/>
    </row>
    <row r="163" spans="1:17" hidden="1" outlineLevel="1" collapsed="1">
      <c r="A163" s="8">
        <v>45170</v>
      </c>
      <c r="B163" s="44">
        <v>3791.38522229</v>
      </c>
      <c r="C163" s="44">
        <f t="shared" ref="C163" si="289">G163+K163</f>
        <v>1838.4434405099998</v>
      </c>
      <c r="D163" s="44">
        <f t="shared" ref="D163" si="290">H163+L163</f>
        <v>1207.3631393800001</v>
      </c>
      <c r="E163" s="44">
        <f t="shared" ref="E163" si="291">I163+M163</f>
        <v>745.57864240000004</v>
      </c>
      <c r="F163" s="44">
        <v>3604.4226550799999</v>
      </c>
      <c r="G163" s="44">
        <v>1837.4223720699999</v>
      </c>
      <c r="H163" s="44">
        <v>1167.8067356900001</v>
      </c>
      <c r="I163" s="44">
        <v>599.19354731999999</v>
      </c>
      <c r="J163" s="44">
        <v>186.96256721</v>
      </c>
      <c r="K163" s="44">
        <v>1.0210684400000001</v>
      </c>
      <c r="L163" s="44">
        <v>39.556403690000003</v>
      </c>
      <c r="M163" s="44">
        <v>146.38509508000001</v>
      </c>
      <c r="N163" s="44"/>
      <c r="O163" s="44"/>
      <c r="P163" s="44"/>
      <c r="Q163" s="44"/>
    </row>
    <row r="164" spans="1:17" hidden="1" outlineLevel="1" collapsed="1">
      <c r="A164" s="8">
        <v>45200</v>
      </c>
      <c r="B164" s="44">
        <v>3880.5466730399999</v>
      </c>
      <c r="C164" s="44">
        <f t="shared" ref="C164" si="292">G164+K164</f>
        <v>1896.8526298000002</v>
      </c>
      <c r="D164" s="44">
        <f t="shared" ref="D164" si="293">H164+L164</f>
        <v>1214.47570391</v>
      </c>
      <c r="E164" s="44">
        <f t="shared" ref="E164" si="294">I164+M164</f>
        <v>769.21833932999994</v>
      </c>
      <c r="F164" s="44">
        <v>3695.1115059899998</v>
      </c>
      <c r="G164" s="44">
        <v>1895.9364712900001</v>
      </c>
      <c r="H164" s="44">
        <v>1175.7373766600001</v>
      </c>
      <c r="I164" s="44">
        <v>623.43765803999997</v>
      </c>
      <c r="J164" s="44">
        <v>185.43516704999999</v>
      </c>
      <c r="K164" s="44">
        <v>0.91615851000000004</v>
      </c>
      <c r="L164" s="44">
        <v>38.738327249999998</v>
      </c>
      <c r="M164" s="44">
        <v>145.78068128999999</v>
      </c>
      <c r="N164" s="44"/>
      <c r="O164" s="44"/>
      <c r="P164" s="44"/>
      <c r="Q164" s="44"/>
    </row>
    <row r="165" spans="1:17" collapsed="1">
      <c r="A165" s="8">
        <v>45231</v>
      </c>
      <c r="B165" s="44">
        <v>4036.79655856</v>
      </c>
      <c r="C165" s="44">
        <f t="shared" ref="C165" si="295">G165+K165</f>
        <v>1985.21877053</v>
      </c>
      <c r="D165" s="44">
        <f t="shared" ref="D165" si="296">H165+L165</f>
        <v>1240.7680067299998</v>
      </c>
      <c r="E165" s="44">
        <f t="shared" ref="E165" si="297">I165+M165</f>
        <v>810.80978129999994</v>
      </c>
      <c r="F165" s="44">
        <v>3847.1509441799999</v>
      </c>
      <c r="G165" s="44">
        <v>1984.3582583100001</v>
      </c>
      <c r="H165" s="44">
        <v>1199.5171081399999</v>
      </c>
      <c r="I165" s="44">
        <v>663.27557773000001</v>
      </c>
      <c r="J165" s="44">
        <v>189.64561438000001</v>
      </c>
      <c r="K165" s="44">
        <v>0.86051222000000005</v>
      </c>
      <c r="L165" s="44">
        <v>41.250898589999998</v>
      </c>
      <c r="M165" s="44">
        <v>147.53420356999999</v>
      </c>
      <c r="N165" s="44"/>
      <c r="O165" s="44"/>
      <c r="P165" s="44"/>
      <c r="Q165" s="44"/>
    </row>
    <row r="166" spans="1:17">
      <c r="A166" s="8">
        <v>45261</v>
      </c>
      <c r="B166" s="44">
        <v>4012.6657964599999</v>
      </c>
      <c r="C166" s="44">
        <f t="shared" ref="C166" si="298">G166+K166</f>
        <v>1910.5101268800001</v>
      </c>
      <c r="D166" s="44">
        <f t="shared" ref="D166" si="299">H166+L166</f>
        <v>1236.2135062699999</v>
      </c>
      <c r="E166" s="44">
        <f t="shared" ref="E166" si="300">I166+M166</f>
        <v>865.94216331000007</v>
      </c>
      <c r="F166" s="44">
        <v>3819.72328427</v>
      </c>
      <c r="G166" s="44">
        <v>1909.5862354200001</v>
      </c>
      <c r="H166" s="44">
        <v>1193.14809818</v>
      </c>
      <c r="I166" s="44">
        <v>716.98895067000001</v>
      </c>
      <c r="J166" s="44">
        <v>192.94251219</v>
      </c>
      <c r="K166" s="44">
        <v>0.92389146</v>
      </c>
      <c r="L166" s="44">
        <v>43.065408089999998</v>
      </c>
      <c r="M166" s="44">
        <v>148.95321264</v>
      </c>
      <c r="N166" s="44"/>
      <c r="O166" s="44"/>
      <c r="P166" s="44"/>
      <c r="Q166" s="44"/>
    </row>
    <row r="167" spans="1:17">
      <c r="A167" s="8">
        <v>45292</v>
      </c>
      <c r="B167" s="44">
        <v>4105.6632276999999</v>
      </c>
      <c r="C167" s="44">
        <f t="shared" ref="C167" si="301">G167+K167</f>
        <v>1981.7026128499999</v>
      </c>
      <c r="D167" s="44">
        <f t="shared" ref="D167" si="302">H167+L167</f>
        <v>1233.83639109</v>
      </c>
      <c r="E167" s="44">
        <f t="shared" ref="E167" si="303">I167+M167</f>
        <v>890.12422375999995</v>
      </c>
      <c r="F167" s="44">
        <v>3919.7549621799999</v>
      </c>
      <c r="G167" s="44">
        <v>1980.7721531499999</v>
      </c>
      <c r="H167" s="44">
        <v>1192.90518352</v>
      </c>
      <c r="I167" s="44">
        <v>746.07762550999996</v>
      </c>
      <c r="J167" s="44">
        <v>185.90826551999999</v>
      </c>
      <c r="K167" s="44">
        <v>0.9304597</v>
      </c>
      <c r="L167" s="44">
        <v>40.931207569999998</v>
      </c>
      <c r="M167" s="44">
        <v>144.04659824999999</v>
      </c>
      <c r="N167" s="44"/>
      <c r="O167" s="44"/>
      <c r="P167" s="44"/>
      <c r="Q167" s="44"/>
    </row>
    <row r="168" spans="1:17">
      <c r="A168" s="8">
        <v>45323</v>
      </c>
      <c r="B168" s="44">
        <v>4195.37679217</v>
      </c>
      <c r="C168" s="44">
        <f t="shared" ref="C168" si="304">G168+K168</f>
        <v>2007.1545944400002</v>
      </c>
      <c r="D168" s="44">
        <f t="shared" ref="D168" si="305">H168+L168</f>
        <v>1254.9737455200002</v>
      </c>
      <c r="E168" s="44">
        <f t="shared" ref="E168" si="306">I168+M168</f>
        <v>933.24845220999998</v>
      </c>
      <c r="F168" s="44">
        <v>4011.7120280700001</v>
      </c>
      <c r="G168" s="44">
        <v>2006.2023807600001</v>
      </c>
      <c r="H168" s="44">
        <v>1215.3825297200001</v>
      </c>
      <c r="I168" s="44">
        <v>790.12711759000001</v>
      </c>
      <c r="J168" s="44">
        <v>183.66476410000001</v>
      </c>
      <c r="K168" s="44">
        <v>0.95221367999999995</v>
      </c>
      <c r="L168" s="44">
        <v>39.591215800000001</v>
      </c>
      <c r="M168" s="44">
        <v>143.12133462</v>
      </c>
      <c r="N168" s="44"/>
      <c r="O168" s="44"/>
      <c r="P168" s="44"/>
      <c r="Q168" s="44"/>
    </row>
    <row r="169" spans="1:17">
      <c r="A169" s="8">
        <v>45352</v>
      </c>
      <c r="B169" s="44">
        <v>4339.1781572700002</v>
      </c>
      <c r="C169" s="44">
        <f t="shared" ref="C169" si="307">G169+K169</f>
        <v>2062.0648597499999</v>
      </c>
      <c r="D169" s="44">
        <f t="shared" ref="D169" si="308">H169+L169</f>
        <v>1302.71317664</v>
      </c>
      <c r="E169" s="44">
        <f t="shared" ref="E169" si="309">I169+M169</f>
        <v>974.40012087999992</v>
      </c>
      <c r="F169" s="44">
        <v>4148.2429826300004</v>
      </c>
      <c r="G169" s="44">
        <v>2061.0665250699999</v>
      </c>
      <c r="H169" s="44">
        <v>1257.0542986299999</v>
      </c>
      <c r="I169" s="44">
        <v>830.12215892999996</v>
      </c>
      <c r="J169" s="44">
        <v>190.93517464000001</v>
      </c>
      <c r="K169" s="44">
        <v>0.99833468000000003</v>
      </c>
      <c r="L169" s="44">
        <v>45.658878010000002</v>
      </c>
      <c r="M169" s="44">
        <v>144.27796194999999</v>
      </c>
      <c r="N169" s="44"/>
      <c r="O169" s="44"/>
      <c r="P169" s="44"/>
      <c r="Q169" s="44"/>
    </row>
    <row r="170" spans="1:17">
      <c r="A170" s="8">
        <v>45383</v>
      </c>
      <c r="B170" s="44">
        <v>4489.2236896799996</v>
      </c>
      <c r="C170" s="44">
        <f t="shared" ref="C170" si="310">G170+K170</f>
        <v>2116.9920199600001</v>
      </c>
      <c r="D170" s="44">
        <f t="shared" ref="D170" si="311">H170+L170</f>
        <v>1340.95254572</v>
      </c>
      <c r="E170" s="44">
        <f t="shared" ref="E170" si="312">I170+M170</f>
        <v>1031.2791239999999</v>
      </c>
      <c r="F170" s="44">
        <v>4299.41525284</v>
      </c>
      <c r="G170" s="44">
        <v>2115.9836740599999</v>
      </c>
      <c r="H170" s="44">
        <v>1296.5541865</v>
      </c>
      <c r="I170" s="44">
        <v>886.87739227999998</v>
      </c>
      <c r="J170" s="44">
        <v>189.80843684000001</v>
      </c>
      <c r="K170" s="44">
        <v>1.0083458999999999</v>
      </c>
      <c r="L170" s="44">
        <v>44.398359220000003</v>
      </c>
      <c r="M170" s="44">
        <v>144.40173171999999</v>
      </c>
      <c r="N170" s="44"/>
      <c r="O170" s="44"/>
      <c r="P170" s="44"/>
      <c r="Q170" s="44"/>
    </row>
    <row r="171" spans="1:17">
      <c r="A171" s="8">
        <v>45413</v>
      </c>
      <c r="B171" s="44">
        <v>4606.1699355299997</v>
      </c>
      <c r="C171" s="44">
        <f t="shared" ref="C171" si="313">G171+K171</f>
        <v>2152.9398119900002</v>
      </c>
      <c r="D171" s="44">
        <f t="shared" ref="D171" si="314">H171+L171</f>
        <v>1370.7851015800002</v>
      </c>
      <c r="E171" s="44">
        <f t="shared" ref="E171" si="315">I171+M171</f>
        <v>1082.4450219600001</v>
      </c>
      <c r="F171" s="44">
        <v>4413.3500432399996</v>
      </c>
      <c r="G171" s="44">
        <v>2151.8830316100002</v>
      </c>
      <c r="H171" s="44">
        <v>1326.3343167200001</v>
      </c>
      <c r="I171" s="44">
        <v>935.13269491000005</v>
      </c>
      <c r="J171" s="44">
        <v>192.81989229000001</v>
      </c>
      <c r="K171" s="44">
        <v>1.05678038</v>
      </c>
      <c r="L171" s="44">
        <v>44.450784859999999</v>
      </c>
      <c r="M171" s="44">
        <v>147.31232704999999</v>
      </c>
      <c r="N171" s="44"/>
      <c r="O171" s="44"/>
      <c r="P171" s="44"/>
      <c r="Q171" s="44"/>
    </row>
    <row r="172" spans="1:17">
      <c r="A172" s="8">
        <v>45444</v>
      </c>
      <c r="B172" s="44">
        <v>4699.9604097499996</v>
      </c>
      <c r="C172" s="44">
        <f t="shared" ref="C172" si="316">G172+K172</f>
        <v>2190.9764828799998</v>
      </c>
      <c r="D172" s="44">
        <f t="shared" ref="D172" si="317">H172+L172</f>
        <v>1415.8529910099999</v>
      </c>
      <c r="E172" s="44">
        <f t="shared" ref="E172" si="318">I172+M172</f>
        <v>1093.1309358600001</v>
      </c>
      <c r="F172" s="44">
        <v>4515.8757013100003</v>
      </c>
      <c r="G172" s="44">
        <v>2189.9114530299998</v>
      </c>
      <c r="H172" s="44">
        <v>1370.88467853</v>
      </c>
      <c r="I172" s="44">
        <v>955.07956975000002</v>
      </c>
      <c r="J172" s="44">
        <v>184.08470843999999</v>
      </c>
      <c r="K172" s="44">
        <v>1.0650298499999999</v>
      </c>
      <c r="L172" s="44">
        <v>44.968312480000002</v>
      </c>
      <c r="M172" s="44">
        <v>138.05136611</v>
      </c>
      <c r="N172" s="44"/>
      <c r="O172" s="44"/>
      <c r="P172" s="44"/>
      <c r="Q172" s="44"/>
    </row>
    <row r="173" spans="1:17">
      <c r="A173" s="8">
        <v>45474</v>
      </c>
      <c r="B173" s="44">
        <v>4807.8401061300001</v>
      </c>
      <c r="C173" s="44">
        <f t="shared" ref="C173" si="319">G173+K173</f>
        <v>2266.2337462</v>
      </c>
      <c r="D173" s="44">
        <f t="shared" ref="D173" si="320">H173+L173</f>
        <v>1420.6371463999999</v>
      </c>
      <c r="E173" s="44">
        <f t="shared" ref="E173" si="321">I173+M173</f>
        <v>1120.9692135299999</v>
      </c>
      <c r="F173" s="44">
        <v>4618.5493544800001</v>
      </c>
      <c r="G173" s="44">
        <v>2265.1130886999999</v>
      </c>
      <c r="H173" s="44">
        <v>1372.60730941</v>
      </c>
      <c r="I173" s="44">
        <v>980.82895637000001</v>
      </c>
      <c r="J173" s="44">
        <v>189.29075165</v>
      </c>
      <c r="K173" s="44">
        <v>1.1206575000000001</v>
      </c>
      <c r="L173" s="44">
        <v>48.02983699</v>
      </c>
      <c r="M173" s="44">
        <v>140.14025716</v>
      </c>
      <c r="N173" s="44"/>
      <c r="O173" s="44"/>
      <c r="P173" s="44"/>
      <c r="Q173" s="44"/>
    </row>
    <row r="174" spans="1:17">
      <c r="A174" s="8">
        <v>45505</v>
      </c>
      <c r="B174" s="44">
        <v>4943.2648742199999</v>
      </c>
      <c r="C174" s="44">
        <f t="shared" ref="C174" si="322">G174+K174</f>
        <v>2326.3172718000001</v>
      </c>
      <c r="D174" s="44">
        <f t="shared" ref="D174" si="323">H174+L174</f>
        <v>1464.8193566099999</v>
      </c>
      <c r="E174" s="44">
        <f t="shared" ref="E174" si="324">I174+M174</f>
        <v>1152.12824581</v>
      </c>
      <c r="F174" s="44">
        <v>4750.7409629000003</v>
      </c>
      <c r="G174" s="44">
        <v>2325.22053813</v>
      </c>
      <c r="H174" s="44">
        <v>1417.22333119</v>
      </c>
      <c r="I174" s="44">
        <v>1008.29709358</v>
      </c>
      <c r="J174" s="44">
        <v>192.52391132</v>
      </c>
      <c r="K174" s="44">
        <v>1.0967336700000001</v>
      </c>
      <c r="L174" s="44">
        <v>47.596025419999997</v>
      </c>
      <c r="M174" s="44">
        <v>143.83115222999999</v>
      </c>
      <c r="N174" s="44"/>
      <c r="O174" s="44"/>
      <c r="P174" s="44"/>
      <c r="Q174" s="44"/>
    </row>
    <row r="175" spans="1:17">
      <c r="A175" s="8">
        <v>45536</v>
      </c>
      <c r="B175" s="44">
        <v>5022.2776042799997</v>
      </c>
      <c r="C175" s="44">
        <f t="shared" ref="C175" si="325">G175+K175</f>
        <v>2353.5522361799999</v>
      </c>
      <c r="D175" s="44">
        <f t="shared" ref="D175" si="326">H175+L175</f>
        <v>1481.5535032400001</v>
      </c>
      <c r="E175" s="44">
        <f t="shared" ref="E175" si="327">I175+M175</f>
        <v>1187.1718648599999</v>
      </c>
      <c r="F175" s="44">
        <v>4831.4068407499999</v>
      </c>
      <c r="G175" s="44">
        <v>2352.4242707600001</v>
      </c>
      <c r="H175" s="44">
        <v>1434.96553391</v>
      </c>
      <c r="I175" s="44">
        <v>1044.01703608</v>
      </c>
      <c r="J175" s="44">
        <v>190.87076353</v>
      </c>
      <c r="K175" s="44">
        <v>1.12796542</v>
      </c>
      <c r="L175" s="44">
        <v>46.58796933</v>
      </c>
      <c r="M175" s="44">
        <v>143.15482878</v>
      </c>
      <c r="N175" s="44"/>
      <c r="O175" s="44"/>
      <c r="P175" s="44"/>
      <c r="Q175" s="44"/>
    </row>
    <row r="176" spans="1:17">
      <c r="A176" s="8">
        <v>45566</v>
      </c>
      <c r="B176" s="44">
        <v>5078.6479423999999</v>
      </c>
      <c r="C176" s="44">
        <f t="shared" ref="C176" si="328">G176+K176</f>
        <v>2392.2310037100001</v>
      </c>
      <c r="D176" s="44">
        <f t="shared" ref="D176" si="329">H176+L176</f>
        <v>1519.277981</v>
      </c>
      <c r="E176" s="44">
        <f t="shared" ref="E176" si="330">I176+M176</f>
        <v>1167.1389576900001</v>
      </c>
      <c r="F176" s="44">
        <v>4936.9059539500004</v>
      </c>
      <c r="G176" s="44">
        <v>2391.1141972999999</v>
      </c>
      <c r="H176" s="44">
        <v>1475.5517090999999</v>
      </c>
      <c r="I176" s="44">
        <v>1070.2400475500001</v>
      </c>
      <c r="J176" s="44">
        <v>141.74198845000001</v>
      </c>
      <c r="K176" s="44">
        <v>1.1168064099999999</v>
      </c>
      <c r="L176" s="44">
        <v>43.7262719</v>
      </c>
      <c r="M176" s="44">
        <v>96.898910139999998</v>
      </c>
      <c r="N176" s="44"/>
      <c r="O176" s="44"/>
      <c r="P176" s="44"/>
      <c r="Q176" s="44"/>
    </row>
    <row r="177" spans="1:17">
      <c r="A177" s="8">
        <v>45597</v>
      </c>
      <c r="B177" s="44">
        <v>5180.1894985600002</v>
      </c>
      <c r="C177" s="44">
        <f t="shared" ref="C177" si="331">G177+K177</f>
        <v>2433.43799597</v>
      </c>
      <c r="D177" s="44">
        <f t="shared" ref="D177" si="332">H177+L177</f>
        <v>1558.0343389100001</v>
      </c>
      <c r="E177" s="44">
        <f t="shared" ref="E177" si="333">I177+M177</f>
        <v>1188.7171636799999</v>
      </c>
      <c r="F177" s="44">
        <v>5040.5879010999997</v>
      </c>
      <c r="G177" s="44">
        <v>2432.3146779600002</v>
      </c>
      <c r="H177" s="44">
        <v>1515.09584253</v>
      </c>
      <c r="I177" s="44">
        <v>1093.17738061</v>
      </c>
      <c r="J177" s="44">
        <v>139.60159745999999</v>
      </c>
      <c r="K177" s="44">
        <v>1.12331801</v>
      </c>
      <c r="L177" s="44">
        <v>42.938496379999997</v>
      </c>
      <c r="M177" s="44">
        <v>95.539783069999999</v>
      </c>
      <c r="N177" s="44"/>
      <c r="O177" s="44"/>
      <c r="P177" s="44"/>
      <c r="Q177" s="44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10.44140625" style="25" customWidth="1"/>
    <col min="3" max="3" width="12.44140625" style="25" customWidth="1"/>
    <col min="4" max="5" width="12.6640625" style="25" customWidth="1"/>
    <col min="6" max="6" width="14.6640625" style="25" customWidth="1"/>
    <col min="7" max="7" width="14.5546875" style="25" customWidth="1"/>
    <col min="8" max="8" width="11" style="25" customWidth="1"/>
    <col min="9" max="9" width="15.88671875" style="25" customWidth="1"/>
    <col min="10" max="11" width="12.44140625" style="25" customWidth="1"/>
    <col min="12" max="12" width="12" style="25" customWidth="1"/>
    <col min="13" max="13" width="10.88671875" style="25" customWidth="1"/>
    <col min="14" max="14" width="11.109375" style="25" customWidth="1"/>
    <col min="15" max="15" width="14" style="25" customWidth="1"/>
    <col min="16" max="16" width="9.6640625" style="25" customWidth="1"/>
    <col min="17" max="17" width="10.33203125" style="25" customWidth="1"/>
    <col min="18" max="18" width="10.44140625" style="25" customWidth="1"/>
    <col min="19" max="16384" width="9.109375" style="25"/>
  </cols>
  <sheetData>
    <row r="1" spans="1:702">
      <c r="A1" s="10" t="s">
        <v>148</v>
      </c>
    </row>
    <row r="2" spans="1:702" ht="5.25" customHeight="1"/>
    <row r="3" spans="1:702">
      <c r="A3" s="109" t="s">
        <v>52</v>
      </c>
    </row>
    <row r="4" spans="1:702" ht="12.75" customHeight="1">
      <c r="A4" s="207" t="s">
        <v>132</v>
      </c>
      <c r="B4" s="208"/>
      <c r="C4" s="26"/>
    </row>
    <row r="5" spans="1:702" ht="12.75" customHeight="1">
      <c r="A5" s="27" t="s">
        <v>231</v>
      </c>
    </row>
    <row r="6" spans="1:702" ht="12.75" customHeight="1">
      <c r="A6" s="209" t="s">
        <v>0</v>
      </c>
      <c r="B6" s="211" t="s">
        <v>1</v>
      </c>
      <c r="C6" s="206" t="s">
        <v>51</v>
      </c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</row>
    <row r="7" spans="1:702" s="24" customFormat="1" ht="12.75" customHeight="1">
      <c r="A7" s="209"/>
      <c r="B7" s="211"/>
      <c r="C7" s="204" t="s">
        <v>261</v>
      </c>
      <c r="D7" s="204" t="s">
        <v>262</v>
      </c>
      <c r="E7" s="204" t="s">
        <v>48</v>
      </c>
      <c r="F7" s="204" t="s">
        <v>47</v>
      </c>
      <c r="G7" s="204" t="s">
        <v>46</v>
      </c>
      <c r="H7" s="204" t="s">
        <v>45</v>
      </c>
      <c r="I7" s="204" t="s">
        <v>44</v>
      </c>
      <c r="J7" s="204" t="s">
        <v>43</v>
      </c>
      <c r="K7" s="204" t="s">
        <v>42</v>
      </c>
      <c r="L7" s="204" t="s">
        <v>65</v>
      </c>
      <c r="M7" s="204" t="s">
        <v>263</v>
      </c>
      <c r="N7" s="204" t="s">
        <v>40</v>
      </c>
      <c r="O7" s="204" t="s">
        <v>39</v>
      </c>
      <c r="P7" s="204" t="s">
        <v>53</v>
      </c>
      <c r="Q7" s="204" t="s">
        <v>38</v>
      </c>
      <c r="R7" s="204" t="s">
        <v>37</v>
      </c>
      <c r="S7" s="204" t="s">
        <v>36</v>
      </c>
      <c r="T7" s="204" t="s">
        <v>35</v>
      </c>
    </row>
    <row r="8" spans="1:702" s="24" customFormat="1" ht="12.75" customHeight="1">
      <c r="A8" s="210"/>
      <c r="B8" s="212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</row>
    <row r="9" spans="1:702" s="24" customFormat="1" ht="65.25" customHeight="1">
      <c r="A9" s="210"/>
      <c r="B9" s="212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</row>
    <row r="10" spans="1:702" s="24" customFormat="1" collapsed="1">
      <c r="A10" s="23">
        <v>1</v>
      </c>
      <c r="B10" s="163">
        <v>2</v>
      </c>
      <c r="C10" s="23">
        <v>3</v>
      </c>
      <c r="D10" s="163">
        <v>4</v>
      </c>
      <c r="E10" s="23">
        <v>5</v>
      </c>
      <c r="F10" s="163">
        <v>6</v>
      </c>
      <c r="G10" s="23">
        <v>7</v>
      </c>
      <c r="H10" s="163">
        <v>8</v>
      </c>
      <c r="I10" s="23">
        <v>9</v>
      </c>
      <c r="J10" s="163">
        <v>10</v>
      </c>
      <c r="K10" s="23">
        <v>11</v>
      </c>
      <c r="L10" s="163">
        <v>12</v>
      </c>
      <c r="M10" s="23">
        <v>13</v>
      </c>
      <c r="N10" s="163">
        <v>14</v>
      </c>
      <c r="O10" s="23">
        <v>15</v>
      </c>
      <c r="P10" s="163">
        <v>16</v>
      </c>
      <c r="Q10" s="23">
        <v>17</v>
      </c>
      <c r="R10" s="163">
        <v>18</v>
      </c>
      <c r="S10" s="23">
        <v>19</v>
      </c>
      <c r="T10" s="163">
        <v>20</v>
      </c>
    </row>
    <row r="11" spans="1:702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8">
        <v>41275</v>
      </c>
      <c r="B35" s="130">
        <v>4035.3632146099999</v>
      </c>
      <c r="C35" s="130">
        <v>160.89356739999999</v>
      </c>
      <c r="D35" s="130">
        <v>2.4646899999999998E-3</v>
      </c>
      <c r="E35" s="130">
        <v>915.25101202999997</v>
      </c>
      <c r="F35" s="130">
        <v>12.858649639999999</v>
      </c>
      <c r="G35" s="130">
        <v>1.9666523899999999</v>
      </c>
      <c r="H35" s="130">
        <v>121.04856402999999</v>
      </c>
      <c r="I35" s="130">
        <v>2378.9620481799998</v>
      </c>
      <c r="J35" s="130">
        <v>47.44491541</v>
      </c>
      <c r="K35" s="130">
        <v>38.818654520000003</v>
      </c>
      <c r="L35" s="130">
        <v>9.4764450999999994</v>
      </c>
      <c r="M35" s="165" t="s">
        <v>190</v>
      </c>
      <c r="N35" s="130">
        <v>139.81530738999999</v>
      </c>
      <c r="O35" s="130">
        <v>134.18545269000001</v>
      </c>
      <c r="P35" s="130">
        <v>4.5250370999999996</v>
      </c>
      <c r="Q35" s="130">
        <v>0.13020766</v>
      </c>
      <c r="R35" s="130">
        <v>63.130278629999999</v>
      </c>
      <c r="S35" s="130">
        <v>3.3165751000000001</v>
      </c>
      <c r="T35" s="130">
        <v>3.5373826500000001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8">
        <v>41306</v>
      </c>
      <c r="B36" s="130">
        <v>4030.44255664</v>
      </c>
      <c r="C36" s="130">
        <v>169.68577250000001</v>
      </c>
      <c r="D36" s="130">
        <v>0</v>
      </c>
      <c r="E36" s="130">
        <v>897.54422719000002</v>
      </c>
      <c r="F36" s="130">
        <v>3.3454703399999999</v>
      </c>
      <c r="G36" s="130">
        <v>1.8945750299999999</v>
      </c>
      <c r="H36" s="130">
        <v>145.24220790999999</v>
      </c>
      <c r="I36" s="130">
        <v>2397.1493715699999</v>
      </c>
      <c r="J36" s="130">
        <v>37.265056530000003</v>
      </c>
      <c r="K36" s="130">
        <v>40.34262468</v>
      </c>
      <c r="L36" s="130">
        <v>9.2075312100000009</v>
      </c>
      <c r="M36" s="165" t="s">
        <v>190</v>
      </c>
      <c r="N36" s="130">
        <v>146.15374818000001</v>
      </c>
      <c r="O36" s="130">
        <v>107.27877728</v>
      </c>
      <c r="P36" s="130">
        <v>4.2931923200000002</v>
      </c>
      <c r="Q36" s="130">
        <v>0.11855017</v>
      </c>
      <c r="R36" s="130">
        <v>63.742241589999999</v>
      </c>
      <c r="S36" s="130">
        <v>3.5956182600000002</v>
      </c>
      <c r="T36" s="130">
        <v>3.5835918800000002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8">
        <v>41334</v>
      </c>
      <c r="B37" s="130">
        <v>3906.37191639</v>
      </c>
      <c r="C37" s="130">
        <v>178.88089661000001</v>
      </c>
      <c r="D37" s="130">
        <v>7.2231119999999996E-2</v>
      </c>
      <c r="E37" s="130">
        <v>722.58973311</v>
      </c>
      <c r="F37" s="130">
        <v>3.1276850899999999</v>
      </c>
      <c r="G37" s="130">
        <v>1.77134982</v>
      </c>
      <c r="H37" s="130">
        <v>146.75686213</v>
      </c>
      <c r="I37" s="130">
        <v>2439.12282456</v>
      </c>
      <c r="J37" s="130">
        <v>36.319539540000001</v>
      </c>
      <c r="K37" s="130">
        <v>41.345268009999998</v>
      </c>
      <c r="L37" s="130">
        <v>8.9839018100000008</v>
      </c>
      <c r="M37" s="165" t="s">
        <v>190</v>
      </c>
      <c r="N37" s="130">
        <v>145.88912010000001</v>
      </c>
      <c r="O37" s="130">
        <v>108.44513791999999</v>
      </c>
      <c r="P37" s="130">
        <v>2.3556153700000002</v>
      </c>
      <c r="Q37" s="130">
        <v>0.11110204</v>
      </c>
      <c r="R37" s="130">
        <v>64.497783380000001</v>
      </c>
      <c r="S37" s="130">
        <v>2.5425038899999999</v>
      </c>
      <c r="T37" s="130">
        <v>3.5603618899999998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8">
        <v>41365</v>
      </c>
      <c r="B38" s="130">
        <v>3812.7125944099998</v>
      </c>
      <c r="C38" s="130">
        <v>184.29382881999999</v>
      </c>
      <c r="D38" s="130">
        <v>7.1191169999999998E-2</v>
      </c>
      <c r="E38" s="130">
        <v>916.92916009999999</v>
      </c>
      <c r="F38" s="130">
        <v>3.0466667300000001</v>
      </c>
      <c r="G38" s="130">
        <v>1.6021904</v>
      </c>
      <c r="H38" s="130">
        <v>133.7221078</v>
      </c>
      <c r="I38" s="130">
        <v>2185.9572582999999</v>
      </c>
      <c r="J38" s="130">
        <v>35.196436919999996</v>
      </c>
      <c r="K38" s="130">
        <v>44.242706660000003</v>
      </c>
      <c r="L38" s="130">
        <v>8.8735728399999996</v>
      </c>
      <c r="M38" s="165" t="s">
        <v>190</v>
      </c>
      <c r="N38" s="130">
        <v>106.88385934999999</v>
      </c>
      <c r="O38" s="130">
        <v>119.77617644</v>
      </c>
      <c r="P38" s="130">
        <v>2.0244952199999999</v>
      </c>
      <c r="Q38" s="130">
        <v>0.13007901999999999</v>
      </c>
      <c r="R38" s="130">
        <v>65.155060419999998</v>
      </c>
      <c r="S38" s="130">
        <v>1.4924241499999999</v>
      </c>
      <c r="T38" s="130">
        <v>3.3153800699999998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8">
        <v>41395</v>
      </c>
      <c r="B39" s="130">
        <v>3738.3562843099999</v>
      </c>
      <c r="C39" s="130">
        <v>201.87730119</v>
      </c>
      <c r="D39" s="130">
        <v>9.9791000000000005E-2</v>
      </c>
      <c r="E39" s="130">
        <v>878.60496060000003</v>
      </c>
      <c r="F39" s="130">
        <v>2.9259441800000001</v>
      </c>
      <c r="G39" s="130">
        <v>2.0836410000000001</v>
      </c>
      <c r="H39" s="130">
        <v>129.93350808</v>
      </c>
      <c r="I39" s="130">
        <v>2137.4810222999999</v>
      </c>
      <c r="J39" s="130">
        <v>39.846092290000001</v>
      </c>
      <c r="K39" s="130">
        <v>45.06290224</v>
      </c>
      <c r="L39" s="130">
        <v>3.5572094600000002</v>
      </c>
      <c r="M39" s="165" t="s">
        <v>190</v>
      </c>
      <c r="N39" s="130">
        <v>104.49986384</v>
      </c>
      <c r="O39" s="130">
        <v>120.08817562999999</v>
      </c>
      <c r="P39" s="130">
        <v>1.66558966</v>
      </c>
      <c r="Q39" s="130">
        <v>5.6089430000000003E-2</v>
      </c>
      <c r="R39" s="130">
        <v>65.816034569999999</v>
      </c>
      <c r="S39" s="130">
        <v>1.4629667099999999</v>
      </c>
      <c r="T39" s="130">
        <v>3.2951921300000002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8">
        <v>41426</v>
      </c>
      <c r="B40" s="130">
        <v>3831.0551127700001</v>
      </c>
      <c r="C40" s="130">
        <v>197.71559053999999</v>
      </c>
      <c r="D40" s="130">
        <v>0.20057538</v>
      </c>
      <c r="E40" s="130">
        <v>897.48752569999999</v>
      </c>
      <c r="F40" s="130">
        <v>2.80005105</v>
      </c>
      <c r="G40" s="130">
        <v>1.9737622699999999</v>
      </c>
      <c r="H40" s="130">
        <v>134.0140304</v>
      </c>
      <c r="I40" s="130">
        <v>2219.3985703899998</v>
      </c>
      <c r="J40" s="130">
        <v>39.436791229999997</v>
      </c>
      <c r="K40" s="130">
        <v>46.196175779999997</v>
      </c>
      <c r="L40" s="130">
        <v>8.35915958</v>
      </c>
      <c r="M40" s="165" t="s">
        <v>190</v>
      </c>
      <c r="N40" s="130">
        <v>118.75421922</v>
      </c>
      <c r="O40" s="130">
        <v>90.240471979999995</v>
      </c>
      <c r="P40" s="130">
        <v>1.86291933</v>
      </c>
      <c r="Q40" s="130">
        <v>4.6045240000000001E-2</v>
      </c>
      <c r="R40" s="130">
        <v>66.530444349999996</v>
      </c>
      <c r="S40" s="130">
        <v>2.59284012</v>
      </c>
      <c r="T40" s="130">
        <v>3.4459402099999998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8">
        <v>41456</v>
      </c>
      <c r="B41" s="130">
        <v>3880.6352166000001</v>
      </c>
      <c r="C41" s="130">
        <v>204.15101082999999</v>
      </c>
      <c r="D41" s="130">
        <v>0.69896948999999997</v>
      </c>
      <c r="E41" s="130">
        <v>903.45101880000004</v>
      </c>
      <c r="F41" s="130">
        <v>4.6984183699999997</v>
      </c>
      <c r="G41" s="130">
        <v>1.6672222000000001</v>
      </c>
      <c r="H41" s="130">
        <v>126.50322319999999</v>
      </c>
      <c r="I41" s="130">
        <v>2261.8186711499998</v>
      </c>
      <c r="J41" s="130">
        <v>39.88700283</v>
      </c>
      <c r="K41" s="130">
        <v>45.452102310000001</v>
      </c>
      <c r="L41" s="130">
        <v>8.0118611800000004</v>
      </c>
      <c r="M41" s="165" t="s">
        <v>190</v>
      </c>
      <c r="N41" s="130">
        <v>120.90956971</v>
      </c>
      <c r="O41" s="130">
        <v>90.711133079999996</v>
      </c>
      <c r="P41" s="130">
        <v>1.34756579</v>
      </c>
      <c r="Q41" s="130">
        <v>0.24232954000000001</v>
      </c>
      <c r="R41" s="130">
        <v>67.10144794</v>
      </c>
      <c r="S41" s="130">
        <v>2.6534603899999998</v>
      </c>
      <c r="T41" s="130">
        <v>1.3302097900000001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8">
        <v>41487</v>
      </c>
      <c r="B42" s="130">
        <v>4070.9629153000001</v>
      </c>
      <c r="C42" s="130">
        <v>212.67208357999999</v>
      </c>
      <c r="D42" s="130">
        <v>0.59431840000000002</v>
      </c>
      <c r="E42" s="130">
        <v>898.13573198999995</v>
      </c>
      <c r="F42" s="130">
        <v>5.42852801</v>
      </c>
      <c r="G42" s="130">
        <v>1.59313474</v>
      </c>
      <c r="H42" s="130">
        <v>130.04934932</v>
      </c>
      <c r="I42" s="130">
        <v>2439.73330033</v>
      </c>
      <c r="J42" s="130">
        <v>39.617009019999998</v>
      </c>
      <c r="K42" s="130">
        <v>52.060226610000001</v>
      </c>
      <c r="L42" s="130">
        <v>7.7975112700000002</v>
      </c>
      <c r="M42" s="165" t="s">
        <v>190</v>
      </c>
      <c r="N42" s="130">
        <v>119.37003491</v>
      </c>
      <c r="O42" s="130">
        <v>90.675403009999997</v>
      </c>
      <c r="P42" s="130">
        <v>1.2910757399999999</v>
      </c>
      <c r="Q42" s="130">
        <v>0.29374370999999999</v>
      </c>
      <c r="R42" s="130">
        <v>67.635191309999996</v>
      </c>
      <c r="S42" s="130">
        <v>2.6645948499999998</v>
      </c>
      <c r="T42" s="130">
        <v>1.3516785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8">
        <v>41518</v>
      </c>
      <c r="B43" s="130">
        <v>3556.8881330600002</v>
      </c>
      <c r="C43" s="130">
        <v>199.6784854</v>
      </c>
      <c r="D43" s="130">
        <v>0.52296741999999996</v>
      </c>
      <c r="E43" s="130">
        <v>690.96461638999995</v>
      </c>
      <c r="F43" s="130">
        <v>6.1014061999999996</v>
      </c>
      <c r="G43" s="130">
        <v>1.88290856</v>
      </c>
      <c r="H43" s="130">
        <v>93.968407290000002</v>
      </c>
      <c r="I43" s="130">
        <v>2302.1622791899999</v>
      </c>
      <c r="J43" s="130">
        <v>38.565415420000001</v>
      </c>
      <c r="K43" s="130">
        <v>54.165812090000003</v>
      </c>
      <c r="L43" s="130">
        <v>7.9444837499999998</v>
      </c>
      <c r="M43" s="165" t="s">
        <v>190</v>
      </c>
      <c r="N43" s="130">
        <v>100.39330175000001</v>
      </c>
      <c r="O43" s="130">
        <v>54.902282120000002</v>
      </c>
      <c r="P43" s="130">
        <v>1.3000750000000001</v>
      </c>
      <c r="Q43" s="130">
        <v>0.26071704000000001</v>
      </c>
      <c r="R43" s="130">
        <v>1.974014E-2</v>
      </c>
      <c r="S43" s="130">
        <v>2.7338452499999999</v>
      </c>
      <c r="T43" s="130">
        <v>1.32139005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8">
        <v>41548</v>
      </c>
      <c r="B44" s="130">
        <v>3533.1514723800001</v>
      </c>
      <c r="C44" s="130">
        <v>228.35319673999999</v>
      </c>
      <c r="D44" s="130">
        <v>0.76676084</v>
      </c>
      <c r="E44" s="130">
        <v>817.71456980999994</v>
      </c>
      <c r="F44" s="130">
        <v>6.0621320499999998</v>
      </c>
      <c r="G44" s="130">
        <v>1.91517205</v>
      </c>
      <c r="H44" s="130">
        <v>102.44600038</v>
      </c>
      <c r="I44" s="130">
        <v>2116.1841376900002</v>
      </c>
      <c r="J44" s="130">
        <v>39.306814129999999</v>
      </c>
      <c r="K44" s="130">
        <v>51.60225252</v>
      </c>
      <c r="L44" s="130">
        <v>8.1614779599999991</v>
      </c>
      <c r="M44" s="165" t="s">
        <v>190</v>
      </c>
      <c r="N44" s="130">
        <v>99.941170439999993</v>
      </c>
      <c r="O44" s="130">
        <v>54.90115806</v>
      </c>
      <c r="P44" s="130">
        <v>1.38059504</v>
      </c>
      <c r="Q44" s="130">
        <v>0.23194206000000001</v>
      </c>
      <c r="R44" s="130">
        <v>3.0998410000000001E-2</v>
      </c>
      <c r="S44" s="130">
        <v>2.7855590800000001</v>
      </c>
      <c r="T44" s="130">
        <v>1.3675351200000001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8">
        <v>41579</v>
      </c>
      <c r="B45" s="130">
        <v>3581.74380995</v>
      </c>
      <c r="C45" s="130">
        <v>245.76221495999999</v>
      </c>
      <c r="D45" s="130">
        <v>0.74790467000000005</v>
      </c>
      <c r="E45" s="130">
        <v>852.36335083999995</v>
      </c>
      <c r="F45" s="130">
        <v>6.0371430799999999</v>
      </c>
      <c r="G45" s="130">
        <v>1.9494414600000001</v>
      </c>
      <c r="H45" s="130">
        <v>93.720854639999999</v>
      </c>
      <c r="I45" s="130">
        <v>2120.0237185800001</v>
      </c>
      <c r="J45" s="130">
        <v>39.440080930000001</v>
      </c>
      <c r="K45" s="130">
        <v>52.132643360000003</v>
      </c>
      <c r="L45" s="130">
        <v>8.0835688500000007</v>
      </c>
      <c r="M45" s="165" t="s">
        <v>190</v>
      </c>
      <c r="N45" s="130">
        <v>100.88917148</v>
      </c>
      <c r="O45" s="130">
        <v>54.76870942</v>
      </c>
      <c r="P45" s="130">
        <v>1.4058619400000001</v>
      </c>
      <c r="Q45" s="130">
        <v>0.21653929</v>
      </c>
      <c r="R45" s="130">
        <v>2.9906329999999998E-2</v>
      </c>
      <c r="S45" s="130">
        <v>2.7660558200000001</v>
      </c>
      <c r="T45" s="130">
        <v>1.4066443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8">
        <v>41609</v>
      </c>
      <c r="B46" s="130">
        <v>3772.3143798299998</v>
      </c>
      <c r="C46" s="130">
        <v>276.86550224000001</v>
      </c>
      <c r="D46" s="130">
        <v>0.73263180999999999</v>
      </c>
      <c r="E46" s="130">
        <v>1081.8722682299999</v>
      </c>
      <c r="F46" s="130">
        <v>5.3384324599999999</v>
      </c>
      <c r="G46" s="130">
        <v>2.0267856100000001</v>
      </c>
      <c r="H46" s="130">
        <v>100.44441838</v>
      </c>
      <c r="I46" s="130">
        <v>2064.8562937900001</v>
      </c>
      <c r="J46" s="130">
        <v>38.888559790000002</v>
      </c>
      <c r="K46" s="130">
        <v>31.42732999</v>
      </c>
      <c r="L46" s="130">
        <v>7.6446548999999999</v>
      </c>
      <c r="M46" s="165" t="s">
        <v>190</v>
      </c>
      <c r="N46" s="130">
        <v>84.092119949999997</v>
      </c>
      <c r="O46" s="130">
        <v>48.932688630000001</v>
      </c>
      <c r="P46" s="130">
        <v>24.828367419999999</v>
      </c>
      <c r="Q46" s="130">
        <v>0.22823574999999999</v>
      </c>
      <c r="R46" s="130">
        <v>2.7981740000000001E-2</v>
      </c>
      <c r="S46" s="130">
        <v>2.8216587500000001</v>
      </c>
      <c r="T46" s="130">
        <v>1.2864503899999999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8">
        <v>41640</v>
      </c>
      <c r="B47" s="130">
        <v>3919.2349798700002</v>
      </c>
      <c r="C47" s="130">
        <v>270.86416453999999</v>
      </c>
      <c r="D47" s="130">
        <v>0.73240384999999997</v>
      </c>
      <c r="E47" s="130">
        <v>1228.5208699</v>
      </c>
      <c r="F47" s="130">
        <v>5.19849446</v>
      </c>
      <c r="G47" s="130">
        <v>1.9996043800000001</v>
      </c>
      <c r="H47" s="130">
        <v>104.52215102</v>
      </c>
      <c r="I47" s="130">
        <v>2066.8446345299999</v>
      </c>
      <c r="J47" s="130">
        <v>38.929639010000002</v>
      </c>
      <c r="K47" s="130">
        <v>33.538411170000003</v>
      </c>
      <c r="L47" s="130">
        <v>7.7165733100000002</v>
      </c>
      <c r="M47" s="165" t="s">
        <v>190</v>
      </c>
      <c r="N47" s="130">
        <v>82.342059199999994</v>
      </c>
      <c r="O47" s="130">
        <v>48.864436390000002</v>
      </c>
      <c r="P47" s="130">
        <v>25.33278237</v>
      </c>
      <c r="Q47" s="130">
        <v>0.24794733999999999</v>
      </c>
      <c r="R47" s="130">
        <v>0.29403097</v>
      </c>
      <c r="S47" s="130">
        <v>2.7922856500000002</v>
      </c>
      <c r="T47" s="130">
        <v>0.49449177999999999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8">
        <v>41671</v>
      </c>
      <c r="B48" s="130">
        <v>4249.6858825099998</v>
      </c>
      <c r="C48" s="130">
        <v>321.77759345999999</v>
      </c>
      <c r="D48" s="130">
        <v>0.75681518999999997</v>
      </c>
      <c r="E48" s="130">
        <v>1286.95082815</v>
      </c>
      <c r="F48" s="130">
        <v>5.5421804200000002</v>
      </c>
      <c r="G48" s="130">
        <v>2.15160017</v>
      </c>
      <c r="H48" s="130">
        <v>114.97696995</v>
      </c>
      <c r="I48" s="130">
        <v>2301.3909872899999</v>
      </c>
      <c r="J48" s="130">
        <v>41.264262510000002</v>
      </c>
      <c r="K48" s="130">
        <v>37.420880889999999</v>
      </c>
      <c r="L48" s="130">
        <v>3.53141756</v>
      </c>
      <c r="M48" s="165" t="s">
        <v>190</v>
      </c>
      <c r="N48" s="130">
        <v>79.491640309999994</v>
      </c>
      <c r="O48" s="130">
        <v>48.822493829999999</v>
      </c>
      <c r="P48" s="130">
        <v>0.96076249000000002</v>
      </c>
      <c r="Q48" s="130">
        <v>0.26597977</v>
      </c>
      <c r="R48" s="130">
        <v>0.29959011000000002</v>
      </c>
      <c r="S48" s="130">
        <v>3.4563481199999999</v>
      </c>
      <c r="T48" s="130">
        <v>0.62553228999999999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8">
        <v>41699</v>
      </c>
      <c r="B49" s="130">
        <v>4310.8679649200003</v>
      </c>
      <c r="C49" s="130">
        <v>317.95351939</v>
      </c>
      <c r="D49" s="130">
        <v>0.76355923000000003</v>
      </c>
      <c r="E49" s="130">
        <v>1294.2663770500001</v>
      </c>
      <c r="F49" s="130">
        <v>5.40901794</v>
      </c>
      <c r="G49" s="130">
        <v>2.00190913</v>
      </c>
      <c r="H49" s="130">
        <v>111.16096327</v>
      </c>
      <c r="I49" s="130">
        <v>2358.2278403999999</v>
      </c>
      <c r="J49" s="130">
        <v>41.044952369999997</v>
      </c>
      <c r="K49" s="130">
        <v>38.657825610000003</v>
      </c>
      <c r="L49" s="130">
        <v>3.4091956699999999</v>
      </c>
      <c r="M49" s="165" t="s">
        <v>190</v>
      </c>
      <c r="N49" s="130">
        <v>83.508617740000005</v>
      </c>
      <c r="O49" s="130">
        <v>48.820189069999998</v>
      </c>
      <c r="P49" s="130">
        <v>0.85397681999999997</v>
      </c>
      <c r="Q49" s="130">
        <v>0.27620672000000002</v>
      </c>
      <c r="R49" s="130">
        <v>0.29218722000000003</v>
      </c>
      <c r="S49" s="130">
        <v>3.8064692199999999</v>
      </c>
      <c r="T49" s="130">
        <v>0.41515806999999999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8">
        <v>41730</v>
      </c>
      <c r="B50" s="130">
        <v>4197.3849756299996</v>
      </c>
      <c r="C50" s="130">
        <v>323.70350351000002</v>
      </c>
      <c r="D50" s="130">
        <v>0.74429383000000005</v>
      </c>
      <c r="E50" s="130">
        <v>1176.2578887499999</v>
      </c>
      <c r="F50" s="130">
        <v>4.96717721</v>
      </c>
      <c r="G50" s="130">
        <v>1.9935693699999999</v>
      </c>
      <c r="H50" s="130">
        <v>107.42477587</v>
      </c>
      <c r="I50" s="130">
        <v>2357.8503660900001</v>
      </c>
      <c r="J50" s="130">
        <v>41.052821860000002</v>
      </c>
      <c r="K50" s="130">
        <v>39.72051063</v>
      </c>
      <c r="L50" s="130">
        <v>3.2669418299999999</v>
      </c>
      <c r="M50" s="165" t="s">
        <v>190</v>
      </c>
      <c r="N50" s="130">
        <v>85.571136319999994</v>
      </c>
      <c r="O50" s="130">
        <v>48.845118710000001</v>
      </c>
      <c r="P50" s="130">
        <v>0.99626537000000004</v>
      </c>
      <c r="Q50" s="130">
        <v>0.20553859999999999</v>
      </c>
      <c r="R50" s="130">
        <v>0.3386248</v>
      </c>
      <c r="S50" s="130">
        <v>3.9884230500000002</v>
      </c>
      <c r="T50" s="130">
        <v>0.45801983000000002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8">
        <v>41760</v>
      </c>
      <c r="B51" s="130">
        <v>4140.7077969499996</v>
      </c>
      <c r="C51" s="130">
        <v>324.25406989999999</v>
      </c>
      <c r="D51" s="130">
        <v>0.73772784000000002</v>
      </c>
      <c r="E51" s="130">
        <v>1091.5378714799999</v>
      </c>
      <c r="F51" s="130">
        <v>5.4287290300000004</v>
      </c>
      <c r="G51" s="130">
        <v>1.9521881999999999</v>
      </c>
      <c r="H51" s="130">
        <v>95.280215960000007</v>
      </c>
      <c r="I51" s="130">
        <v>2399.21969244</v>
      </c>
      <c r="J51" s="130">
        <v>40.630533010000001</v>
      </c>
      <c r="K51" s="130">
        <v>38.349356870000001</v>
      </c>
      <c r="L51" s="130">
        <v>3.0056842000000001</v>
      </c>
      <c r="M51" s="165" t="s">
        <v>190</v>
      </c>
      <c r="N51" s="130">
        <v>85.975881419999993</v>
      </c>
      <c r="O51" s="130">
        <v>48.939384480000001</v>
      </c>
      <c r="P51" s="130">
        <v>0.25006065999999999</v>
      </c>
      <c r="Q51" s="130">
        <v>0.24005423000000001</v>
      </c>
      <c r="R51" s="130">
        <v>0.36385102000000002</v>
      </c>
      <c r="S51" s="130">
        <v>4.0723401600000004</v>
      </c>
      <c r="T51" s="130">
        <v>0.47015604999999999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8">
        <v>41791</v>
      </c>
      <c r="B52" s="130">
        <v>3390.09914308</v>
      </c>
      <c r="C52" s="130">
        <v>322.65595880000001</v>
      </c>
      <c r="D52" s="130">
        <v>0.73816501000000001</v>
      </c>
      <c r="E52" s="130">
        <v>804.74226710000005</v>
      </c>
      <c r="F52" s="130">
        <v>5.8560014799999998</v>
      </c>
      <c r="G52" s="130">
        <v>1.99456115</v>
      </c>
      <c r="H52" s="130">
        <v>78.597863579999995</v>
      </c>
      <c r="I52" s="130">
        <v>1971.7255817</v>
      </c>
      <c r="J52" s="130">
        <v>35.139761749999998</v>
      </c>
      <c r="K52" s="130">
        <v>29.56900984</v>
      </c>
      <c r="L52" s="130">
        <v>2.7357609699999998</v>
      </c>
      <c r="M52" s="165" t="s">
        <v>190</v>
      </c>
      <c r="N52" s="130">
        <v>79.869123790000003</v>
      </c>
      <c r="O52" s="130">
        <v>51.096230599999998</v>
      </c>
      <c r="P52" s="130">
        <v>0.33020659000000002</v>
      </c>
      <c r="Q52" s="130">
        <v>0.19283520000000001</v>
      </c>
      <c r="R52" s="130">
        <v>0.42198593000000001</v>
      </c>
      <c r="S52" s="130">
        <v>3.8211398000000001</v>
      </c>
      <c r="T52" s="130">
        <v>0.61268979000000001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8">
        <v>41821</v>
      </c>
      <c r="B53" s="130">
        <v>3060.84965551</v>
      </c>
      <c r="C53" s="130">
        <v>317.37750361000002</v>
      </c>
      <c r="D53" s="130">
        <v>0.46557815000000002</v>
      </c>
      <c r="E53" s="130">
        <v>674.06726751999997</v>
      </c>
      <c r="F53" s="130">
        <v>6.0327410199999996</v>
      </c>
      <c r="G53" s="130">
        <v>2.10116988</v>
      </c>
      <c r="H53" s="130">
        <v>68.212821880000007</v>
      </c>
      <c r="I53" s="130">
        <v>1876.6981681699999</v>
      </c>
      <c r="J53" s="130">
        <v>30.004895869999999</v>
      </c>
      <c r="K53" s="130">
        <v>30.239423810000002</v>
      </c>
      <c r="L53" s="130">
        <v>2.60315304</v>
      </c>
      <c r="M53" s="165" t="s">
        <v>190</v>
      </c>
      <c r="N53" s="130">
        <v>48.81858982</v>
      </c>
      <c r="O53" s="130">
        <v>2.3150527599999999</v>
      </c>
      <c r="P53" s="130">
        <v>0.36976298000000002</v>
      </c>
      <c r="Q53" s="130">
        <v>0.20468747000000001</v>
      </c>
      <c r="R53" s="130">
        <v>0.42181977999999998</v>
      </c>
      <c r="S53" s="130">
        <v>7.1470000000000005E-5</v>
      </c>
      <c r="T53" s="130">
        <v>0.91694827999999995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hidden="1" outlineLevel="1">
      <c r="A54" s="8">
        <v>41852</v>
      </c>
      <c r="B54" s="130">
        <v>3453.2983943200002</v>
      </c>
      <c r="C54" s="130">
        <v>329.38909039999999</v>
      </c>
      <c r="D54" s="130">
        <v>0.46076</v>
      </c>
      <c r="E54" s="130">
        <v>620.08970653999995</v>
      </c>
      <c r="F54" s="130">
        <v>6.36583247</v>
      </c>
      <c r="G54" s="130">
        <v>2.1492462300000001</v>
      </c>
      <c r="H54" s="130">
        <v>65.145891419999998</v>
      </c>
      <c r="I54" s="130">
        <v>1890.61320357</v>
      </c>
      <c r="J54" s="130">
        <v>30.597538480000001</v>
      </c>
      <c r="K54" s="130">
        <v>32.97516607</v>
      </c>
      <c r="L54" s="130">
        <v>2.6748836599999999</v>
      </c>
      <c r="M54" s="165" t="s">
        <v>190</v>
      </c>
      <c r="N54" s="130">
        <v>468.58582487000001</v>
      </c>
      <c r="O54" s="130">
        <v>2.3922372900000002</v>
      </c>
      <c r="P54" s="130">
        <v>0.39892019000000001</v>
      </c>
      <c r="Q54" s="130">
        <v>0.20965058</v>
      </c>
      <c r="R54" s="130">
        <v>0.36305439</v>
      </c>
      <c r="S54" s="130">
        <v>7.3899999999999994E-5</v>
      </c>
      <c r="T54" s="130">
        <v>0.88731426000000002</v>
      </c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</row>
    <row r="55" spans="1:702" hidden="1" outlineLevel="1">
      <c r="A55" s="8">
        <v>41883</v>
      </c>
      <c r="B55" s="130">
        <v>3327.2465452400002</v>
      </c>
      <c r="C55" s="130">
        <v>324.60386120999999</v>
      </c>
      <c r="D55" s="130">
        <v>0.46147508999999998</v>
      </c>
      <c r="E55" s="130">
        <v>580.67273862000002</v>
      </c>
      <c r="F55" s="130">
        <v>9.1617368999999993</v>
      </c>
      <c r="G55" s="130">
        <v>1.8161715</v>
      </c>
      <c r="H55" s="130">
        <v>61.899043710000001</v>
      </c>
      <c r="I55" s="130">
        <v>1837.1921220700001</v>
      </c>
      <c r="J55" s="130">
        <v>30.361418</v>
      </c>
      <c r="K55" s="130">
        <v>31.607556769999999</v>
      </c>
      <c r="L55" s="130">
        <v>2.52458429</v>
      </c>
      <c r="M55" s="165" t="s">
        <v>190</v>
      </c>
      <c r="N55" s="130">
        <v>442.37832295999999</v>
      </c>
      <c r="O55" s="130">
        <v>2.3842046699999999</v>
      </c>
      <c r="P55" s="130">
        <v>0.79992702000000004</v>
      </c>
      <c r="Q55" s="130">
        <v>0.17435022999999999</v>
      </c>
      <c r="R55" s="130">
        <v>0.35511283999999999</v>
      </c>
      <c r="S55" s="130">
        <v>0</v>
      </c>
      <c r="T55" s="130">
        <v>0.85391936000000002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8">
        <v>41913</v>
      </c>
      <c r="B56" s="130">
        <v>3290.64922609</v>
      </c>
      <c r="C56" s="130">
        <v>331.61338148999999</v>
      </c>
      <c r="D56" s="130">
        <v>0.43604443999999998</v>
      </c>
      <c r="E56" s="130">
        <v>540.74040078999997</v>
      </c>
      <c r="F56" s="130">
        <v>6.0790473199999999</v>
      </c>
      <c r="G56" s="130">
        <v>1.8160073800000001</v>
      </c>
      <c r="H56" s="130">
        <v>63.803303489999998</v>
      </c>
      <c r="I56" s="130">
        <v>1834.2425887700001</v>
      </c>
      <c r="J56" s="130">
        <v>31.145550270000001</v>
      </c>
      <c r="K56" s="130">
        <v>31.973023120000001</v>
      </c>
      <c r="L56" s="130">
        <v>2.5604679799999999</v>
      </c>
      <c r="M56" s="165" t="s">
        <v>190</v>
      </c>
      <c r="N56" s="130">
        <v>438.97744167000002</v>
      </c>
      <c r="O56" s="130">
        <v>2.3553177000000001</v>
      </c>
      <c r="P56" s="130">
        <v>3.6641328799999999</v>
      </c>
      <c r="Q56" s="130">
        <v>0.15725892</v>
      </c>
      <c r="R56" s="130">
        <v>0.27764294</v>
      </c>
      <c r="S56" s="130">
        <v>0</v>
      </c>
      <c r="T56" s="130">
        <v>0.80761693000000001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8">
        <v>41944</v>
      </c>
      <c r="B57" s="130">
        <v>3462.50617242</v>
      </c>
      <c r="C57" s="130">
        <v>352.67874583999998</v>
      </c>
      <c r="D57" s="130">
        <v>0.52080662</v>
      </c>
      <c r="E57" s="130">
        <v>591.18900395000003</v>
      </c>
      <c r="F57" s="130">
        <v>6.1074503699999996</v>
      </c>
      <c r="G57" s="130">
        <v>1.77943195</v>
      </c>
      <c r="H57" s="130">
        <v>68.474920699999998</v>
      </c>
      <c r="I57" s="130">
        <v>1858.82814381</v>
      </c>
      <c r="J57" s="130">
        <v>31.667946010000001</v>
      </c>
      <c r="K57" s="130">
        <v>34.208641149999998</v>
      </c>
      <c r="L57" s="130">
        <v>1.51744711</v>
      </c>
      <c r="M57" s="165" t="s">
        <v>190</v>
      </c>
      <c r="N57" s="130">
        <v>508.11444491999998</v>
      </c>
      <c r="O57" s="130">
        <v>2.1132093900000002</v>
      </c>
      <c r="P57" s="130">
        <v>3.8959666099999999</v>
      </c>
      <c r="Q57" s="130">
        <v>0.19141237</v>
      </c>
      <c r="R57" s="130">
        <v>0.39009937</v>
      </c>
      <c r="S57" s="130">
        <v>0</v>
      </c>
      <c r="T57" s="130">
        <v>0.82850225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8">
        <v>41974</v>
      </c>
      <c r="B58" s="130">
        <v>3519.6534561499998</v>
      </c>
      <c r="C58" s="130">
        <v>367.47113078000001</v>
      </c>
      <c r="D58" s="130">
        <v>0.56280965999999999</v>
      </c>
      <c r="E58" s="130">
        <v>577.18362077999996</v>
      </c>
      <c r="F58" s="130">
        <v>5.1903015799999999</v>
      </c>
      <c r="G58" s="130">
        <v>1.71550421</v>
      </c>
      <c r="H58" s="130">
        <v>42.515014309999998</v>
      </c>
      <c r="I58" s="130">
        <v>1922.8566316399999</v>
      </c>
      <c r="J58" s="130">
        <v>32.346153889999997</v>
      </c>
      <c r="K58" s="130">
        <v>34.753201619999999</v>
      </c>
      <c r="L58" s="130">
        <v>1.14970423</v>
      </c>
      <c r="M58" s="165" t="s">
        <v>190</v>
      </c>
      <c r="N58" s="130">
        <v>526.48139456000001</v>
      </c>
      <c r="O58" s="130">
        <v>2.3902164899999998</v>
      </c>
      <c r="P58" s="130">
        <v>3.8497677700000001</v>
      </c>
      <c r="Q58" s="130">
        <v>0.16793917999999999</v>
      </c>
      <c r="R58" s="130">
        <v>0.41493134999999998</v>
      </c>
      <c r="S58" s="130">
        <v>0</v>
      </c>
      <c r="T58" s="130">
        <v>0.60513410000000001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8">
        <v>42005</v>
      </c>
      <c r="B59" s="130">
        <v>3520.5599712500002</v>
      </c>
      <c r="C59" s="130">
        <v>357.30890942000002</v>
      </c>
      <c r="D59" s="130">
        <v>0.55543016000000001</v>
      </c>
      <c r="E59" s="130">
        <v>568.29131015999997</v>
      </c>
      <c r="F59" s="130">
        <v>5.0727898600000003</v>
      </c>
      <c r="G59" s="130">
        <v>1.8904892600000001</v>
      </c>
      <c r="H59" s="130">
        <v>39.88105899</v>
      </c>
      <c r="I59" s="130">
        <v>1927.9384672900001</v>
      </c>
      <c r="J59" s="130">
        <v>30.668919819999999</v>
      </c>
      <c r="K59" s="130">
        <v>36.580174110000002</v>
      </c>
      <c r="L59" s="130">
        <v>1.5082652400000001</v>
      </c>
      <c r="M59" s="165" t="s">
        <v>190</v>
      </c>
      <c r="N59" s="130">
        <v>543.26362013000005</v>
      </c>
      <c r="O59" s="130">
        <v>2.3809444800000001</v>
      </c>
      <c r="P59" s="130">
        <v>3.9941201099999999</v>
      </c>
      <c r="Q59" s="130">
        <v>0.15480843999999999</v>
      </c>
      <c r="R59" s="130">
        <v>0.47937036999999999</v>
      </c>
      <c r="S59" s="130">
        <v>0</v>
      </c>
      <c r="T59" s="130">
        <v>0.59129341000000002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8">
        <v>42036</v>
      </c>
      <c r="B60" s="130">
        <v>4564.0733401699999</v>
      </c>
      <c r="C60" s="130">
        <v>393.87260779000002</v>
      </c>
      <c r="D60" s="130">
        <v>0.54906124999999995</v>
      </c>
      <c r="E60" s="130">
        <v>870.01965898000003</v>
      </c>
      <c r="F60" s="130">
        <v>5.2107579399999997</v>
      </c>
      <c r="G60" s="130">
        <v>1.60414784</v>
      </c>
      <c r="H60" s="130">
        <v>43.620400879999998</v>
      </c>
      <c r="I60" s="130">
        <v>2218.4194771500001</v>
      </c>
      <c r="J60" s="130">
        <v>34.776241319999997</v>
      </c>
      <c r="K60" s="130">
        <v>57.974106939999999</v>
      </c>
      <c r="L60" s="130">
        <v>1.2361914300000001</v>
      </c>
      <c r="M60" s="165" t="s">
        <v>190</v>
      </c>
      <c r="N60" s="130">
        <v>928.75111589000005</v>
      </c>
      <c r="O60" s="130">
        <v>2.3365156200000001</v>
      </c>
      <c r="P60" s="130">
        <v>3.9801798599999998</v>
      </c>
      <c r="Q60" s="130">
        <v>0.10466332</v>
      </c>
      <c r="R60" s="130">
        <v>0.44837544000000001</v>
      </c>
      <c r="S60" s="130">
        <v>0</v>
      </c>
      <c r="T60" s="130">
        <v>1.1698385200000001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8">
        <v>42064</v>
      </c>
      <c r="B61" s="130">
        <v>3994.9781088499999</v>
      </c>
      <c r="C61" s="130">
        <v>372.50328044999998</v>
      </c>
      <c r="D61" s="130">
        <v>0.54675836</v>
      </c>
      <c r="E61" s="130">
        <v>771.16826676000005</v>
      </c>
      <c r="F61" s="130">
        <v>3.7535821299999999</v>
      </c>
      <c r="G61" s="130">
        <v>1.59310021</v>
      </c>
      <c r="H61" s="130">
        <v>41.710977380000003</v>
      </c>
      <c r="I61" s="130">
        <v>1935.23269753</v>
      </c>
      <c r="J61" s="130">
        <v>32.670001540000001</v>
      </c>
      <c r="K61" s="130">
        <v>50.09490323</v>
      </c>
      <c r="L61" s="130">
        <v>1.39795201</v>
      </c>
      <c r="M61" s="165" t="s">
        <v>190</v>
      </c>
      <c r="N61" s="130">
        <v>776.08393138999998</v>
      </c>
      <c r="O61" s="130">
        <v>2.3182215199999998</v>
      </c>
      <c r="P61" s="130">
        <v>4.32189712</v>
      </c>
      <c r="Q61" s="130">
        <v>5.8034669999999997E-2</v>
      </c>
      <c r="R61" s="130">
        <v>0.52368307000000003</v>
      </c>
      <c r="S61" s="130">
        <v>5.3744999999999997E-4</v>
      </c>
      <c r="T61" s="130">
        <v>1.00028403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8">
        <v>42095</v>
      </c>
      <c r="B62" s="130">
        <v>3646.4974560599999</v>
      </c>
      <c r="C62" s="130">
        <v>331.95607926000002</v>
      </c>
      <c r="D62" s="130">
        <v>0.54921618000000005</v>
      </c>
      <c r="E62" s="130">
        <v>739.53821889999995</v>
      </c>
      <c r="F62" s="130">
        <v>1.92841686</v>
      </c>
      <c r="G62" s="130">
        <v>1.6801543299999999</v>
      </c>
      <c r="H62" s="130">
        <v>280.05576337999997</v>
      </c>
      <c r="I62" s="130">
        <v>1022.54709226</v>
      </c>
      <c r="J62" s="130">
        <v>35.689869289999997</v>
      </c>
      <c r="K62" s="130">
        <v>47.206995679999999</v>
      </c>
      <c r="L62" s="130">
        <v>1.3516608299999999</v>
      </c>
      <c r="M62" s="165" t="s">
        <v>190</v>
      </c>
      <c r="N62" s="130">
        <v>1175.5459866799999</v>
      </c>
      <c r="O62" s="130">
        <v>2.2897770199999998</v>
      </c>
      <c r="P62" s="130">
        <v>4.1443747100000001</v>
      </c>
      <c r="Q62" s="130">
        <v>4.3079640000000002E-2</v>
      </c>
      <c r="R62" s="130">
        <v>0.57775650000000001</v>
      </c>
      <c r="S62" s="130">
        <v>5.5570000000000001E-4</v>
      </c>
      <c r="T62" s="130">
        <v>1.39245884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8">
        <v>42125</v>
      </c>
      <c r="B63" s="130">
        <v>3211.89440436</v>
      </c>
      <c r="C63" s="130">
        <v>325.28203630000002</v>
      </c>
      <c r="D63" s="130">
        <v>0.55090841000000002</v>
      </c>
      <c r="E63" s="130">
        <v>729.70951531000003</v>
      </c>
      <c r="F63" s="130">
        <v>1.1906187500000001</v>
      </c>
      <c r="G63" s="130">
        <v>1.58546659</v>
      </c>
      <c r="H63" s="130">
        <v>280.79070146999999</v>
      </c>
      <c r="I63" s="130">
        <v>612.35502168000005</v>
      </c>
      <c r="J63" s="130">
        <v>31.02819045</v>
      </c>
      <c r="K63" s="130">
        <v>47.07054917</v>
      </c>
      <c r="L63" s="130">
        <v>1.0079617000000001</v>
      </c>
      <c r="M63" s="165" t="s">
        <v>190</v>
      </c>
      <c r="N63" s="130">
        <v>1172.8723511400001</v>
      </c>
      <c r="O63" s="130">
        <v>2.2713181900000001</v>
      </c>
      <c r="P63" s="130">
        <v>4.2179101799999996</v>
      </c>
      <c r="Q63" s="130">
        <v>3.0583920000000001E-2</v>
      </c>
      <c r="R63" s="130">
        <v>0.43289390999999999</v>
      </c>
      <c r="S63" s="130">
        <v>2.9280000000000001E-5</v>
      </c>
      <c r="T63" s="130">
        <v>1.4983479099999999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8">
        <v>42156</v>
      </c>
      <c r="B64" s="130">
        <v>3215.3952397399999</v>
      </c>
      <c r="C64" s="130">
        <v>325.47312163999999</v>
      </c>
      <c r="D64" s="130">
        <v>0.59316150000000001</v>
      </c>
      <c r="E64" s="130">
        <v>740.13306740999997</v>
      </c>
      <c r="F64" s="130">
        <v>1.5823294800000001</v>
      </c>
      <c r="G64" s="130">
        <v>1.70049983</v>
      </c>
      <c r="H64" s="130">
        <v>281.28815959999997</v>
      </c>
      <c r="I64" s="130">
        <v>609.38863129000003</v>
      </c>
      <c r="J64" s="130">
        <v>31.812282249999999</v>
      </c>
      <c r="K64" s="130">
        <v>46.785566490000001</v>
      </c>
      <c r="L64" s="130">
        <v>1.0810379800000001</v>
      </c>
      <c r="M64" s="165" t="s">
        <v>190</v>
      </c>
      <c r="N64" s="130">
        <v>1171.2094639699999</v>
      </c>
      <c r="O64" s="130">
        <v>2.2889474299999999</v>
      </c>
      <c r="P64" s="130">
        <v>0.33462515999999998</v>
      </c>
      <c r="Q64" s="130">
        <v>2.5253560000000001E-2</v>
      </c>
      <c r="R64" s="130">
        <v>0.45989207999999998</v>
      </c>
      <c r="S64" s="130">
        <v>3.561E-5</v>
      </c>
      <c r="T64" s="130">
        <v>1.23916446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8">
        <v>42186</v>
      </c>
      <c r="B65" s="130">
        <v>3213.4227426500001</v>
      </c>
      <c r="C65" s="130">
        <v>309.80162536</v>
      </c>
      <c r="D65" s="130">
        <v>0.54109167999999996</v>
      </c>
      <c r="E65" s="130">
        <v>731.59982014000002</v>
      </c>
      <c r="F65" s="130">
        <v>2.6326084600000002</v>
      </c>
      <c r="G65" s="130">
        <v>1.41151037</v>
      </c>
      <c r="H65" s="130">
        <v>289.81138966999998</v>
      </c>
      <c r="I65" s="130">
        <v>581.33640883999999</v>
      </c>
      <c r="J65" s="130">
        <v>31.441978760000001</v>
      </c>
      <c r="K65" s="130">
        <v>48.057161000000001</v>
      </c>
      <c r="L65" s="130">
        <v>1.03831849</v>
      </c>
      <c r="M65" s="165" t="s">
        <v>190</v>
      </c>
      <c r="N65" s="130">
        <v>1211.0028311399999</v>
      </c>
      <c r="O65" s="130">
        <v>2.42344048</v>
      </c>
      <c r="P65" s="130">
        <v>0.30897507000000002</v>
      </c>
      <c r="Q65" s="130">
        <v>9.7354399999999997E-3</v>
      </c>
      <c r="R65" s="130">
        <v>0.80199827000000001</v>
      </c>
      <c r="S65" s="130">
        <v>3.7079999999999997E-5</v>
      </c>
      <c r="T65" s="130">
        <v>1.2038123999999999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8">
        <v>42217</v>
      </c>
      <c r="B66" s="130">
        <v>3212.7204239299999</v>
      </c>
      <c r="C66" s="130">
        <v>369.05200377</v>
      </c>
      <c r="D66" s="130">
        <v>0.51139729</v>
      </c>
      <c r="E66" s="130">
        <v>721.68420667999999</v>
      </c>
      <c r="F66" s="130">
        <v>3.2220666599999999</v>
      </c>
      <c r="G66" s="130">
        <v>1.69450364</v>
      </c>
      <c r="H66" s="130">
        <v>284.84034165000003</v>
      </c>
      <c r="I66" s="130">
        <v>563.59840732999999</v>
      </c>
      <c r="J66" s="130">
        <v>31.721194239999999</v>
      </c>
      <c r="K66" s="130">
        <v>47.196025810000002</v>
      </c>
      <c r="L66" s="130">
        <v>0.90168499000000002</v>
      </c>
      <c r="M66" s="165" t="s">
        <v>190</v>
      </c>
      <c r="N66" s="130">
        <v>1183.84080406</v>
      </c>
      <c r="O66" s="130">
        <v>2.3675762699999998</v>
      </c>
      <c r="P66" s="130">
        <v>0.36730792000000001</v>
      </c>
      <c r="Q66" s="130">
        <v>6.2181800000000002E-3</v>
      </c>
      <c r="R66" s="130">
        <v>0.56418365000000004</v>
      </c>
      <c r="S66" s="130">
        <v>3.854E-5</v>
      </c>
      <c r="T66" s="130">
        <v>1.1524632500000001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8">
        <v>42248</v>
      </c>
      <c r="B67" s="130">
        <v>3250.68603373</v>
      </c>
      <c r="C67" s="130">
        <v>402.98738844000002</v>
      </c>
      <c r="D67" s="130">
        <v>0.50210862000000001</v>
      </c>
      <c r="E67" s="130">
        <v>727.58022668000001</v>
      </c>
      <c r="F67" s="130">
        <v>3.60575811</v>
      </c>
      <c r="G67" s="130">
        <v>1.3933707099999999</v>
      </c>
      <c r="H67" s="130">
        <v>286.73442211999998</v>
      </c>
      <c r="I67" s="130">
        <v>539.11173316999998</v>
      </c>
      <c r="J67" s="130">
        <v>32.149476010000001</v>
      </c>
      <c r="K67" s="130">
        <v>47.344528339999997</v>
      </c>
      <c r="L67" s="130">
        <v>1.16406265</v>
      </c>
      <c r="M67" s="165" t="s">
        <v>190</v>
      </c>
      <c r="N67" s="130">
        <v>1203.5353223499999</v>
      </c>
      <c r="O67" s="130">
        <v>2.2944444599999998</v>
      </c>
      <c r="P67" s="130">
        <v>0.32467776999999998</v>
      </c>
      <c r="Q67" s="130">
        <v>9.7023300000000003E-3</v>
      </c>
      <c r="R67" s="130">
        <v>0.89700369000000002</v>
      </c>
      <c r="S67" s="130">
        <v>3.9950000000000002E-5</v>
      </c>
      <c r="T67" s="130">
        <v>1.05176833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8">
        <v>42278</v>
      </c>
      <c r="B68" s="130">
        <v>3324.1027132700001</v>
      </c>
      <c r="C68" s="130">
        <v>360.81337680000001</v>
      </c>
      <c r="D68" s="130">
        <v>0.49580279999999999</v>
      </c>
      <c r="E68" s="130">
        <v>762.82714288</v>
      </c>
      <c r="F68" s="130">
        <v>3.64211229</v>
      </c>
      <c r="G68" s="130">
        <v>1.63580758</v>
      </c>
      <c r="H68" s="130">
        <v>301.29781328000001</v>
      </c>
      <c r="I68" s="130">
        <v>524.86370351000005</v>
      </c>
      <c r="J68" s="130">
        <v>32.038815319999998</v>
      </c>
      <c r="K68" s="130">
        <v>50.309833580000003</v>
      </c>
      <c r="L68" s="130">
        <v>1.0281280800000001</v>
      </c>
      <c r="M68" s="165" t="s">
        <v>190</v>
      </c>
      <c r="N68" s="130">
        <v>1281.04368234</v>
      </c>
      <c r="O68" s="130">
        <v>2.2823273799999999</v>
      </c>
      <c r="P68" s="130">
        <v>0.29862731999999997</v>
      </c>
      <c r="Q68" s="130">
        <v>2.9771400000000001E-3</v>
      </c>
      <c r="R68" s="130">
        <v>0.38097983000000002</v>
      </c>
      <c r="S68" s="130">
        <v>4.1369999999999999E-5</v>
      </c>
      <c r="T68" s="130">
        <v>1.1415417699999999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8">
        <v>42309</v>
      </c>
      <c r="B69" s="130">
        <v>3455.0130646100001</v>
      </c>
      <c r="C69" s="130">
        <v>370.87537574999999</v>
      </c>
      <c r="D69" s="130">
        <v>0.49586390000000002</v>
      </c>
      <c r="E69" s="130">
        <v>775.60707257000001</v>
      </c>
      <c r="F69" s="130">
        <v>3.5405795100000002</v>
      </c>
      <c r="G69" s="130">
        <v>1.48183358</v>
      </c>
      <c r="H69" s="130">
        <v>310.51373855000003</v>
      </c>
      <c r="I69" s="130">
        <v>568.01385995999999</v>
      </c>
      <c r="J69" s="130">
        <v>31.427435030000002</v>
      </c>
      <c r="K69" s="130">
        <v>53.02780954</v>
      </c>
      <c r="L69" s="130">
        <v>1.07082637</v>
      </c>
      <c r="M69" s="165" t="s">
        <v>190</v>
      </c>
      <c r="N69" s="130">
        <v>1334.2030811699999</v>
      </c>
      <c r="O69" s="130">
        <v>2.3614802300000002</v>
      </c>
      <c r="P69" s="130">
        <v>0.42872479000000002</v>
      </c>
      <c r="Q69" s="130">
        <v>6.8996300000000003E-3</v>
      </c>
      <c r="R69" s="130">
        <v>0.83259183000000003</v>
      </c>
      <c r="S69" s="130">
        <v>4.2830000000000002E-5</v>
      </c>
      <c r="T69" s="130">
        <v>1.1258493700000001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8">
        <v>42339</v>
      </c>
      <c r="B70" s="130">
        <v>3399.5980347599998</v>
      </c>
      <c r="C70" s="130">
        <v>344.87860897000002</v>
      </c>
      <c r="D70" s="130">
        <v>0.42944185000000001</v>
      </c>
      <c r="E70" s="130">
        <v>780.37732274999996</v>
      </c>
      <c r="F70" s="130">
        <v>1.5031983099999999</v>
      </c>
      <c r="G70" s="130">
        <v>1.3783484500000001</v>
      </c>
      <c r="H70" s="130">
        <v>294.62165157999999</v>
      </c>
      <c r="I70" s="130">
        <v>573.07765027000005</v>
      </c>
      <c r="J70" s="130">
        <v>28.720185189999999</v>
      </c>
      <c r="K70" s="130">
        <v>27.86779319</v>
      </c>
      <c r="L70" s="130">
        <v>1.2484006000000001</v>
      </c>
      <c r="M70" s="165" t="s">
        <v>190</v>
      </c>
      <c r="N70" s="130">
        <v>1341.5555781800001</v>
      </c>
      <c r="O70" s="130">
        <v>2.32554623</v>
      </c>
      <c r="P70" s="130">
        <v>0.26298653999999999</v>
      </c>
      <c r="Q70" s="130">
        <v>1.6232E-4</v>
      </c>
      <c r="R70" s="130">
        <v>0.78497057000000003</v>
      </c>
      <c r="S70" s="130">
        <v>4.4339999999999999E-5</v>
      </c>
      <c r="T70" s="130">
        <v>0.56614542000000001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8">
        <v>42370</v>
      </c>
      <c r="B71" s="130">
        <v>3504.9804583</v>
      </c>
      <c r="C71" s="130">
        <v>355.77390575999999</v>
      </c>
      <c r="D71" s="130">
        <v>0.43378601999999999</v>
      </c>
      <c r="E71" s="130">
        <v>787.61614595000003</v>
      </c>
      <c r="F71" s="130">
        <v>0.60681856000000001</v>
      </c>
      <c r="G71" s="130">
        <v>1.3186105699999999</v>
      </c>
      <c r="H71" s="130">
        <v>312.17584921999998</v>
      </c>
      <c r="I71" s="130">
        <v>578.05567384999995</v>
      </c>
      <c r="J71" s="130">
        <v>29.03656398</v>
      </c>
      <c r="K71" s="130">
        <v>29.701215090000002</v>
      </c>
      <c r="L71" s="130">
        <v>1.18676355</v>
      </c>
      <c r="M71" s="165" t="s">
        <v>190</v>
      </c>
      <c r="N71" s="130">
        <v>1404.86512268</v>
      </c>
      <c r="O71" s="130">
        <v>2.1683610899999999</v>
      </c>
      <c r="P71" s="130">
        <v>5.7198730000000003E-2</v>
      </c>
      <c r="Q71" s="130">
        <v>2.4985779999999999E-2</v>
      </c>
      <c r="R71" s="130">
        <v>0.74148879000000001</v>
      </c>
      <c r="S71" s="130">
        <v>4.57E-5</v>
      </c>
      <c r="T71" s="130">
        <v>1.21792298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8">
        <v>42401</v>
      </c>
      <c r="B72" s="130">
        <v>3638.5525046900002</v>
      </c>
      <c r="C72" s="130">
        <v>375.47934671000002</v>
      </c>
      <c r="D72" s="130">
        <v>0.42855124999999999</v>
      </c>
      <c r="E72" s="130">
        <v>786.29439551999997</v>
      </c>
      <c r="F72" s="130">
        <v>0.60197944999999997</v>
      </c>
      <c r="G72" s="130">
        <v>1.3056463700000001</v>
      </c>
      <c r="H72" s="130">
        <v>338.61348672000003</v>
      </c>
      <c r="I72" s="130">
        <v>558.88760505000005</v>
      </c>
      <c r="J72" s="130">
        <v>32.781777290000001</v>
      </c>
      <c r="K72" s="130">
        <v>29.0760644</v>
      </c>
      <c r="L72" s="130">
        <v>0.85416071999999998</v>
      </c>
      <c r="M72" s="165" t="s">
        <v>190</v>
      </c>
      <c r="N72" s="130">
        <v>1510.2528303199999</v>
      </c>
      <c r="O72" s="130">
        <v>1.6980341999999999</v>
      </c>
      <c r="P72" s="130">
        <v>0.30595312000000002</v>
      </c>
      <c r="Q72" s="130">
        <v>2.6044979999999999E-2</v>
      </c>
      <c r="R72" s="130">
        <v>0.68516670999999996</v>
      </c>
      <c r="S72" s="130">
        <v>0.21048985000000001</v>
      </c>
      <c r="T72" s="130">
        <v>1.0509720300000001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8">
        <v>42430</v>
      </c>
      <c r="B73" s="130">
        <v>3453.1949857099999</v>
      </c>
      <c r="C73" s="130">
        <v>383.47191577000001</v>
      </c>
      <c r="D73" s="130">
        <v>0.49943154000000001</v>
      </c>
      <c r="E73" s="130">
        <v>719.01110518999997</v>
      </c>
      <c r="F73" s="130">
        <v>0.51049348000000005</v>
      </c>
      <c r="G73" s="130">
        <v>1.1751620700000001</v>
      </c>
      <c r="H73" s="130">
        <v>322.47963411000001</v>
      </c>
      <c r="I73" s="130">
        <v>501.65248556</v>
      </c>
      <c r="J73" s="130">
        <v>32.650530179999997</v>
      </c>
      <c r="K73" s="130">
        <v>27.756759450000001</v>
      </c>
      <c r="L73" s="130">
        <v>0.97396296999999998</v>
      </c>
      <c r="M73" s="165" t="s">
        <v>190</v>
      </c>
      <c r="N73" s="130">
        <v>1459.60465765</v>
      </c>
      <c r="O73" s="130">
        <v>1.75051387</v>
      </c>
      <c r="P73" s="130">
        <v>0.26125659000000001</v>
      </c>
      <c r="Q73" s="130">
        <v>1.265873E-2</v>
      </c>
      <c r="R73" s="130">
        <v>0.77496907000000004</v>
      </c>
      <c r="S73" s="130">
        <v>4.8579999999999999E-5</v>
      </c>
      <c r="T73" s="130">
        <v>0.60940090000000002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8">
        <v>42461</v>
      </c>
      <c r="B74" s="130">
        <v>3459.7591400199999</v>
      </c>
      <c r="C74" s="130">
        <v>433.46309695000002</v>
      </c>
      <c r="D74" s="130">
        <v>0.49303871999999999</v>
      </c>
      <c r="E74" s="130">
        <v>717.85464537999997</v>
      </c>
      <c r="F74" s="130">
        <v>0.40234227</v>
      </c>
      <c r="G74" s="130">
        <v>1.1541351399999999</v>
      </c>
      <c r="H74" s="130">
        <v>311.53282282999999</v>
      </c>
      <c r="I74" s="130">
        <v>530.40380830000004</v>
      </c>
      <c r="J74" s="130">
        <v>29.153703149999998</v>
      </c>
      <c r="K74" s="130">
        <v>26.136837979999999</v>
      </c>
      <c r="L74" s="130">
        <v>0.58696490999999995</v>
      </c>
      <c r="M74" s="165" t="s">
        <v>190</v>
      </c>
      <c r="N74" s="130">
        <v>1404.7387218199999</v>
      </c>
      <c r="O74" s="130">
        <v>1.85767456</v>
      </c>
      <c r="P74" s="130">
        <v>0.31593605000000002</v>
      </c>
      <c r="Q74" s="130">
        <v>2.0411820000000001E-2</v>
      </c>
      <c r="R74" s="130">
        <v>0.83674886999999998</v>
      </c>
      <c r="S74" s="130">
        <v>0.24869964</v>
      </c>
      <c r="T74" s="130">
        <v>0.55955162999999997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8">
        <v>42491</v>
      </c>
      <c r="B75" s="130">
        <v>3481.7221798800001</v>
      </c>
      <c r="C75" s="130">
        <v>450.34251563999999</v>
      </c>
      <c r="D75" s="130">
        <v>0.48630445999999999</v>
      </c>
      <c r="E75" s="130">
        <v>716.71524119000003</v>
      </c>
      <c r="F75" s="130">
        <v>0.41105137000000003</v>
      </c>
      <c r="G75" s="130">
        <v>1.0415296300000001</v>
      </c>
      <c r="H75" s="130">
        <v>309.60788342000001</v>
      </c>
      <c r="I75" s="130">
        <v>538.09839861</v>
      </c>
      <c r="J75" s="130">
        <v>29.833909240000001</v>
      </c>
      <c r="K75" s="130">
        <v>26.84263095</v>
      </c>
      <c r="L75" s="130">
        <v>0.80306854000000005</v>
      </c>
      <c r="M75" s="165" t="s">
        <v>190</v>
      </c>
      <c r="N75" s="130">
        <v>1403.33318743</v>
      </c>
      <c r="O75" s="130">
        <v>1.7070746400000001</v>
      </c>
      <c r="P75" s="130">
        <v>0.3110057</v>
      </c>
      <c r="Q75" s="130">
        <v>5.2877769999999998E-2</v>
      </c>
      <c r="R75" s="130">
        <v>0.88339774000000004</v>
      </c>
      <c r="S75" s="130">
        <v>0.19171308000000001</v>
      </c>
      <c r="T75" s="130">
        <v>1.06039047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8">
        <v>42522</v>
      </c>
      <c r="B76" s="130">
        <v>3480.6700055599999</v>
      </c>
      <c r="C76" s="130">
        <v>465.79714154999999</v>
      </c>
      <c r="D76" s="130">
        <v>0.48008855</v>
      </c>
      <c r="E76" s="130">
        <v>712.42982260999997</v>
      </c>
      <c r="F76" s="130">
        <v>1.3679614200000001</v>
      </c>
      <c r="G76" s="130">
        <v>1.00492643</v>
      </c>
      <c r="H76" s="130">
        <v>301.06302575000001</v>
      </c>
      <c r="I76" s="130">
        <v>555.50095077000003</v>
      </c>
      <c r="J76" s="130">
        <v>29.970504030000001</v>
      </c>
      <c r="K76" s="130">
        <v>25.4798975</v>
      </c>
      <c r="L76" s="130">
        <v>1.04374547</v>
      </c>
      <c r="M76" s="165" t="s">
        <v>190</v>
      </c>
      <c r="N76" s="130">
        <v>1382.48017645</v>
      </c>
      <c r="O76" s="130">
        <v>1.7202415</v>
      </c>
      <c r="P76" s="130">
        <v>0.25467308</v>
      </c>
      <c r="Q76" s="130">
        <v>5.973966E-2</v>
      </c>
      <c r="R76" s="130">
        <v>0.71661922</v>
      </c>
      <c r="S76" s="130">
        <v>0.2409965</v>
      </c>
      <c r="T76" s="130">
        <v>1.0594950700000001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8">
        <v>42552</v>
      </c>
      <c r="B77" s="130">
        <v>3478.6438392099999</v>
      </c>
      <c r="C77" s="130">
        <v>460.07350253999999</v>
      </c>
      <c r="D77" s="130">
        <v>0.46790929999999997</v>
      </c>
      <c r="E77" s="130">
        <v>712.44282798999996</v>
      </c>
      <c r="F77" s="130">
        <v>3.0430525799999999</v>
      </c>
      <c r="G77" s="130">
        <v>0.93230548000000002</v>
      </c>
      <c r="H77" s="130">
        <v>301.02508182000003</v>
      </c>
      <c r="I77" s="130">
        <v>553.73414146000005</v>
      </c>
      <c r="J77" s="130">
        <v>29.038834869999999</v>
      </c>
      <c r="K77" s="130">
        <v>25.139111509999999</v>
      </c>
      <c r="L77" s="130">
        <v>0.95315539000000005</v>
      </c>
      <c r="M77" s="165" t="s">
        <v>190</v>
      </c>
      <c r="N77" s="130">
        <v>1387.9824886900001</v>
      </c>
      <c r="O77" s="130">
        <v>1.6870434599999999</v>
      </c>
      <c r="P77" s="130">
        <v>0.23240512999999999</v>
      </c>
      <c r="Q77" s="130">
        <v>4.9733689999999997E-2</v>
      </c>
      <c r="R77" s="130">
        <v>0.58003570999999998</v>
      </c>
      <c r="S77" s="130">
        <v>0.24635689999999999</v>
      </c>
      <c r="T77" s="130">
        <v>1.01585269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8">
        <v>42583</v>
      </c>
      <c r="B78" s="130">
        <v>3575.9234655300002</v>
      </c>
      <c r="C78" s="130">
        <v>464.32574224000001</v>
      </c>
      <c r="D78" s="130">
        <v>0.46983681999999999</v>
      </c>
      <c r="E78" s="130">
        <v>723.56589902999997</v>
      </c>
      <c r="F78" s="130">
        <v>16.109578639999999</v>
      </c>
      <c r="G78" s="130">
        <v>1.11919174</v>
      </c>
      <c r="H78" s="130">
        <v>309.32337818000002</v>
      </c>
      <c r="I78" s="130">
        <v>573.57685671000002</v>
      </c>
      <c r="J78" s="130">
        <v>27.648538179999999</v>
      </c>
      <c r="K78" s="130">
        <v>25.969347419999998</v>
      </c>
      <c r="L78" s="130">
        <v>1.06942702</v>
      </c>
      <c r="M78" s="165" t="s">
        <v>190</v>
      </c>
      <c r="N78" s="130">
        <v>1429.8646168</v>
      </c>
      <c r="O78" s="130">
        <v>1.6601353999999999</v>
      </c>
      <c r="P78" s="130">
        <v>0.58573514999999998</v>
      </c>
      <c r="Q78" s="130">
        <v>5.4533529999999997E-2</v>
      </c>
      <c r="R78" s="130">
        <v>0.19966696</v>
      </c>
      <c r="S78" s="130">
        <v>0.23980071</v>
      </c>
      <c r="T78" s="130">
        <v>0.141181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8">
        <v>42614</v>
      </c>
      <c r="B79" s="130">
        <v>3547.1743560199998</v>
      </c>
      <c r="C79" s="130">
        <v>464.90578435999998</v>
      </c>
      <c r="D79" s="130">
        <v>0.4458184</v>
      </c>
      <c r="E79" s="130">
        <v>712.96790494000004</v>
      </c>
      <c r="F79" s="130">
        <v>18.266586490000002</v>
      </c>
      <c r="G79" s="130">
        <v>0.94555098999999998</v>
      </c>
      <c r="H79" s="130">
        <v>296.10212673000001</v>
      </c>
      <c r="I79" s="130">
        <v>571.02780036000001</v>
      </c>
      <c r="J79" s="130">
        <v>29.414752450000002</v>
      </c>
      <c r="K79" s="130">
        <v>26.186944530000002</v>
      </c>
      <c r="L79" s="130">
        <v>0.95825320000000003</v>
      </c>
      <c r="M79" s="165" t="s">
        <v>190</v>
      </c>
      <c r="N79" s="130">
        <v>1423.6516446999999</v>
      </c>
      <c r="O79" s="130">
        <v>1.5803470799999999</v>
      </c>
      <c r="P79" s="130">
        <v>0.47177743</v>
      </c>
      <c r="Q79" s="130">
        <v>5.4910680000000003E-2</v>
      </c>
      <c r="R79" s="130">
        <v>6.4126719999999998E-2</v>
      </c>
      <c r="S79" s="130">
        <v>4.1878789999999999E-2</v>
      </c>
      <c r="T79" s="130">
        <v>8.8148169999999998E-2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8">
        <v>42644</v>
      </c>
      <c r="B80" s="130">
        <v>3479.8694251699999</v>
      </c>
      <c r="C80" s="130">
        <v>464.48451578999999</v>
      </c>
      <c r="D80" s="130">
        <v>0.25199840000000001</v>
      </c>
      <c r="E80" s="130">
        <v>678.03749677999997</v>
      </c>
      <c r="F80" s="130">
        <v>12.43186422</v>
      </c>
      <c r="G80" s="130">
        <v>0.96504959999999995</v>
      </c>
      <c r="H80" s="130">
        <v>302.89302113999997</v>
      </c>
      <c r="I80" s="130">
        <v>551.12828234000006</v>
      </c>
      <c r="J80" s="130">
        <v>29.316700430000001</v>
      </c>
      <c r="K80" s="130">
        <v>25.743292579999999</v>
      </c>
      <c r="L80" s="130">
        <v>1.1067349500000001</v>
      </c>
      <c r="M80" s="165" t="s">
        <v>190</v>
      </c>
      <c r="N80" s="130">
        <v>1410.9670922800001</v>
      </c>
      <c r="O80" s="130">
        <v>1.62846092</v>
      </c>
      <c r="P80" s="130">
        <v>0.57770633999999998</v>
      </c>
      <c r="Q80" s="130">
        <v>8.6505699999999998E-3</v>
      </c>
      <c r="R80" s="130">
        <v>6.351089E-2</v>
      </c>
      <c r="S80" s="130">
        <v>0.17615217999999999</v>
      </c>
      <c r="T80" s="130">
        <v>8.8895760000000004E-2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8">
        <v>42675</v>
      </c>
      <c r="B81" s="130">
        <v>3574.6573949399999</v>
      </c>
      <c r="C81" s="130">
        <v>451.54946916</v>
      </c>
      <c r="D81" s="130">
        <v>0.25426880000000002</v>
      </c>
      <c r="E81" s="130">
        <v>759.91315106000002</v>
      </c>
      <c r="F81" s="130">
        <v>19.225239720000001</v>
      </c>
      <c r="G81" s="130">
        <v>1.21876385</v>
      </c>
      <c r="H81" s="130">
        <v>303.36380680000002</v>
      </c>
      <c r="I81" s="130">
        <v>553.75223438</v>
      </c>
      <c r="J81" s="130">
        <v>29.057883140000001</v>
      </c>
      <c r="K81" s="130">
        <v>25.727472079999998</v>
      </c>
      <c r="L81" s="130">
        <v>1.08844031</v>
      </c>
      <c r="M81" s="165" t="s">
        <v>190</v>
      </c>
      <c r="N81" s="130">
        <v>1426.8864086399999</v>
      </c>
      <c r="O81" s="130">
        <v>1.59918195</v>
      </c>
      <c r="P81" s="130">
        <v>0.47681722999999998</v>
      </c>
      <c r="Q81" s="130">
        <v>4.0273709999999997E-2</v>
      </c>
      <c r="R81" s="130">
        <v>0.22366843</v>
      </c>
      <c r="S81" s="130">
        <v>0.19935232</v>
      </c>
      <c r="T81" s="130">
        <v>8.0963359999999998E-2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8">
        <v>42705</v>
      </c>
      <c r="B82" s="130">
        <v>3666.7657400100002</v>
      </c>
      <c r="C82" s="130">
        <v>435.66284015999997</v>
      </c>
      <c r="D82" s="130">
        <v>0.22621150000000001</v>
      </c>
      <c r="E82" s="130">
        <v>785.58360230000005</v>
      </c>
      <c r="F82" s="130">
        <v>44.190257539999998</v>
      </c>
      <c r="G82" s="130">
        <v>1.4827719699999999</v>
      </c>
      <c r="H82" s="130">
        <v>311.06500548000002</v>
      </c>
      <c r="I82" s="130">
        <v>558.66872777000003</v>
      </c>
      <c r="J82" s="130">
        <v>30.125279160000002</v>
      </c>
      <c r="K82" s="130">
        <v>27.445362339999999</v>
      </c>
      <c r="L82" s="130">
        <v>0.35441018000000002</v>
      </c>
      <c r="M82" s="165" t="s">
        <v>190</v>
      </c>
      <c r="N82" s="130">
        <v>1469.3878159000001</v>
      </c>
      <c r="O82" s="130">
        <v>1.80388763</v>
      </c>
      <c r="P82" s="130">
        <v>0.35181432000000001</v>
      </c>
      <c r="Q82" s="130">
        <v>3.633633E-2</v>
      </c>
      <c r="R82" s="130">
        <v>0.20870275999999999</v>
      </c>
      <c r="S82" s="130">
        <v>0.11868281</v>
      </c>
      <c r="T82" s="130">
        <v>5.4031860000000001E-2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8">
        <v>42736</v>
      </c>
      <c r="B83" s="130">
        <v>3572.5025231300001</v>
      </c>
      <c r="C83" s="130">
        <v>423.47822616000002</v>
      </c>
      <c r="D83" s="130">
        <v>0.23572724</v>
      </c>
      <c r="E83" s="130">
        <v>731.81491194</v>
      </c>
      <c r="F83" s="130">
        <v>44.691440329999999</v>
      </c>
      <c r="G83" s="130">
        <v>1.1409668900000001</v>
      </c>
      <c r="H83" s="130">
        <v>309.76106069000002</v>
      </c>
      <c r="I83" s="130">
        <v>556.16660531000002</v>
      </c>
      <c r="J83" s="130">
        <v>30.772737620000001</v>
      </c>
      <c r="K83" s="130">
        <v>27.410535620000001</v>
      </c>
      <c r="L83" s="130">
        <v>0.31999234999999998</v>
      </c>
      <c r="M83" s="165" t="s">
        <v>190</v>
      </c>
      <c r="N83" s="130">
        <v>1444.1516670000001</v>
      </c>
      <c r="O83" s="130">
        <v>1.86573502</v>
      </c>
      <c r="P83" s="130">
        <v>0.31817050000000002</v>
      </c>
      <c r="Q83" s="130">
        <v>5.5475419999999998E-2</v>
      </c>
      <c r="R83" s="130">
        <v>6.5017679999999994E-2</v>
      </c>
      <c r="S83" s="130">
        <v>0.19089342000000001</v>
      </c>
      <c r="T83" s="130">
        <v>6.3359940000000003E-2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8">
        <v>42767</v>
      </c>
      <c r="B84" s="130">
        <v>3534.8594803000001</v>
      </c>
      <c r="C84" s="130">
        <v>422.00629574999999</v>
      </c>
      <c r="D84" s="130">
        <v>3.6284869999999997E-2</v>
      </c>
      <c r="E84" s="130">
        <v>703.02809936000006</v>
      </c>
      <c r="F84" s="130">
        <v>36.11979324</v>
      </c>
      <c r="G84" s="130">
        <v>1.1068702699999999</v>
      </c>
      <c r="H84" s="130">
        <v>311.81242796999999</v>
      </c>
      <c r="I84" s="130">
        <v>562.60138422</v>
      </c>
      <c r="J84" s="130">
        <v>31.59606608</v>
      </c>
      <c r="K84" s="130">
        <v>27.326247500000001</v>
      </c>
      <c r="L84" s="130">
        <v>0.30738152000000002</v>
      </c>
      <c r="M84" s="165" t="s">
        <v>190</v>
      </c>
      <c r="N84" s="130">
        <v>1436.2727370800001</v>
      </c>
      <c r="O84" s="130">
        <v>1.89755194</v>
      </c>
      <c r="P84" s="130">
        <v>0.37535226999999999</v>
      </c>
      <c r="Q84" s="130">
        <v>5.8751270000000001E-2</v>
      </c>
      <c r="R84" s="130">
        <v>6.5108390000000002E-2</v>
      </c>
      <c r="S84" s="130">
        <v>0.17654431000000001</v>
      </c>
      <c r="T84" s="130">
        <v>7.2584259999999998E-2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8">
        <v>42795</v>
      </c>
      <c r="B85" s="130">
        <v>3559.01064572</v>
      </c>
      <c r="C85" s="130">
        <v>461.23304616000001</v>
      </c>
      <c r="D85" s="130">
        <v>4.578136E-2</v>
      </c>
      <c r="E85" s="130">
        <v>697.88347085999999</v>
      </c>
      <c r="F85" s="130">
        <v>33.477964810000003</v>
      </c>
      <c r="G85" s="130">
        <v>1.1302964499999999</v>
      </c>
      <c r="H85" s="130">
        <v>308.64857863999998</v>
      </c>
      <c r="I85" s="130">
        <v>566.40488551999999</v>
      </c>
      <c r="J85" s="130">
        <v>31.953120429999998</v>
      </c>
      <c r="K85" s="130">
        <v>27.340123169999998</v>
      </c>
      <c r="L85" s="130">
        <v>0.36505916999999999</v>
      </c>
      <c r="M85" s="165" t="s">
        <v>190</v>
      </c>
      <c r="N85" s="130">
        <v>1427.3977127600001</v>
      </c>
      <c r="O85" s="130">
        <v>1.8742266700000001</v>
      </c>
      <c r="P85" s="130">
        <v>0.27777563999999999</v>
      </c>
      <c r="Q85" s="130">
        <v>7.1863129999999997E-2</v>
      </c>
      <c r="R85" s="130">
        <v>0.64299408000000002</v>
      </c>
      <c r="S85" s="130">
        <v>0.22049057</v>
      </c>
      <c r="T85" s="130">
        <v>4.3256299999999998E-2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8">
        <v>42826</v>
      </c>
      <c r="B86" s="130">
        <v>3635.3466643299998</v>
      </c>
      <c r="C86" s="130">
        <v>519.75315856999998</v>
      </c>
      <c r="D86" s="130">
        <v>4.1076029999999999E-2</v>
      </c>
      <c r="E86" s="130">
        <v>719.85319955</v>
      </c>
      <c r="F86" s="130">
        <v>36.328745810000001</v>
      </c>
      <c r="G86" s="130">
        <v>1.19036721</v>
      </c>
      <c r="H86" s="130">
        <v>314.26775019000002</v>
      </c>
      <c r="I86" s="130">
        <v>572.57156096000006</v>
      </c>
      <c r="J86" s="130">
        <v>31.794219900000002</v>
      </c>
      <c r="K86" s="130">
        <v>26.925291609999999</v>
      </c>
      <c r="L86" s="130">
        <v>0.37197727000000003</v>
      </c>
      <c r="M86" s="165" t="s">
        <v>190</v>
      </c>
      <c r="N86" s="130">
        <v>1409.3272029499999</v>
      </c>
      <c r="O86" s="130">
        <v>1.72801256</v>
      </c>
      <c r="P86" s="130">
        <v>0.24031118000000001</v>
      </c>
      <c r="Q86" s="130">
        <v>2.2960680000000001E-2</v>
      </c>
      <c r="R86" s="130">
        <v>0.65692474999999995</v>
      </c>
      <c r="S86" s="130">
        <v>0.23339186000000001</v>
      </c>
      <c r="T86" s="130">
        <v>4.0513250000000001E-2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8">
        <v>42856</v>
      </c>
      <c r="B87" s="130">
        <v>3720.5618562599998</v>
      </c>
      <c r="C87" s="130">
        <v>571.90705473000003</v>
      </c>
      <c r="D87" s="130">
        <v>1.065438E-2</v>
      </c>
      <c r="E87" s="130">
        <v>793.59719597000003</v>
      </c>
      <c r="F87" s="130">
        <v>3.1982006799999998</v>
      </c>
      <c r="G87" s="130">
        <v>1.3293961999999999</v>
      </c>
      <c r="H87" s="130">
        <v>308.50416008000002</v>
      </c>
      <c r="I87" s="130">
        <v>588.06262224</v>
      </c>
      <c r="J87" s="130">
        <v>32.014437260000001</v>
      </c>
      <c r="K87" s="130">
        <v>26.646500159999999</v>
      </c>
      <c r="L87" s="130">
        <v>0.2677505</v>
      </c>
      <c r="M87" s="165" t="s">
        <v>190</v>
      </c>
      <c r="N87" s="130">
        <v>1392.0752119199999</v>
      </c>
      <c r="O87" s="130">
        <v>1.7826980800000001</v>
      </c>
      <c r="P87" s="130">
        <v>0.32912012000000002</v>
      </c>
      <c r="Q87" s="130">
        <v>2.4114989999999999E-2</v>
      </c>
      <c r="R87" s="130">
        <v>0.53986034000000005</v>
      </c>
      <c r="S87" s="130">
        <v>0.21377837</v>
      </c>
      <c r="T87" s="130">
        <v>5.9100239999999998E-2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8">
        <v>42887</v>
      </c>
      <c r="B88" s="130">
        <v>3965.89831723</v>
      </c>
      <c r="C88" s="130">
        <v>809.52595358999997</v>
      </c>
      <c r="D88" s="130">
        <v>6.2927999999999997E-4</v>
      </c>
      <c r="E88" s="130">
        <v>793.78118787999995</v>
      </c>
      <c r="F88" s="130">
        <v>2.2493543100000002</v>
      </c>
      <c r="G88" s="130">
        <v>0.89319384000000002</v>
      </c>
      <c r="H88" s="130">
        <v>310.83274755999997</v>
      </c>
      <c r="I88" s="130">
        <v>615.84222317000001</v>
      </c>
      <c r="J88" s="130">
        <v>32.47312728</v>
      </c>
      <c r="K88" s="130">
        <v>26.394414520000002</v>
      </c>
      <c r="L88" s="130">
        <v>0.26072010000000001</v>
      </c>
      <c r="M88" s="165" t="s">
        <v>190</v>
      </c>
      <c r="N88" s="130">
        <v>1370.6443259800001</v>
      </c>
      <c r="O88" s="130">
        <v>1.76069575</v>
      </c>
      <c r="P88" s="130">
        <v>0.17915818</v>
      </c>
      <c r="Q88" s="130">
        <v>2.33218E-2</v>
      </c>
      <c r="R88" s="130">
        <v>0.43726743000000001</v>
      </c>
      <c r="S88" s="130">
        <v>0.56563191000000002</v>
      </c>
      <c r="T88" s="130">
        <v>3.4364649999999997E-2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8">
        <v>42917</v>
      </c>
      <c r="B89" s="130">
        <v>3933.37744664</v>
      </c>
      <c r="C89" s="130">
        <v>789.65354644000001</v>
      </c>
      <c r="D89" s="130">
        <v>5.1765000000000003E-4</v>
      </c>
      <c r="E89" s="130">
        <v>790.59464384</v>
      </c>
      <c r="F89" s="130">
        <v>4.2983167</v>
      </c>
      <c r="G89" s="130">
        <v>0.88500984000000005</v>
      </c>
      <c r="H89" s="130">
        <v>310.03360391000001</v>
      </c>
      <c r="I89" s="130">
        <v>618.23686748</v>
      </c>
      <c r="J89" s="130">
        <v>32.024312969999997</v>
      </c>
      <c r="K89" s="130">
        <v>26.157945680000001</v>
      </c>
      <c r="L89" s="130">
        <v>0.24539189</v>
      </c>
      <c r="M89" s="165" t="s">
        <v>190</v>
      </c>
      <c r="N89" s="130">
        <v>1358.4736018799999</v>
      </c>
      <c r="O89" s="130">
        <v>1.59997086</v>
      </c>
      <c r="P89" s="130">
        <v>4.2397450000000003E-2</v>
      </c>
      <c r="Q89" s="130">
        <v>1.9605810000000001E-2</v>
      </c>
      <c r="R89" s="130">
        <v>0.48610175</v>
      </c>
      <c r="S89" s="130">
        <v>0.57778708999999995</v>
      </c>
      <c r="T89" s="130">
        <v>4.7825399999999997E-2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8">
        <v>42948</v>
      </c>
      <c r="B90" s="130">
        <v>3951.9488356900001</v>
      </c>
      <c r="C90" s="130">
        <v>788.33435311999995</v>
      </c>
      <c r="D90" s="130">
        <v>0.98273582999999998</v>
      </c>
      <c r="E90" s="130">
        <v>799.97869489000004</v>
      </c>
      <c r="F90" s="130">
        <v>33.845541040000001</v>
      </c>
      <c r="G90" s="130">
        <v>0.88870313000000001</v>
      </c>
      <c r="H90" s="130">
        <v>302.42807381</v>
      </c>
      <c r="I90" s="130">
        <v>628.89217227999995</v>
      </c>
      <c r="J90" s="130">
        <v>32.42301269</v>
      </c>
      <c r="K90" s="130">
        <v>25.803934630000001</v>
      </c>
      <c r="L90" s="130">
        <v>0.27018469000000001</v>
      </c>
      <c r="M90" s="165" t="s">
        <v>190</v>
      </c>
      <c r="N90" s="130">
        <v>1335.29145161</v>
      </c>
      <c r="O90" s="130">
        <v>1.6182555000000001</v>
      </c>
      <c r="P90" s="130">
        <v>0.26973005999999999</v>
      </c>
      <c r="Q90" s="130">
        <v>1.6882E-4</v>
      </c>
      <c r="R90" s="130">
        <v>0.34908675</v>
      </c>
      <c r="S90" s="130">
        <v>0.53793382000000001</v>
      </c>
      <c r="T90" s="130">
        <v>3.4803019999999997E-2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8">
        <v>42979</v>
      </c>
      <c r="B91" s="130">
        <v>4080.5576784599998</v>
      </c>
      <c r="C91" s="130">
        <v>783.67510044999995</v>
      </c>
      <c r="D91" s="130">
        <v>0.98182389000000003</v>
      </c>
      <c r="E91" s="130">
        <v>845.61210917999995</v>
      </c>
      <c r="F91" s="130">
        <v>37.086656750000003</v>
      </c>
      <c r="G91" s="130">
        <v>0.83945694999999998</v>
      </c>
      <c r="H91" s="130">
        <v>315.46632597000001</v>
      </c>
      <c r="I91" s="130">
        <v>647.91368637000005</v>
      </c>
      <c r="J91" s="130">
        <v>34.063550730000003</v>
      </c>
      <c r="K91" s="130">
        <v>26.755967349999999</v>
      </c>
      <c r="L91" s="130">
        <v>0.24537074</v>
      </c>
      <c r="M91" s="165" t="s">
        <v>190</v>
      </c>
      <c r="N91" s="130">
        <v>1385.00077794</v>
      </c>
      <c r="O91" s="130">
        <v>1.5833972000000001</v>
      </c>
      <c r="P91" s="130">
        <v>0.29996338</v>
      </c>
      <c r="Q91" s="130">
        <v>9.5279999999999996E-5</v>
      </c>
      <c r="R91" s="130">
        <v>0.55312327999999999</v>
      </c>
      <c r="S91" s="130">
        <v>0.44586766999999999</v>
      </c>
      <c r="T91" s="130">
        <v>3.4405329999999998E-2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8">
        <v>43009</v>
      </c>
      <c r="B92" s="130">
        <v>4078.4430695299998</v>
      </c>
      <c r="C92" s="130">
        <v>770.31160882999995</v>
      </c>
      <c r="D92" s="130">
        <v>0</v>
      </c>
      <c r="E92" s="130">
        <v>846.94870788000003</v>
      </c>
      <c r="F92" s="130">
        <v>48.045837089999999</v>
      </c>
      <c r="G92" s="130">
        <v>0.75686153</v>
      </c>
      <c r="H92" s="130">
        <v>317.68604117000001</v>
      </c>
      <c r="I92" s="130">
        <v>641.15124128000002</v>
      </c>
      <c r="J92" s="130">
        <v>32.850751690000003</v>
      </c>
      <c r="K92" s="130">
        <v>27.037842489999999</v>
      </c>
      <c r="L92" s="130">
        <v>0.24470427</v>
      </c>
      <c r="M92" s="165" t="s">
        <v>190</v>
      </c>
      <c r="N92" s="130">
        <v>1388.28791918</v>
      </c>
      <c r="O92" s="130">
        <v>1.5906768200000001</v>
      </c>
      <c r="P92" s="130">
        <v>2.5509762199999999</v>
      </c>
      <c r="Q92" s="130">
        <v>4.6409199999999998E-3</v>
      </c>
      <c r="R92" s="130">
        <v>0.53929912999999996</v>
      </c>
      <c r="S92" s="130">
        <v>0.39905906000000002</v>
      </c>
      <c r="T92" s="130">
        <v>3.6901969999999999E-2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8">
        <v>43040</v>
      </c>
      <c r="B93" s="130">
        <v>4010.3364615800001</v>
      </c>
      <c r="C93" s="130">
        <v>741.40831703000003</v>
      </c>
      <c r="D93" s="130">
        <v>0.41291555000000002</v>
      </c>
      <c r="E93" s="130">
        <v>809.81953720000001</v>
      </c>
      <c r="F93" s="130">
        <v>14.4573591</v>
      </c>
      <c r="G93" s="130">
        <v>0.79390559000000005</v>
      </c>
      <c r="H93" s="130">
        <v>323.72850073000001</v>
      </c>
      <c r="I93" s="130">
        <v>650.53543009999999</v>
      </c>
      <c r="J93" s="130">
        <v>34.163249870000001</v>
      </c>
      <c r="K93" s="130">
        <v>27.276978969999998</v>
      </c>
      <c r="L93" s="130">
        <v>0.75197113999999998</v>
      </c>
      <c r="M93" s="165" t="s">
        <v>190</v>
      </c>
      <c r="N93" s="130">
        <v>1402.10232387</v>
      </c>
      <c r="O93" s="130">
        <v>1.59796261</v>
      </c>
      <c r="P93" s="130">
        <v>2.22051943</v>
      </c>
      <c r="Q93" s="130">
        <v>2.106835E-2</v>
      </c>
      <c r="R93" s="130">
        <v>0.62166496999999998</v>
      </c>
      <c r="S93" s="130">
        <v>0.38277493000000001</v>
      </c>
      <c r="T93" s="130">
        <v>4.1982140000000001E-2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8">
        <v>43070</v>
      </c>
      <c r="B94" s="130">
        <v>4066.14158021</v>
      </c>
      <c r="C94" s="130">
        <v>673.36678515000006</v>
      </c>
      <c r="D94" s="130">
        <v>0.78293621999999996</v>
      </c>
      <c r="E94" s="130">
        <v>882.90217551000001</v>
      </c>
      <c r="F94" s="130">
        <v>25.81809938</v>
      </c>
      <c r="G94" s="130">
        <v>0.95852906000000004</v>
      </c>
      <c r="H94" s="130">
        <v>324.29000409000002</v>
      </c>
      <c r="I94" s="130">
        <v>624.45530102999999</v>
      </c>
      <c r="J94" s="130">
        <v>38.114600840000001</v>
      </c>
      <c r="K94" s="130">
        <v>28.48243338</v>
      </c>
      <c r="L94" s="130">
        <v>0.85403399000000002</v>
      </c>
      <c r="M94" s="165" t="s">
        <v>190</v>
      </c>
      <c r="N94" s="130">
        <v>1456.5685298200001</v>
      </c>
      <c r="O94" s="130">
        <v>1.7930750099999999</v>
      </c>
      <c r="P94" s="130">
        <v>6.8278700399999996</v>
      </c>
      <c r="Q94" s="130">
        <v>9.0533589999999997E-2</v>
      </c>
      <c r="R94" s="130">
        <v>0.41170786999999998</v>
      </c>
      <c r="S94" s="130">
        <v>0.34151678000000002</v>
      </c>
      <c r="T94" s="130">
        <v>8.3448449999999993E-2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8">
        <v>43101</v>
      </c>
      <c r="B95" s="130">
        <v>4075.0782909200002</v>
      </c>
      <c r="C95" s="130">
        <v>678.57169945999999</v>
      </c>
      <c r="D95" s="130">
        <v>1.08201916</v>
      </c>
      <c r="E95" s="130">
        <v>881.54666486999997</v>
      </c>
      <c r="F95" s="130">
        <v>1.13538363</v>
      </c>
      <c r="G95" s="130">
        <v>0.96208596999999996</v>
      </c>
      <c r="H95" s="130">
        <v>327.22582298999998</v>
      </c>
      <c r="I95" s="130">
        <v>611.20663721000005</v>
      </c>
      <c r="J95" s="130">
        <v>46.504100979999997</v>
      </c>
      <c r="K95" s="130">
        <v>64.859702979999994</v>
      </c>
      <c r="L95" s="130">
        <v>0.94201588999999997</v>
      </c>
      <c r="M95" s="165" t="s">
        <v>190</v>
      </c>
      <c r="N95" s="130">
        <v>1450.6593416000001</v>
      </c>
      <c r="O95" s="130">
        <v>1.82995157</v>
      </c>
      <c r="P95" s="130">
        <v>7.6210273900000001</v>
      </c>
      <c r="Q95" s="130">
        <v>4.8574020000000002E-2</v>
      </c>
      <c r="R95" s="130">
        <v>0.49040727000000001</v>
      </c>
      <c r="S95" s="130">
        <v>0.30766184000000002</v>
      </c>
      <c r="T95" s="130">
        <v>8.519409E-2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8">
        <v>43132</v>
      </c>
      <c r="B96" s="130">
        <v>4095.9088183099998</v>
      </c>
      <c r="C96" s="130">
        <v>634.16460081000002</v>
      </c>
      <c r="D96" s="130">
        <v>3.6509699999999999E-3</v>
      </c>
      <c r="E96" s="130">
        <v>957.86457354000004</v>
      </c>
      <c r="F96" s="130">
        <v>0.97548979000000002</v>
      </c>
      <c r="G96" s="130">
        <v>2.3755737799999999</v>
      </c>
      <c r="H96" s="130">
        <v>316.75316068000001</v>
      </c>
      <c r="I96" s="130">
        <v>667.01407000999995</v>
      </c>
      <c r="J96" s="130">
        <v>51.402584070000003</v>
      </c>
      <c r="K96" s="130">
        <v>62.84668259</v>
      </c>
      <c r="L96" s="130">
        <v>0.89258711999999996</v>
      </c>
      <c r="M96" s="165" t="s">
        <v>190</v>
      </c>
      <c r="N96" s="130">
        <v>1391.73004457</v>
      </c>
      <c r="O96" s="130">
        <v>1.8113988599999999</v>
      </c>
      <c r="P96" s="130">
        <v>7.4356727400000002</v>
      </c>
      <c r="Q96" s="130">
        <v>3.8831400000000002E-2</v>
      </c>
      <c r="R96" s="130">
        <v>0.34433088000000001</v>
      </c>
      <c r="S96" s="130">
        <v>0.1534162</v>
      </c>
      <c r="T96" s="130">
        <v>0.1021503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8">
        <v>43160</v>
      </c>
      <c r="B97" s="130">
        <v>4108.8242967799997</v>
      </c>
      <c r="C97" s="130">
        <v>733.22343395999997</v>
      </c>
      <c r="D97" s="130">
        <v>1.8615469999999999E-2</v>
      </c>
      <c r="E97" s="130">
        <v>961.22983445</v>
      </c>
      <c r="F97" s="130">
        <v>1.1735316499999999</v>
      </c>
      <c r="G97" s="130">
        <v>1.9168677999999999</v>
      </c>
      <c r="H97" s="130">
        <v>319.54356409000002</v>
      </c>
      <c r="I97" s="130">
        <v>699.88315870999998</v>
      </c>
      <c r="J97" s="130">
        <v>52.369625710000001</v>
      </c>
      <c r="K97" s="130">
        <v>62.393642059999998</v>
      </c>
      <c r="L97" s="130">
        <v>1.23148463</v>
      </c>
      <c r="M97" s="165" t="s">
        <v>190</v>
      </c>
      <c r="N97" s="130">
        <v>1265.8816610399999</v>
      </c>
      <c r="O97" s="130">
        <v>1.8034810299999999</v>
      </c>
      <c r="P97" s="130">
        <v>7.2844301500000004</v>
      </c>
      <c r="Q97" s="130">
        <v>8.8424429999999998E-2</v>
      </c>
      <c r="R97" s="130">
        <v>0.47159444</v>
      </c>
      <c r="S97" s="130">
        <v>0.23720306999999999</v>
      </c>
      <c r="T97" s="130">
        <v>7.3744089999999998E-2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8">
        <v>43191</v>
      </c>
      <c r="B98" s="130">
        <v>4123.2496285099996</v>
      </c>
      <c r="C98" s="130">
        <v>750.98350005999998</v>
      </c>
      <c r="D98" s="130">
        <v>0.19782252</v>
      </c>
      <c r="E98" s="130">
        <v>959.97561848999999</v>
      </c>
      <c r="F98" s="130">
        <v>0.62565135999999999</v>
      </c>
      <c r="G98" s="130">
        <v>1.0866345799999999</v>
      </c>
      <c r="H98" s="130">
        <v>323.98821027999998</v>
      </c>
      <c r="I98" s="130">
        <v>717.22364574000005</v>
      </c>
      <c r="J98" s="130">
        <v>53.638988230000002</v>
      </c>
      <c r="K98" s="130">
        <v>62.009122419999997</v>
      </c>
      <c r="L98" s="130">
        <v>1.1625048600000001</v>
      </c>
      <c r="M98" s="165" t="s">
        <v>190</v>
      </c>
      <c r="N98" s="130">
        <v>1242.69684697</v>
      </c>
      <c r="O98" s="130">
        <v>1.8900551299999999</v>
      </c>
      <c r="P98" s="130">
        <v>6.8645816699999997</v>
      </c>
      <c r="Q98" s="130">
        <v>0.11057612</v>
      </c>
      <c r="R98" s="130">
        <v>0.49594047000000002</v>
      </c>
      <c r="S98" s="130">
        <v>0.20408324999999999</v>
      </c>
      <c r="T98" s="130">
        <v>9.5846360000000005E-2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8">
        <v>43221</v>
      </c>
      <c r="B99" s="130">
        <v>4247.9361085299997</v>
      </c>
      <c r="C99" s="130">
        <v>781.78689875999999</v>
      </c>
      <c r="D99" s="130">
        <v>0.20330939000000001</v>
      </c>
      <c r="E99" s="130">
        <v>1000.7651863</v>
      </c>
      <c r="F99" s="130">
        <v>22.245864310000002</v>
      </c>
      <c r="G99" s="130">
        <v>1.3275265300000001</v>
      </c>
      <c r="H99" s="130">
        <v>337.48009216999998</v>
      </c>
      <c r="I99" s="130">
        <v>742.47937603000003</v>
      </c>
      <c r="J99" s="130">
        <v>52.194498580000001</v>
      </c>
      <c r="K99" s="130">
        <v>62.098578719999999</v>
      </c>
      <c r="L99" s="130">
        <v>1.0587804999999999</v>
      </c>
      <c r="M99" s="165" t="s">
        <v>190</v>
      </c>
      <c r="N99" s="130">
        <v>1236.88248129</v>
      </c>
      <c r="O99" s="130">
        <v>1.9256217099999999</v>
      </c>
      <c r="P99" s="130">
        <v>6.6445716800000003</v>
      </c>
      <c r="Q99" s="130">
        <v>5.1944820000000003E-2</v>
      </c>
      <c r="R99" s="130">
        <v>0.33683298</v>
      </c>
      <c r="S99" s="130">
        <v>0.35936515000000002</v>
      </c>
      <c r="T99" s="130">
        <v>9.5179609999999998E-2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8">
        <v>43252</v>
      </c>
      <c r="B100" s="130">
        <v>3397.8030907399998</v>
      </c>
      <c r="C100" s="130">
        <v>855.13393229999997</v>
      </c>
      <c r="D100" s="130">
        <v>0.50163804999999995</v>
      </c>
      <c r="E100" s="130">
        <v>937.20279891999996</v>
      </c>
      <c r="F100" s="130">
        <v>1.9549814000000001</v>
      </c>
      <c r="G100" s="130">
        <v>1.2075683100000001</v>
      </c>
      <c r="H100" s="130">
        <v>83.833420039999993</v>
      </c>
      <c r="I100" s="130">
        <v>742.45620870000005</v>
      </c>
      <c r="J100" s="130">
        <v>54.98345509</v>
      </c>
      <c r="K100" s="130">
        <v>62.553255389999997</v>
      </c>
      <c r="L100" s="130">
        <v>0.98227240000000005</v>
      </c>
      <c r="M100" s="165" t="s">
        <v>190</v>
      </c>
      <c r="N100" s="130">
        <v>648.00753908000002</v>
      </c>
      <c r="O100" s="130">
        <v>2.11885922</v>
      </c>
      <c r="P100" s="130">
        <v>6.3347390700000004</v>
      </c>
      <c r="Q100" s="130">
        <v>0.11243805</v>
      </c>
      <c r="R100" s="130">
        <v>4.7126500000000002E-2</v>
      </c>
      <c r="S100" s="130">
        <v>0.28433354999999999</v>
      </c>
      <c r="T100" s="130">
        <v>8.852467E-2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8">
        <v>43282</v>
      </c>
      <c r="B101" s="130">
        <v>3457.1038134</v>
      </c>
      <c r="C101" s="130">
        <v>879.52333739000005</v>
      </c>
      <c r="D101" s="130">
        <v>1.7678202199999999</v>
      </c>
      <c r="E101" s="130">
        <v>949.77827939999997</v>
      </c>
      <c r="F101" s="130">
        <v>4.7286171000000001</v>
      </c>
      <c r="G101" s="130">
        <v>1.9360349800000001</v>
      </c>
      <c r="H101" s="130">
        <v>92.393542659999994</v>
      </c>
      <c r="I101" s="130">
        <v>745.72678926000003</v>
      </c>
      <c r="J101" s="130">
        <v>54.618205430000003</v>
      </c>
      <c r="K101" s="130">
        <v>64.140203020000001</v>
      </c>
      <c r="L101" s="130">
        <v>0.84543383000000005</v>
      </c>
      <c r="M101" s="165" t="s">
        <v>190</v>
      </c>
      <c r="N101" s="130">
        <v>652.42660187000001</v>
      </c>
      <c r="O101" s="130">
        <v>2.1272339300000001</v>
      </c>
      <c r="P101" s="130">
        <v>6.58464487</v>
      </c>
      <c r="Q101" s="130">
        <v>6.5173250000000002E-2</v>
      </c>
      <c r="R101" s="130">
        <v>4.8204299999999999E-2</v>
      </c>
      <c r="S101" s="130">
        <v>0.26748265999999998</v>
      </c>
      <c r="T101" s="130">
        <v>0.12620923000000001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8">
        <v>43313</v>
      </c>
      <c r="B102" s="130">
        <v>4225.9733401699996</v>
      </c>
      <c r="C102" s="130">
        <v>862.44630443999995</v>
      </c>
      <c r="D102" s="130">
        <v>2.1678097599999999</v>
      </c>
      <c r="E102" s="130">
        <v>1039.94337505</v>
      </c>
      <c r="F102" s="130">
        <v>7.5547289099999997</v>
      </c>
      <c r="G102" s="130">
        <v>2.1150431900000002</v>
      </c>
      <c r="H102" s="130">
        <v>298.64941099999999</v>
      </c>
      <c r="I102" s="130">
        <v>658.57939681000005</v>
      </c>
      <c r="J102" s="130">
        <v>55.695584320000002</v>
      </c>
      <c r="K102" s="130">
        <v>68.458551330000006</v>
      </c>
      <c r="L102" s="130">
        <v>1.0960222100000001</v>
      </c>
      <c r="M102" s="165" t="s">
        <v>190</v>
      </c>
      <c r="N102" s="130">
        <v>1220.2700446599999</v>
      </c>
      <c r="O102" s="130">
        <v>2.19745693</v>
      </c>
      <c r="P102" s="130">
        <v>6.4012002399999997</v>
      </c>
      <c r="Q102" s="130">
        <v>4.4223999999999999E-4</v>
      </c>
      <c r="R102" s="130">
        <v>4.2019330000000001E-2</v>
      </c>
      <c r="S102" s="130">
        <v>0.26960036999999998</v>
      </c>
      <c r="T102" s="130">
        <v>8.6349380000000003E-2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8">
        <v>43344</v>
      </c>
      <c r="B103" s="130">
        <v>4155.2980875900003</v>
      </c>
      <c r="C103" s="130">
        <v>851.00017968999998</v>
      </c>
      <c r="D103" s="130">
        <v>1.66267119</v>
      </c>
      <c r="E103" s="130">
        <v>979.00821163000001</v>
      </c>
      <c r="F103" s="130">
        <v>9.7350082199999992</v>
      </c>
      <c r="G103" s="130">
        <v>2.0698611100000002</v>
      </c>
      <c r="H103" s="130">
        <v>298.46917384</v>
      </c>
      <c r="I103" s="130">
        <v>661.28635906</v>
      </c>
      <c r="J103" s="130">
        <v>54.860245689999999</v>
      </c>
      <c r="K103" s="130">
        <v>68.829047790000004</v>
      </c>
      <c r="L103" s="130">
        <v>1.2160852799999999</v>
      </c>
      <c r="M103" s="165" t="s">
        <v>190</v>
      </c>
      <c r="N103" s="130">
        <v>1218.0827420000001</v>
      </c>
      <c r="O103" s="130">
        <v>2.2515360499999999</v>
      </c>
      <c r="P103" s="130">
        <v>6.2137451199999996</v>
      </c>
      <c r="Q103" s="130">
        <v>0.12618177</v>
      </c>
      <c r="R103" s="130">
        <v>4.0714859999999999E-2</v>
      </c>
      <c r="S103" s="130">
        <v>0.31122222999999999</v>
      </c>
      <c r="T103" s="130">
        <v>0.13510206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8">
        <v>43374</v>
      </c>
      <c r="B104" s="130">
        <v>4143.7913156300001</v>
      </c>
      <c r="C104" s="130">
        <v>808.78446608000002</v>
      </c>
      <c r="D104" s="130">
        <v>2.7217170500000001</v>
      </c>
      <c r="E104" s="130">
        <v>971.90413481999997</v>
      </c>
      <c r="F104" s="130">
        <v>10.334984090000001</v>
      </c>
      <c r="G104" s="130">
        <v>2.1698669700000002</v>
      </c>
      <c r="H104" s="130">
        <v>342.04507941999998</v>
      </c>
      <c r="I104" s="130">
        <v>662.14026164999996</v>
      </c>
      <c r="J104" s="130">
        <v>54.595018019999998</v>
      </c>
      <c r="K104" s="130">
        <v>68.917465640000003</v>
      </c>
      <c r="L104" s="130">
        <v>0.94817034</v>
      </c>
      <c r="M104" s="165" t="s">
        <v>190</v>
      </c>
      <c r="N104" s="130">
        <v>1210.1775711299999</v>
      </c>
      <c r="O104" s="130">
        <v>2.114598</v>
      </c>
      <c r="P104" s="130">
        <v>5.9375633700000003</v>
      </c>
      <c r="Q104" s="130">
        <v>0.11498796999999999</v>
      </c>
      <c r="R104" s="130">
        <v>3.7758880000000002E-2</v>
      </c>
      <c r="S104" s="130">
        <v>0.74565674000000004</v>
      </c>
      <c r="T104" s="130">
        <v>0.10201546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8">
        <v>43405</v>
      </c>
      <c r="B105" s="130">
        <v>4158.3222749099996</v>
      </c>
      <c r="C105" s="130">
        <v>779.66532007000001</v>
      </c>
      <c r="D105" s="130">
        <v>2.00308003</v>
      </c>
      <c r="E105" s="130">
        <v>957.74225955999998</v>
      </c>
      <c r="F105" s="130">
        <v>10.21171498</v>
      </c>
      <c r="G105" s="130">
        <v>2.31933612</v>
      </c>
      <c r="H105" s="130">
        <v>348.42128700000001</v>
      </c>
      <c r="I105" s="130">
        <v>705.44864508000001</v>
      </c>
      <c r="J105" s="130">
        <v>55.47252297</v>
      </c>
      <c r="K105" s="130">
        <v>69.862828539999995</v>
      </c>
      <c r="L105" s="130">
        <v>1.03172062</v>
      </c>
      <c r="M105" s="165" t="s">
        <v>190</v>
      </c>
      <c r="N105" s="130">
        <v>1217.2097564400001</v>
      </c>
      <c r="O105" s="130">
        <v>2.1233562500000001</v>
      </c>
      <c r="P105" s="130">
        <v>5.8232974300000002</v>
      </c>
      <c r="Q105" s="130">
        <v>9.5000180000000004E-2</v>
      </c>
      <c r="R105" s="130">
        <v>3.5448170000000001E-2</v>
      </c>
      <c r="S105" s="130">
        <v>0.71260312000000003</v>
      </c>
      <c r="T105" s="130">
        <v>0.14409834999999999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8">
        <v>43435</v>
      </c>
      <c r="B106" s="130">
        <v>3937.6856064100002</v>
      </c>
      <c r="C106" s="130">
        <v>780.66823237000006</v>
      </c>
      <c r="D106" s="130">
        <v>1.0225791099999999</v>
      </c>
      <c r="E106" s="130">
        <v>777.37927809999996</v>
      </c>
      <c r="F106" s="130">
        <v>7.8101978000000001</v>
      </c>
      <c r="G106" s="130">
        <v>2.3045632600000001</v>
      </c>
      <c r="H106" s="130">
        <v>318.88849207999999</v>
      </c>
      <c r="I106" s="130">
        <v>732.80081317999998</v>
      </c>
      <c r="J106" s="130">
        <v>56.087004970000002</v>
      </c>
      <c r="K106" s="130">
        <v>63.273478969999999</v>
      </c>
      <c r="L106" s="130">
        <v>0.90001436000000001</v>
      </c>
      <c r="M106" s="165" t="s">
        <v>190</v>
      </c>
      <c r="N106" s="130">
        <v>1187.88738528</v>
      </c>
      <c r="O106" s="130">
        <v>2.1804463599999999</v>
      </c>
      <c r="P106" s="130">
        <v>5.51633408</v>
      </c>
      <c r="Q106" s="130">
        <v>8.0735559999999998E-2</v>
      </c>
      <c r="R106" s="130">
        <v>3.4271210000000003E-2</v>
      </c>
      <c r="S106" s="130">
        <v>0.70699670000000003</v>
      </c>
      <c r="T106" s="130">
        <v>0.14478302000000001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8">
        <v>43466</v>
      </c>
      <c r="B107" s="130">
        <v>3894.1226404899999</v>
      </c>
      <c r="C107" s="130">
        <v>770.14408544000003</v>
      </c>
      <c r="D107" s="130">
        <v>1.2382256899999999</v>
      </c>
      <c r="E107" s="130">
        <v>768.23969649000003</v>
      </c>
      <c r="F107" s="130">
        <v>5.7630384599999998</v>
      </c>
      <c r="G107" s="130">
        <v>2.40890052</v>
      </c>
      <c r="H107" s="130">
        <v>300.29722751999998</v>
      </c>
      <c r="I107" s="130">
        <v>729.66945482999995</v>
      </c>
      <c r="J107" s="130">
        <v>56.624394819999999</v>
      </c>
      <c r="K107" s="130">
        <v>63.811522920000002</v>
      </c>
      <c r="L107" s="130">
        <v>0.63953914000000001</v>
      </c>
      <c r="M107" s="165" t="s">
        <v>190</v>
      </c>
      <c r="N107" s="130">
        <v>1186.69657794</v>
      </c>
      <c r="O107" s="130">
        <v>2.21876725</v>
      </c>
      <c r="P107" s="130">
        <v>5.1154473999999999</v>
      </c>
      <c r="Q107" s="130">
        <v>0.38164329000000002</v>
      </c>
      <c r="R107" s="130">
        <v>8.9020050000000003E-2</v>
      </c>
      <c r="S107" s="130">
        <v>0.67318754999999997</v>
      </c>
      <c r="T107" s="130">
        <v>0.11191118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8">
        <v>43497</v>
      </c>
      <c r="B108" s="130">
        <v>3947.1756214699999</v>
      </c>
      <c r="C108" s="130">
        <v>809.55424613000002</v>
      </c>
      <c r="D108" s="130">
        <v>0.70793212999999999</v>
      </c>
      <c r="E108" s="130">
        <v>767.93349293999995</v>
      </c>
      <c r="F108" s="130">
        <v>3.1166638299999998</v>
      </c>
      <c r="G108" s="130">
        <v>1.48673484</v>
      </c>
      <c r="H108" s="130">
        <v>308.70956460999997</v>
      </c>
      <c r="I108" s="130">
        <v>776.60283501000004</v>
      </c>
      <c r="J108" s="130">
        <v>57.89669919</v>
      </c>
      <c r="K108" s="130">
        <v>62.614277389999998</v>
      </c>
      <c r="L108" s="130">
        <v>0.76326724999999995</v>
      </c>
      <c r="M108" s="165" t="s">
        <v>190</v>
      </c>
      <c r="N108" s="130">
        <v>1149.3703173700001</v>
      </c>
      <c r="O108" s="130">
        <v>1.7893895</v>
      </c>
      <c r="P108" s="130">
        <v>5.5395372399999996</v>
      </c>
      <c r="Q108" s="130">
        <v>0.30169832000000002</v>
      </c>
      <c r="R108" s="130">
        <v>4.615358E-2</v>
      </c>
      <c r="S108" s="130">
        <v>0.60044660999999999</v>
      </c>
      <c r="T108" s="130">
        <v>0.14236552999999999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8">
        <v>43525</v>
      </c>
      <c r="B109" s="130">
        <v>4061.9174857100002</v>
      </c>
      <c r="C109" s="130">
        <v>834.50190554999995</v>
      </c>
      <c r="D109" s="130">
        <v>0.65220219000000001</v>
      </c>
      <c r="E109" s="130">
        <v>827.56177553999999</v>
      </c>
      <c r="F109" s="130">
        <v>3.62327434</v>
      </c>
      <c r="G109" s="130">
        <v>2.8353620300000002</v>
      </c>
      <c r="H109" s="130">
        <v>322.63362259000002</v>
      </c>
      <c r="I109" s="130">
        <v>777.65306339000006</v>
      </c>
      <c r="J109" s="130">
        <v>60.96539113</v>
      </c>
      <c r="K109" s="130">
        <v>63.494885590000003</v>
      </c>
      <c r="L109" s="130">
        <v>0.77575992000000005</v>
      </c>
      <c r="M109" s="165" t="s">
        <v>190</v>
      </c>
      <c r="N109" s="130">
        <v>1158.81630759</v>
      </c>
      <c r="O109" s="130">
        <v>2.0055990100000001</v>
      </c>
      <c r="P109" s="130">
        <v>5.2743684499999999</v>
      </c>
      <c r="Q109" s="130">
        <v>0.26867469999999999</v>
      </c>
      <c r="R109" s="130">
        <v>8.1101099999999995E-2</v>
      </c>
      <c r="S109" s="130">
        <v>0.64731698999999998</v>
      </c>
      <c r="T109" s="130">
        <v>0.12687560000000001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8">
        <v>43556</v>
      </c>
      <c r="B110" s="130">
        <v>4017.92445972</v>
      </c>
      <c r="C110" s="130">
        <v>859.95101563000003</v>
      </c>
      <c r="D110" s="130">
        <v>1.1101735100000001</v>
      </c>
      <c r="E110" s="130">
        <v>711.49071002999995</v>
      </c>
      <c r="F110" s="130">
        <v>3.6291736999999999</v>
      </c>
      <c r="G110" s="130">
        <v>3.1520243099999998</v>
      </c>
      <c r="H110" s="130">
        <v>294.58657583000002</v>
      </c>
      <c r="I110" s="130">
        <v>882.41064566</v>
      </c>
      <c r="J110" s="130">
        <v>62.171011440000001</v>
      </c>
      <c r="K110" s="130">
        <v>62.417136540000001</v>
      </c>
      <c r="L110" s="130">
        <v>1.00566858</v>
      </c>
      <c r="M110" s="165" t="s">
        <v>190</v>
      </c>
      <c r="N110" s="130">
        <v>1128.2847006100001</v>
      </c>
      <c r="O110" s="130">
        <v>1.6973675500000001</v>
      </c>
      <c r="P110" s="130">
        <v>4.8630783199999996</v>
      </c>
      <c r="Q110" s="130">
        <v>0.27898958000000001</v>
      </c>
      <c r="R110" s="130">
        <v>8.2705269999999997E-2</v>
      </c>
      <c r="S110" s="130">
        <v>0.70195090000000004</v>
      </c>
      <c r="T110" s="130">
        <v>9.1532260000000004E-2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8">
        <v>43586</v>
      </c>
      <c r="B111" s="130">
        <v>4112.7091530400003</v>
      </c>
      <c r="C111" s="130">
        <v>892.68528737999998</v>
      </c>
      <c r="D111" s="130">
        <v>0.68975341999999995</v>
      </c>
      <c r="E111" s="130">
        <v>711.11541724000006</v>
      </c>
      <c r="F111" s="130">
        <v>0.73748278</v>
      </c>
      <c r="G111" s="130">
        <v>3.2110838899999998</v>
      </c>
      <c r="H111" s="130">
        <v>313.50761030000001</v>
      </c>
      <c r="I111" s="130">
        <v>912.65994481999996</v>
      </c>
      <c r="J111" s="130">
        <v>63.681658079999998</v>
      </c>
      <c r="K111" s="130">
        <v>63.350414739999998</v>
      </c>
      <c r="L111" s="130">
        <v>0.34471107000000001</v>
      </c>
      <c r="M111" s="165" t="s">
        <v>190</v>
      </c>
      <c r="N111" s="130">
        <v>1143.17131617</v>
      </c>
      <c r="O111" s="130">
        <v>1.8565647000000001</v>
      </c>
      <c r="P111" s="130">
        <v>4.81887664</v>
      </c>
      <c r="Q111" s="130">
        <v>0.20618220000000001</v>
      </c>
      <c r="R111" s="130">
        <v>7.9338610000000004E-2</v>
      </c>
      <c r="S111" s="130">
        <v>0.59336091000000002</v>
      </c>
      <c r="T111" s="130">
        <v>1.5008999999999999E-4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8">
        <v>43617</v>
      </c>
      <c r="B112" s="130">
        <v>4175.8683212100004</v>
      </c>
      <c r="C112" s="130">
        <v>976.26631631999999</v>
      </c>
      <c r="D112" s="130">
        <v>7.1571090000000004E-2</v>
      </c>
      <c r="E112" s="130">
        <v>705.03628417000004</v>
      </c>
      <c r="F112" s="130">
        <v>1.29524946</v>
      </c>
      <c r="G112" s="130">
        <v>3.1692912400000002</v>
      </c>
      <c r="H112" s="130">
        <v>291.34178691</v>
      </c>
      <c r="I112" s="130">
        <v>961.35701262999999</v>
      </c>
      <c r="J112" s="130">
        <v>60.234861100000003</v>
      </c>
      <c r="K112" s="130">
        <v>61.926964669999997</v>
      </c>
      <c r="L112" s="130">
        <v>0.39748748</v>
      </c>
      <c r="M112" s="165" t="s">
        <v>190</v>
      </c>
      <c r="N112" s="130">
        <v>1107.00406301</v>
      </c>
      <c r="O112" s="130">
        <v>1.8173513699999999</v>
      </c>
      <c r="P112" s="130">
        <v>5.1461462500000001</v>
      </c>
      <c r="Q112" s="130">
        <v>0.19097157000000001</v>
      </c>
      <c r="R112" s="130">
        <v>9.7346450000000001E-2</v>
      </c>
      <c r="S112" s="130">
        <v>0.51554359999999999</v>
      </c>
      <c r="T112" s="130">
        <v>7.3889999999999999E-5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8">
        <v>43647</v>
      </c>
      <c r="B113" s="130">
        <v>4102.41976952</v>
      </c>
      <c r="C113" s="130">
        <v>995.59703029000002</v>
      </c>
      <c r="D113" s="130">
        <v>0.55216187000000005</v>
      </c>
      <c r="E113" s="130">
        <v>685.19683022000004</v>
      </c>
      <c r="F113" s="130">
        <v>2.06151383</v>
      </c>
      <c r="G113" s="130">
        <v>1.12819376</v>
      </c>
      <c r="H113" s="130">
        <v>285.05378882999997</v>
      </c>
      <c r="I113" s="130">
        <v>948.89330051000002</v>
      </c>
      <c r="J113" s="130">
        <v>57.890542449999998</v>
      </c>
      <c r="K113" s="130">
        <v>59.634671470000001</v>
      </c>
      <c r="L113" s="130">
        <v>0.34863230000000001</v>
      </c>
      <c r="M113" s="165" t="s">
        <v>190</v>
      </c>
      <c r="N113" s="130">
        <v>1059.0272215099999</v>
      </c>
      <c r="O113" s="130">
        <v>1.64635862</v>
      </c>
      <c r="P113" s="130">
        <v>4.6389802299999996</v>
      </c>
      <c r="Q113" s="130">
        <v>0.14127957999999999</v>
      </c>
      <c r="R113" s="130">
        <v>7.9901470000000002E-2</v>
      </c>
      <c r="S113" s="130">
        <v>0.42663343999999997</v>
      </c>
      <c r="T113" s="130">
        <v>0.10272914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8">
        <v>43678</v>
      </c>
      <c r="B114" s="130">
        <v>4095.10699647</v>
      </c>
      <c r="C114" s="130">
        <v>943.47871621000002</v>
      </c>
      <c r="D114" s="130">
        <v>1.7978319999999999E-2</v>
      </c>
      <c r="E114" s="130">
        <v>705.01064337000003</v>
      </c>
      <c r="F114" s="130">
        <v>3.9284582499999998</v>
      </c>
      <c r="G114" s="130">
        <v>3.0768374600000001</v>
      </c>
      <c r="H114" s="130">
        <v>295.21141060999997</v>
      </c>
      <c r="I114" s="130">
        <v>960.31176719999996</v>
      </c>
      <c r="J114" s="130">
        <v>60.900623920000001</v>
      </c>
      <c r="K114" s="130">
        <v>60.464133369999999</v>
      </c>
      <c r="L114" s="130">
        <v>0.27635353000000001</v>
      </c>
      <c r="M114" s="165" t="s">
        <v>190</v>
      </c>
      <c r="N114" s="130">
        <v>1054.0265083100001</v>
      </c>
      <c r="O114" s="130">
        <v>1.61993743</v>
      </c>
      <c r="P114" s="130">
        <v>6.23343969</v>
      </c>
      <c r="Q114" s="130">
        <v>0.15510091000000001</v>
      </c>
      <c r="R114" s="130">
        <v>8.5967779999999994E-2</v>
      </c>
      <c r="S114" s="130">
        <v>0.25645639999999997</v>
      </c>
      <c r="T114" s="130">
        <v>5.2663710000000002E-2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8">
        <v>43709</v>
      </c>
      <c r="B115" s="130">
        <v>4001.76414793</v>
      </c>
      <c r="C115" s="130">
        <v>909.80871033000005</v>
      </c>
      <c r="D115" s="130">
        <v>4.7891099999999999E-2</v>
      </c>
      <c r="E115" s="130">
        <v>761.75862245999997</v>
      </c>
      <c r="F115" s="130">
        <v>7.6712846099999998</v>
      </c>
      <c r="G115" s="130">
        <v>2.5877157300000002</v>
      </c>
      <c r="H115" s="130">
        <v>283.34565544999998</v>
      </c>
      <c r="I115" s="130">
        <v>900.78891103000001</v>
      </c>
      <c r="J115" s="130">
        <v>63.669660149999999</v>
      </c>
      <c r="K115" s="130">
        <v>58.188616600000003</v>
      </c>
      <c r="L115" s="130">
        <v>0.16048477</v>
      </c>
      <c r="M115" s="165" t="s">
        <v>190</v>
      </c>
      <c r="N115" s="130">
        <v>1005.82675679</v>
      </c>
      <c r="O115" s="130">
        <v>1.5762596</v>
      </c>
      <c r="P115" s="130">
        <v>5.7512383900000001</v>
      </c>
      <c r="Q115" s="130">
        <v>8.4065989999999993E-2</v>
      </c>
      <c r="R115" s="130">
        <v>5.0963149999999999E-2</v>
      </c>
      <c r="S115" s="130">
        <v>0.44692655999999997</v>
      </c>
      <c r="T115" s="130">
        <v>3.8521999999999997E-4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8">
        <v>43739</v>
      </c>
      <c r="B116" s="130">
        <v>4085.1641703499999</v>
      </c>
      <c r="C116" s="130">
        <v>920.16164408999998</v>
      </c>
      <c r="D116" s="130">
        <v>5.6270000000000002E-5</v>
      </c>
      <c r="E116" s="130">
        <v>758.69937407999998</v>
      </c>
      <c r="F116" s="130">
        <v>11.02078702</v>
      </c>
      <c r="G116" s="130">
        <v>2.7454204099999999</v>
      </c>
      <c r="H116" s="130">
        <v>291.50412634999998</v>
      </c>
      <c r="I116" s="130">
        <v>925.11918949999995</v>
      </c>
      <c r="J116" s="130">
        <v>61.935414860000002</v>
      </c>
      <c r="K116" s="130">
        <v>60.793328729999999</v>
      </c>
      <c r="L116" s="130">
        <v>0.27180248000000001</v>
      </c>
      <c r="M116" s="165" t="s">
        <v>190</v>
      </c>
      <c r="N116" s="130">
        <v>1045.3414619299999</v>
      </c>
      <c r="O116" s="130">
        <v>1.7250397399999999</v>
      </c>
      <c r="P116" s="130">
        <v>5.2763170099999996</v>
      </c>
      <c r="Q116" s="130">
        <v>8.7928049999999994E-2</v>
      </c>
      <c r="R116" s="130">
        <v>5.5225349999999999E-2</v>
      </c>
      <c r="S116" s="130">
        <v>0.42675235</v>
      </c>
      <c r="T116" s="130">
        <v>3.0213000000000001E-4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8">
        <v>43770</v>
      </c>
      <c r="B117" s="130">
        <v>4000.0822449799998</v>
      </c>
      <c r="C117" s="130">
        <v>905.96916769999996</v>
      </c>
      <c r="D117" s="130">
        <v>6.313E-5</v>
      </c>
      <c r="E117" s="130">
        <v>747.11098131000006</v>
      </c>
      <c r="F117" s="130">
        <v>12.921841410000001</v>
      </c>
      <c r="G117" s="130">
        <v>3.2126070900000001</v>
      </c>
      <c r="H117" s="130">
        <v>288.66714580000001</v>
      </c>
      <c r="I117" s="130">
        <v>906.60423395999999</v>
      </c>
      <c r="J117" s="130">
        <v>63.554558909999997</v>
      </c>
      <c r="K117" s="130">
        <v>59.045532919999999</v>
      </c>
      <c r="L117" s="130">
        <v>0.17716108</v>
      </c>
      <c r="M117" s="165" t="s">
        <v>190</v>
      </c>
      <c r="N117" s="130">
        <v>1005.30687274</v>
      </c>
      <c r="O117" s="130">
        <v>1.68699475</v>
      </c>
      <c r="P117" s="130">
        <v>5.1879887699999996</v>
      </c>
      <c r="Q117" s="130">
        <v>0.10038042</v>
      </c>
      <c r="R117" s="130">
        <v>5.0024529999999998E-2</v>
      </c>
      <c r="S117" s="130">
        <v>0.44483710999999998</v>
      </c>
      <c r="T117" s="130">
        <v>4.1853349999999997E-2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8">
        <v>43800</v>
      </c>
      <c r="B118" s="130">
        <v>3931.3598357300002</v>
      </c>
      <c r="C118" s="130">
        <v>925.23732790999998</v>
      </c>
      <c r="D118" s="130">
        <v>0</v>
      </c>
      <c r="E118" s="130">
        <v>730.92637275000004</v>
      </c>
      <c r="F118" s="130">
        <v>10.52158258</v>
      </c>
      <c r="G118" s="130">
        <v>2.91001179</v>
      </c>
      <c r="H118" s="130">
        <v>250.50157991</v>
      </c>
      <c r="I118" s="130">
        <v>877.14809061000005</v>
      </c>
      <c r="J118" s="130">
        <v>67.549203320000004</v>
      </c>
      <c r="K118" s="130">
        <v>58.239343269999999</v>
      </c>
      <c r="L118" s="130">
        <v>0.38908925</v>
      </c>
      <c r="M118" s="165" t="s">
        <v>190</v>
      </c>
      <c r="N118" s="130">
        <v>1000.92255217</v>
      </c>
      <c r="O118" s="130">
        <v>1.33553634</v>
      </c>
      <c r="P118" s="130">
        <v>5.17831201</v>
      </c>
      <c r="Q118" s="130">
        <v>1.4291999999999999E-4</v>
      </c>
      <c r="R118" s="130">
        <v>0.11934431</v>
      </c>
      <c r="S118" s="130">
        <v>0.38118111999999998</v>
      </c>
      <c r="T118" s="130">
        <v>1.6547E-4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8">
        <v>43831</v>
      </c>
      <c r="B119" s="130">
        <v>3876.04797383</v>
      </c>
      <c r="C119" s="130">
        <v>742.32632004000004</v>
      </c>
      <c r="D119" s="130">
        <v>0</v>
      </c>
      <c r="E119" s="130">
        <v>644.15249485000004</v>
      </c>
      <c r="F119" s="130">
        <v>6.8337507400000002</v>
      </c>
      <c r="G119" s="130">
        <v>3.38634886</v>
      </c>
      <c r="H119" s="130">
        <v>50.319206059999999</v>
      </c>
      <c r="I119" s="130">
        <v>1006.02989366</v>
      </c>
      <c r="J119" s="130">
        <v>68.521813600000002</v>
      </c>
      <c r="K119" s="130">
        <v>62.027069539999999</v>
      </c>
      <c r="L119" s="130">
        <v>0.35018693000000001</v>
      </c>
      <c r="M119" s="164">
        <v>0</v>
      </c>
      <c r="N119" s="130">
        <v>1285.19108233</v>
      </c>
      <c r="O119" s="130">
        <v>1.6187524600000001</v>
      </c>
      <c r="P119" s="130">
        <v>4.8641139200000003</v>
      </c>
      <c r="Q119" s="130">
        <v>1.449E-4</v>
      </c>
      <c r="R119" s="130">
        <v>6.0238090000000001E-2</v>
      </c>
      <c r="S119" s="130">
        <v>0.34855417</v>
      </c>
      <c r="T119" s="130">
        <v>1.8003680000000001E-2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8">
        <v>43862</v>
      </c>
      <c r="B120" s="130">
        <v>3925.2169820499998</v>
      </c>
      <c r="C120" s="130">
        <v>756.76708932999998</v>
      </c>
      <c r="D120" s="130">
        <v>7.5989999999999999E-4</v>
      </c>
      <c r="E120" s="130">
        <v>603.53471850999995</v>
      </c>
      <c r="F120" s="130">
        <v>13.61989575</v>
      </c>
      <c r="G120" s="130">
        <v>3.7852159699999999</v>
      </c>
      <c r="H120" s="130">
        <v>50.483598669999999</v>
      </c>
      <c r="I120" s="130">
        <v>1097.6714167499999</v>
      </c>
      <c r="J120" s="130">
        <v>67.855626209999997</v>
      </c>
      <c r="K120" s="130">
        <v>61.548255490000003</v>
      </c>
      <c r="L120" s="130">
        <v>0.55462628999999997</v>
      </c>
      <c r="M120" s="130">
        <v>0</v>
      </c>
      <c r="N120" s="130">
        <v>1262.6244232399999</v>
      </c>
      <c r="O120" s="130">
        <v>1.6891110199999999</v>
      </c>
      <c r="P120" s="130">
        <v>4.7170064299999996</v>
      </c>
      <c r="Q120" s="130">
        <v>9.5576099999999994E-3</v>
      </c>
      <c r="R120" s="130">
        <v>1.5892739999999999E-2</v>
      </c>
      <c r="S120" s="130">
        <v>0.33958132000000002</v>
      </c>
      <c r="T120" s="130">
        <v>2.0682E-4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8">
        <v>43891</v>
      </c>
      <c r="B121" s="130">
        <v>4302.0596949600003</v>
      </c>
      <c r="C121" s="130">
        <v>781.56032100000004</v>
      </c>
      <c r="D121" s="130">
        <v>1.06E-6</v>
      </c>
      <c r="E121" s="130">
        <v>657.08287561999998</v>
      </c>
      <c r="F121" s="130">
        <v>24.69293858</v>
      </c>
      <c r="G121" s="130">
        <v>3.3686766399999999</v>
      </c>
      <c r="H121" s="130">
        <v>74.696906850000005</v>
      </c>
      <c r="I121" s="130">
        <v>1171.21818031</v>
      </c>
      <c r="J121" s="130">
        <v>72.416030500000005</v>
      </c>
      <c r="K121" s="130">
        <v>70.493916040000002</v>
      </c>
      <c r="L121" s="130">
        <v>0.66509596999999998</v>
      </c>
      <c r="M121" s="130">
        <v>0</v>
      </c>
      <c r="N121" s="130">
        <v>1439.20917506</v>
      </c>
      <c r="O121" s="130">
        <v>1.75106647</v>
      </c>
      <c r="P121" s="130">
        <v>4.56220084</v>
      </c>
      <c r="Q121" s="130">
        <v>5.3095399999999997E-3</v>
      </c>
      <c r="R121" s="130">
        <v>6.6122490000000006E-2</v>
      </c>
      <c r="S121" s="130">
        <v>0.27075171999999997</v>
      </c>
      <c r="T121" s="130">
        <v>1.2627E-4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8">
        <v>43922</v>
      </c>
      <c r="B122" s="130">
        <v>4285.6071403200003</v>
      </c>
      <c r="C122" s="130">
        <v>814.56862613999999</v>
      </c>
      <c r="D122" s="130">
        <v>2.376E-5</v>
      </c>
      <c r="E122" s="130">
        <v>638.89895834000004</v>
      </c>
      <c r="F122" s="130">
        <v>20.204440609999999</v>
      </c>
      <c r="G122" s="130">
        <v>1.9636042600000001</v>
      </c>
      <c r="H122" s="130">
        <v>77.859823700000007</v>
      </c>
      <c r="I122" s="130">
        <v>1197.7553982699999</v>
      </c>
      <c r="J122" s="130">
        <v>69.165284779999993</v>
      </c>
      <c r="K122" s="130">
        <v>67.976489029999996</v>
      </c>
      <c r="L122" s="130">
        <v>0.20496241000000001</v>
      </c>
      <c r="M122" s="130">
        <v>0</v>
      </c>
      <c r="N122" s="130">
        <v>1389.6232382799999</v>
      </c>
      <c r="O122" s="130">
        <v>1.63024167</v>
      </c>
      <c r="P122" s="130">
        <v>5.3717753200000002</v>
      </c>
      <c r="Q122" s="130">
        <v>4.3144080000000001E-2</v>
      </c>
      <c r="R122" s="130">
        <v>5.7823470000000002E-2</v>
      </c>
      <c r="S122" s="130">
        <v>0.26399505000000001</v>
      </c>
      <c r="T122" s="130">
        <v>1.9311149999999999E-2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8">
        <v>43952</v>
      </c>
      <c r="B123" s="130">
        <v>3558.9961642500002</v>
      </c>
      <c r="C123" s="130">
        <v>825.58274781</v>
      </c>
      <c r="D123" s="130">
        <v>1.5799999999999999E-6</v>
      </c>
      <c r="E123" s="130">
        <v>670.36682596000003</v>
      </c>
      <c r="F123" s="130">
        <v>22.31040084</v>
      </c>
      <c r="G123" s="130">
        <v>2.0795222600000001</v>
      </c>
      <c r="H123" s="130">
        <v>54.16175131</v>
      </c>
      <c r="I123" s="130">
        <v>1186.1480180399999</v>
      </c>
      <c r="J123" s="130">
        <v>67.688528169999998</v>
      </c>
      <c r="K123" s="130">
        <v>68.262058289999999</v>
      </c>
      <c r="L123" s="130">
        <v>0.26512847</v>
      </c>
      <c r="M123" s="130">
        <v>0</v>
      </c>
      <c r="N123" s="130">
        <v>655.95278331999998</v>
      </c>
      <c r="O123" s="130">
        <v>1.6983089600000001</v>
      </c>
      <c r="P123" s="130">
        <v>4.08321705</v>
      </c>
      <c r="Q123" s="130">
        <v>9.5829529999999996E-2</v>
      </c>
      <c r="R123" s="130">
        <v>1.9999969999999999E-2</v>
      </c>
      <c r="S123" s="130">
        <v>0.21683653999999999</v>
      </c>
      <c r="T123" s="130">
        <v>6.4206150000000003E-2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8">
        <v>43983</v>
      </c>
      <c r="B124" s="130">
        <v>3650.3270868999998</v>
      </c>
      <c r="C124" s="130">
        <v>852.16102321999995</v>
      </c>
      <c r="D124" s="130">
        <v>0</v>
      </c>
      <c r="E124" s="130">
        <v>650.39167989999999</v>
      </c>
      <c r="F124" s="130">
        <v>23.93098479</v>
      </c>
      <c r="G124" s="130">
        <v>1.78498929</v>
      </c>
      <c r="H124" s="130">
        <v>76.622266069999995</v>
      </c>
      <c r="I124" s="130">
        <v>1247.2998485999999</v>
      </c>
      <c r="J124" s="130">
        <v>67.946721800000006</v>
      </c>
      <c r="K124" s="130">
        <v>67.760891209999997</v>
      </c>
      <c r="L124" s="130">
        <v>0.19998721999999999</v>
      </c>
      <c r="M124" s="130">
        <v>0</v>
      </c>
      <c r="N124" s="130">
        <v>656.43426191000003</v>
      </c>
      <c r="O124" s="130">
        <v>1.59688199</v>
      </c>
      <c r="P124" s="130">
        <v>4.0251632700000002</v>
      </c>
      <c r="Q124" s="130">
        <v>2.0442999999999999E-4</v>
      </c>
      <c r="R124" s="130">
        <v>1.9029E-4</v>
      </c>
      <c r="S124" s="130">
        <v>0.17150693</v>
      </c>
      <c r="T124" s="130">
        <v>4.8598000000000001E-4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8">
        <v>44013</v>
      </c>
      <c r="B125" s="130">
        <v>3650.3390554100001</v>
      </c>
      <c r="C125" s="130">
        <v>835.68396170000005</v>
      </c>
      <c r="D125" s="130">
        <v>2.08E-6</v>
      </c>
      <c r="E125" s="130">
        <v>659.84374886000001</v>
      </c>
      <c r="F125" s="130">
        <v>11.06435443</v>
      </c>
      <c r="G125" s="130">
        <v>2.0593768699999999</v>
      </c>
      <c r="H125" s="130">
        <v>35.047592909999999</v>
      </c>
      <c r="I125" s="130">
        <v>1276.6340253799999</v>
      </c>
      <c r="J125" s="130">
        <v>72.126498049999995</v>
      </c>
      <c r="K125" s="130">
        <v>70.729709099999994</v>
      </c>
      <c r="L125" s="130">
        <v>0.16540874999999999</v>
      </c>
      <c r="M125" s="130">
        <v>0</v>
      </c>
      <c r="N125" s="130">
        <v>681.42639247</v>
      </c>
      <c r="O125" s="130">
        <v>1.5099932</v>
      </c>
      <c r="P125" s="130">
        <v>3.7856637399999999</v>
      </c>
      <c r="Q125" s="130">
        <v>1.5585999999999999E-4</v>
      </c>
      <c r="R125" s="130">
        <v>0</v>
      </c>
      <c r="S125" s="130">
        <v>0.18379946999999999</v>
      </c>
      <c r="T125" s="130">
        <v>7.8372540000000004E-2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8">
        <v>44044</v>
      </c>
      <c r="B126" s="130">
        <v>3644.9787753599999</v>
      </c>
      <c r="C126" s="130">
        <v>832.08490753000001</v>
      </c>
      <c r="D126" s="130">
        <v>8.92043E-3</v>
      </c>
      <c r="E126" s="130">
        <v>671.71430889999999</v>
      </c>
      <c r="F126" s="130">
        <v>14.864598470000001</v>
      </c>
      <c r="G126" s="130">
        <v>1.3931002800000001</v>
      </c>
      <c r="H126" s="130">
        <v>38.048504540000003</v>
      </c>
      <c r="I126" s="130">
        <v>1256.2427387499999</v>
      </c>
      <c r="J126" s="130">
        <v>74.200684120000005</v>
      </c>
      <c r="K126" s="130">
        <v>70.472257630000001</v>
      </c>
      <c r="L126" s="130">
        <v>0.14981253999999999</v>
      </c>
      <c r="M126" s="130">
        <v>0</v>
      </c>
      <c r="N126" s="130">
        <v>680.56493146000003</v>
      </c>
      <c r="O126" s="130">
        <v>1.64246319</v>
      </c>
      <c r="P126" s="130">
        <v>3.3796173299999999</v>
      </c>
      <c r="Q126" s="130">
        <v>3.3426039999999997E-2</v>
      </c>
      <c r="R126" s="130">
        <v>0</v>
      </c>
      <c r="S126" s="130">
        <v>0.16538428999999999</v>
      </c>
      <c r="T126" s="130">
        <v>1.3119860000000001E-2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8">
        <v>44075</v>
      </c>
      <c r="B127" s="130">
        <v>3559.4156308299998</v>
      </c>
      <c r="C127" s="130">
        <v>797.00136567000004</v>
      </c>
      <c r="D127" s="130">
        <v>0</v>
      </c>
      <c r="E127" s="130">
        <v>707.16486731999998</v>
      </c>
      <c r="F127" s="130">
        <v>21.559088410000001</v>
      </c>
      <c r="G127" s="130">
        <v>1.9929370399999999</v>
      </c>
      <c r="H127" s="130">
        <v>40.432077069999998</v>
      </c>
      <c r="I127" s="130">
        <v>1210.9453069000001</v>
      </c>
      <c r="J127" s="130">
        <v>63.402337060000001</v>
      </c>
      <c r="K127" s="130">
        <v>0.56864583000000002</v>
      </c>
      <c r="L127" s="130">
        <v>1.9630172299999999</v>
      </c>
      <c r="M127" s="130">
        <v>0</v>
      </c>
      <c r="N127" s="130">
        <v>707.57318627999996</v>
      </c>
      <c r="O127" s="130">
        <v>2.18221921</v>
      </c>
      <c r="P127" s="130">
        <v>4.4774054100000003</v>
      </c>
      <c r="Q127" s="130">
        <v>2.6195999999999999E-4</v>
      </c>
      <c r="R127" s="130">
        <v>3.7564999999999999E-3</v>
      </c>
      <c r="S127" s="130">
        <v>0.14099638</v>
      </c>
      <c r="T127" s="130">
        <v>8.1625599999999993E-3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8">
        <v>44105</v>
      </c>
      <c r="B128" s="130">
        <v>3412.9433901799998</v>
      </c>
      <c r="C128" s="130">
        <v>809.24009553999997</v>
      </c>
      <c r="D128" s="130">
        <v>0</v>
      </c>
      <c r="E128" s="130">
        <v>717.07073953999998</v>
      </c>
      <c r="F128" s="130">
        <v>27.844261020000001</v>
      </c>
      <c r="G128" s="130">
        <v>1.01246999</v>
      </c>
      <c r="H128" s="130">
        <v>39.985359269999996</v>
      </c>
      <c r="I128" s="130">
        <v>1026.5880103500001</v>
      </c>
      <c r="J128" s="130">
        <v>62.235275399999999</v>
      </c>
      <c r="K128" s="130">
        <v>0.55970149000000002</v>
      </c>
      <c r="L128" s="130">
        <v>1.8205745</v>
      </c>
      <c r="M128" s="130">
        <v>0</v>
      </c>
      <c r="N128" s="130">
        <v>718.06729244999997</v>
      </c>
      <c r="O128" s="130">
        <v>2.0150063500000002</v>
      </c>
      <c r="P128" s="130">
        <v>4.2926507200000001</v>
      </c>
      <c r="Q128" s="130">
        <v>1.6132000000000001E-4</v>
      </c>
      <c r="R128" s="130">
        <v>2.0956883400000001</v>
      </c>
      <c r="S128" s="130">
        <v>0.11603015</v>
      </c>
      <c r="T128" s="130">
        <v>7.3750000000000004E-5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8">
        <v>44136</v>
      </c>
      <c r="B129" s="130">
        <v>3590.4228888399998</v>
      </c>
      <c r="C129" s="130">
        <v>850.43356861999996</v>
      </c>
      <c r="D129" s="130">
        <v>0</v>
      </c>
      <c r="E129" s="130">
        <v>791.17187625999998</v>
      </c>
      <c r="F129" s="130">
        <v>38.167404480000002</v>
      </c>
      <c r="G129" s="130">
        <v>2.2658040000000002</v>
      </c>
      <c r="H129" s="130">
        <v>41.288887379999998</v>
      </c>
      <c r="I129" s="130">
        <v>1069.58552558</v>
      </c>
      <c r="J129" s="130">
        <v>59.428919499999999</v>
      </c>
      <c r="K129" s="130">
        <v>0.5337575</v>
      </c>
      <c r="L129" s="130">
        <v>2.0570325299999999</v>
      </c>
      <c r="M129" s="130">
        <v>0</v>
      </c>
      <c r="N129" s="130">
        <v>726.87504053999999</v>
      </c>
      <c r="O129" s="130">
        <v>2.23748156</v>
      </c>
      <c r="P129" s="130">
        <v>4.1398164099999999</v>
      </c>
      <c r="Q129" s="130">
        <v>1.6317999999999999E-4</v>
      </c>
      <c r="R129" s="130">
        <v>2.1234103100000001</v>
      </c>
      <c r="S129" s="130">
        <v>9.0197139999999995E-2</v>
      </c>
      <c r="T129" s="130">
        <v>2.400385E-2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8">
        <v>44166</v>
      </c>
      <c r="B130" s="130">
        <v>3565.9878290900001</v>
      </c>
      <c r="C130" s="130">
        <v>784.95863193000002</v>
      </c>
      <c r="D130" s="130">
        <v>0</v>
      </c>
      <c r="E130" s="130">
        <v>834.44726797999999</v>
      </c>
      <c r="F130" s="130">
        <v>10.633851719999999</v>
      </c>
      <c r="G130" s="130">
        <v>3.06267574</v>
      </c>
      <c r="H130" s="130">
        <v>56.02660127</v>
      </c>
      <c r="I130" s="130">
        <v>1077.1814405099999</v>
      </c>
      <c r="J130" s="130">
        <v>58.219999799999997</v>
      </c>
      <c r="K130" s="130">
        <v>0.55017320000000003</v>
      </c>
      <c r="L130" s="130">
        <v>2.4077498899999998</v>
      </c>
      <c r="M130" s="130">
        <v>0</v>
      </c>
      <c r="N130" s="130">
        <v>730.34209482999995</v>
      </c>
      <c r="O130" s="130">
        <v>1.9739371400000001</v>
      </c>
      <c r="P130" s="130">
        <v>4.1063498999999997</v>
      </c>
      <c r="Q130" s="130">
        <v>1.6504000000000001E-4</v>
      </c>
      <c r="R130" s="130">
        <v>2.0130905600000002</v>
      </c>
      <c r="S130" s="130">
        <v>6.3692879999999993E-2</v>
      </c>
      <c r="T130" s="130">
        <v>1.0670000000000001E-4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8">
        <v>44197</v>
      </c>
      <c r="B131" s="130">
        <v>4371.4849741999997</v>
      </c>
      <c r="C131" s="130">
        <v>837.98775343</v>
      </c>
      <c r="D131" s="130">
        <v>2.9999999999999997E-8</v>
      </c>
      <c r="E131" s="130">
        <v>786.43444609999995</v>
      </c>
      <c r="F131" s="130">
        <v>27.973303770000001</v>
      </c>
      <c r="G131" s="130">
        <v>1.5076471199999999</v>
      </c>
      <c r="H131" s="130">
        <v>55.974243919999999</v>
      </c>
      <c r="I131" s="130">
        <v>1849.38195148</v>
      </c>
      <c r="J131" s="130">
        <v>62.606461109999998</v>
      </c>
      <c r="K131" s="130">
        <v>0.53391427000000002</v>
      </c>
      <c r="L131" s="130">
        <v>2.5482301199999999</v>
      </c>
      <c r="M131" s="130">
        <v>0</v>
      </c>
      <c r="N131" s="130">
        <v>738.07204440999999</v>
      </c>
      <c r="O131" s="130">
        <v>2.3731247500000001</v>
      </c>
      <c r="P131" s="130">
        <v>4.0909204099999998</v>
      </c>
      <c r="Q131" s="130">
        <v>1.6678E-4</v>
      </c>
      <c r="R131" s="130">
        <v>1.9643553899999999</v>
      </c>
      <c r="S131" s="130">
        <v>3.6385679999999997E-2</v>
      </c>
      <c r="T131" s="130">
        <v>2.5429999999999999E-5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8">
        <v>44228</v>
      </c>
      <c r="B132" s="130">
        <v>4569.21366493</v>
      </c>
      <c r="C132" s="130">
        <v>842.24863540000001</v>
      </c>
      <c r="D132" s="130">
        <v>5.0746239999999998E-2</v>
      </c>
      <c r="E132" s="130">
        <v>765.75752878000003</v>
      </c>
      <c r="F132" s="130">
        <v>23.31567978</v>
      </c>
      <c r="G132" s="130">
        <v>1.40173543</v>
      </c>
      <c r="H132" s="130">
        <v>57.303722839999999</v>
      </c>
      <c r="I132" s="130">
        <v>2063.2634490999999</v>
      </c>
      <c r="J132" s="130">
        <v>64.381653929999999</v>
      </c>
      <c r="K132" s="130">
        <v>0.50099241999999999</v>
      </c>
      <c r="L132" s="130">
        <v>2.2951507699999998</v>
      </c>
      <c r="M132" s="130">
        <v>0</v>
      </c>
      <c r="N132" s="130">
        <v>738.44941008000001</v>
      </c>
      <c r="O132" s="130">
        <v>3.8623611699999998</v>
      </c>
      <c r="P132" s="130">
        <v>4.2190312299999997</v>
      </c>
      <c r="Q132" s="130">
        <v>1.6846E-4</v>
      </c>
      <c r="R132" s="130">
        <v>2.1633646799999999</v>
      </c>
      <c r="S132" s="130">
        <v>0</v>
      </c>
      <c r="T132" s="130">
        <v>3.4619999999999997E-5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8">
        <v>44256</v>
      </c>
      <c r="B133" s="130">
        <v>5002.3786081799999</v>
      </c>
      <c r="C133" s="130">
        <v>1005.6672794900001</v>
      </c>
      <c r="D133" s="130">
        <v>8.0279260000000005E-2</v>
      </c>
      <c r="E133" s="130">
        <v>719.33261676999996</v>
      </c>
      <c r="F133" s="130">
        <v>22.864722690000001</v>
      </c>
      <c r="G133" s="130">
        <v>1.36589658</v>
      </c>
      <c r="H133" s="130">
        <v>55.317102740000003</v>
      </c>
      <c r="I133" s="130">
        <v>2369.11899589</v>
      </c>
      <c r="J133" s="130">
        <v>71.366449930000002</v>
      </c>
      <c r="K133" s="130">
        <v>0.47849902</v>
      </c>
      <c r="L133" s="130">
        <v>2.2429657999999999</v>
      </c>
      <c r="M133" s="130">
        <v>0</v>
      </c>
      <c r="N133" s="130">
        <v>743.92816264999999</v>
      </c>
      <c r="O133" s="130">
        <v>3.9718804200000002</v>
      </c>
      <c r="P133" s="130">
        <v>4.3415779199999998</v>
      </c>
      <c r="Q133" s="130">
        <v>0.24898476999999999</v>
      </c>
      <c r="R133" s="130">
        <v>2.0531226600000001</v>
      </c>
      <c r="S133" s="130">
        <v>0</v>
      </c>
      <c r="T133" s="130">
        <v>7.1589999999999997E-5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8">
        <v>44287</v>
      </c>
      <c r="B134" s="130">
        <v>5275.6563083499996</v>
      </c>
      <c r="C134" s="130">
        <v>881.02496984000004</v>
      </c>
      <c r="D134" s="130">
        <v>8.1125059999999999E-2</v>
      </c>
      <c r="E134" s="130">
        <v>950.02253001999998</v>
      </c>
      <c r="F134" s="130">
        <v>23.155664380000001</v>
      </c>
      <c r="G134" s="130">
        <v>1.5484440500000001</v>
      </c>
      <c r="H134" s="130">
        <v>103.37075514</v>
      </c>
      <c r="I134" s="130">
        <v>2463.9623641799999</v>
      </c>
      <c r="J134" s="130">
        <v>92.02159709</v>
      </c>
      <c r="K134" s="130">
        <v>0.49852964999999999</v>
      </c>
      <c r="L134" s="130">
        <v>2.1576932700000002</v>
      </c>
      <c r="M134" s="130">
        <v>0.26666451000000002</v>
      </c>
      <c r="N134" s="130">
        <v>748.49184233999995</v>
      </c>
      <c r="O134" s="130">
        <v>2.7617192699999999</v>
      </c>
      <c r="P134" s="130">
        <v>4.1933855600000003</v>
      </c>
      <c r="Q134" s="130">
        <v>0.23231708000000001</v>
      </c>
      <c r="R134" s="130">
        <v>1.8343140600000001</v>
      </c>
      <c r="S134" s="130">
        <v>0</v>
      </c>
      <c r="T134" s="130">
        <v>3.2392850000000001E-2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8">
        <v>44317</v>
      </c>
      <c r="B135" s="130">
        <v>5536.42478304</v>
      </c>
      <c r="C135" s="130">
        <v>901.15621300999999</v>
      </c>
      <c r="D135" s="130">
        <v>0</v>
      </c>
      <c r="E135" s="130">
        <v>1077.39734426</v>
      </c>
      <c r="F135" s="130">
        <v>23.03281393</v>
      </c>
      <c r="G135" s="130">
        <v>2.8315004400000001</v>
      </c>
      <c r="H135" s="130">
        <v>121.1459595</v>
      </c>
      <c r="I135" s="130">
        <v>2513.9331418900001</v>
      </c>
      <c r="J135" s="130">
        <v>102.39145911999999</v>
      </c>
      <c r="K135" s="130">
        <v>0.49850293000000001</v>
      </c>
      <c r="L135" s="130">
        <v>2.08463551</v>
      </c>
      <c r="M135" s="130">
        <v>1.47885314</v>
      </c>
      <c r="N135" s="130">
        <v>782.48887394999997</v>
      </c>
      <c r="O135" s="130">
        <v>2.6457491599999998</v>
      </c>
      <c r="P135" s="130">
        <v>3.3641891500000001</v>
      </c>
      <c r="Q135" s="130">
        <v>0.21146698</v>
      </c>
      <c r="R135" s="130">
        <v>1.76401271</v>
      </c>
      <c r="S135" s="130">
        <v>0</v>
      </c>
      <c r="T135" s="130">
        <v>6.7360000000000006E-5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8">
        <v>44348</v>
      </c>
      <c r="B136" s="130">
        <v>5695.1782260399996</v>
      </c>
      <c r="C136" s="130">
        <v>949.49674636999998</v>
      </c>
      <c r="D136" s="130">
        <v>0</v>
      </c>
      <c r="E136" s="130">
        <v>1092.76609626</v>
      </c>
      <c r="F136" s="130">
        <v>22.590006039999999</v>
      </c>
      <c r="G136" s="130">
        <v>2.3857907599999999</v>
      </c>
      <c r="H136" s="130">
        <v>149.82802158000001</v>
      </c>
      <c r="I136" s="130">
        <v>2577.1236795499999</v>
      </c>
      <c r="J136" s="130">
        <v>100.71543117</v>
      </c>
      <c r="K136" s="130">
        <v>0.64439004</v>
      </c>
      <c r="L136" s="130">
        <v>2.6653640599999999</v>
      </c>
      <c r="M136" s="130">
        <v>1.44330286</v>
      </c>
      <c r="N136" s="130">
        <v>787.21483412999999</v>
      </c>
      <c r="O136" s="130">
        <v>2.6012860199999999</v>
      </c>
      <c r="P136" s="130">
        <v>3.19371764</v>
      </c>
      <c r="Q136" s="130">
        <v>0.19045862</v>
      </c>
      <c r="R136" s="130">
        <v>2.3190933</v>
      </c>
      <c r="S136" s="130">
        <v>0</v>
      </c>
      <c r="T136" s="130">
        <v>7.6399999999999997E-6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8">
        <v>44378</v>
      </c>
      <c r="B137" s="130">
        <v>5833.2201843000003</v>
      </c>
      <c r="C137" s="130">
        <v>960.59577391000005</v>
      </c>
      <c r="D137" s="130">
        <v>0</v>
      </c>
      <c r="E137" s="130">
        <v>1215.5634690700001</v>
      </c>
      <c r="F137" s="130">
        <v>24.97333781</v>
      </c>
      <c r="G137" s="130">
        <v>2.1217056300000001</v>
      </c>
      <c r="H137" s="130">
        <v>114.98399379</v>
      </c>
      <c r="I137" s="130">
        <v>2624.4777488499999</v>
      </c>
      <c r="J137" s="130">
        <v>104.15438603</v>
      </c>
      <c r="K137" s="130">
        <v>0.62810929999999998</v>
      </c>
      <c r="L137" s="130">
        <v>2.6388399200000001</v>
      </c>
      <c r="M137" s="130">
        <v>1.6948791700000001</v>
      </c>
      <c r="N137" s="130">
        <v>772.98639734000005</v>
      </c>
      <c r="O137" s="130">
        <v>3.1636297299999998</v>
      </c>
      <c r="P137" s="130">
        <v>2.85054374</v>
      </c>
      <c r="Q137" s="130">
        <v>0.16936941999999999</v>
      </c>
      <c r="R137" s="130">
        <v>2.2179929500000002</v>
      </c>
      <c r="S137" s="130">
        <v>0</v>
      </c>
      <c r="T137" s="130">
        <v>7.6399999999999997E-6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8">
        <v>44409</v>
      </c>
      <c r="B138" s="130">
        <v>5803.8764673400001</v>
      </c>
      <c r="C138" s="130">
        <v>985.75265232000004</v>
      </c>
      <c r="D138" s="130">
        <v>0.63987101000000002</v>
      </c>
      <c r="E138" s="130">
        <v>1193.50683542</v>
      </c>
      <c r="F138" s="130">
        <v>34.478218099999999</v>
      </c>
      <c r="G138" s="130">
        <v>3.17632089</v>
      </c>
      <c r="H138" s="130">
        <v>105.05085646000001</v>
      </c>
      <c r="I138" s="130">
        <v>2583.1652358400002</v>
      </c>
      <c r="J138" s="130">
        <v>107.06358376</v>
      </c>
      <c r="K138" s="130">
        <v>0.63296805</v>
      </c>
      <c r="L138" s="130">
        <v>2.5648408499999999</v>
      </c>
      <c r="M138" s="130">
        <v>1.50306791</v>
      </c>
      <c r="N138" s="130">
        <v>777.15938170000004</v>
      </c>
      <c r="O138" s="130">
        <v>4.0975140400000001</v>
      </c>
      <c r="P138" s="130">
        <v>2.7451549399999999</v>
      </c>
      <c r="Q138" s="130">
        <v>0.14841317000000001</v>
      </c>
      <c r="R138" s="130">
        <v>2.1915452399999999</v>
      </c>
      <c r="S138" s="130">
        <v>0</v>
      </c>
      <c r="T138" s="130">
        <v>7.6399999999999997E-6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8">
        <v>44440</v>
      </c>
      <c r="B139" s="130">
        <v>5997.5900728899996</v>
      </c>
      <c r="C139" s="130">
        <v>981.75926433999996</v>
      </c>
      <c r="D139" s="130">
        <v>0.61420976000000005</v>
      </c>
      <c r="E139" s="130">
        <v>1249.44708397</v>
      </c>
      <c r="F139" s="130">
        <v>43.93745715</v>
      </c>
      <c r="G139" s="130">
        <v>2.2822980500000001</v>
      </c>
      <c r="H139" s="130">
        <v>166.43343716000001</v>
      </c>
      <c r="I139" s="130">
        <v>2642.0942765</v>
      </c>
      <c r="J139" s="130">
        <v>120.21987912</v>
      </c>
      <c r="K139" s="130">
        <v>0.42326448</v>
      </c>
      <c r="L139" s="130">
        <v>2.4683993700000002</v>
      </c>
      <c r="M139" s="130">
        <v>1.57879145</v>
      </c>
      <c r="N139" s="130">
        <v>777.33604488000003</v>
      </c>
      <c r="O139" s="130">
        <v>3.90005384</v>
      </c>
      <c r="P139" s="130">
        <v>2.8719269600000001</v>
      </c>
      <c r="Q139" s="130">
        <v>0.12719452000000001</v>
      </c>
      <c r="R139" s="130">
        <v>2.0964836999999998</v>
      </c>
      <c r="S139" s="130">
        <v>0</v>
      </c>
      <c r="T139" s="130">
        <v>7.6399999999999997E-6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8">
        <v>44470</v>
      </c>
      <c r="B140" s="130">
        <v>6091.2910869500001</v>
      </c>
      <c r="C140" s="130">
        <v>1037.88794639</v>
      </c>
      <c r="D140" s="130">
        <v>0.58850150000000001</v>
      </c>
      <c r="E140" s="130">
        <v>1296.3812237300001</v>
      </c>
      <c r="F140" s="130">
        <v>44.000652340000002</v>
      </c>
      <c r="G140" s="130">
        <v>1.7665511899999999</v>
      </c>
      <c r="H140" s="130">
        <v>157.61530049999999</v>
      </c>
      <c r="I140" s="130">
        <v>2635.8066930499999</v>
      </c>
      <c r="J140" s="130">
        <v>123.36412291000001</v>
      </c>
      <c r="K140" s="130">
        <v>0.42316249</v>
      </c>
      <c r="L140" s="130">
        <v>2.11417777</v>
      </c>
      <c r="M140" s="130">
        <v>1.37154949</v>
      </c>
      <c r="N140" s="130">
        <v>779.37625864999995</v>
      </c>
      <c r="O140" s="130">
        <v>3.5445536099999999</v>
      </c>
      <c r="P140" s="130">
        <v>2.46124565</v>
      </c>
      <c r="Q140" s="130">
        <v>7.7082520000000002E-2</v>
      </c>
      <c r="R140" s="130">
        <v>4.5120575199999999</v>
      </c>
      <c r="S140" s="130">
        <v>0</v>
      </c>
      <c r="T140" s="130">
        <v>7.6399999999999997E-6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8">
        <v>44501</v>
      </c>
      <c r="B141" s="130">
        <v>6292.9628433899998</v>
      </c>
      <c r="C141" s="130">
        <v>945.00082662</v>
      </c>
      <c r="D141" s="130">
        <v>0.56243887999999997</v>
      </c>
      <c r="E141" s="130">
        <v>1447.23852384</v>
      </c>
      <c r="F141" s="130">
        <v>56.251123309999997</v>
      </c>
      <c r="G141" s="130">
        <v>2.36094662</v>
      </c>
      <c r="H141" s="130">
        <v>184.27804802</v>
      </c>
      <c r="I141" s="130">
        <v>2675.85874629</v>
      </c>
      <c r="J141" s="130">
        <v>129.38112262999999</v>
      </c>
      <c r="K141" s="130">
        <v>0.39709260000000002</v>
      </c>
      <c r="L141" s="130">
        <v>2.0466929700000001</v>
      </c>
      <c r="M141" s="130">
        <v>1.3975479399999999</v>
      </c>
      <c r="N141" s="130">
        <v>837.10228969000002</v>
      </c>
      <c r="O141" s="130">
        <v>3.8529031699999998</v>
      </c>
      <c r="P141" s="130">
        <v>2.6766052199999999</v>
      </c>
      <c r="Q141" s="130">
        <v>5.3719410000000002E-2</v>
      </c>
      <c r="R141" s="130">
        <v>4.4287957000000002</v>
      </c>
      <c r="S141" s="130">
        <v>0</v>
      </c>
      <c r="T141" s="130">
        <v>7.5420479999999998E-2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8">
        <v>44531</v>
      </c>
      <c r="B142" s="130">
        <v>6359.2016390099998</v>
      </c>
      <c r="C142" s="130">
        <v>911.41846308000004</v>
      </c>
      <c r="D142" s="130">
        <v>0.53631256999999999</v>
      </c>
      <c r="E142" s="130">
        <v>1584.2041567599999</v>
      </c>
      <c r="F142" s="130">
        <v>55.216354809999999</v>
      </c>
      <c r="G142" s="130">
        <v>3.0284377199999999</v>
      </c>
      <c r="H142" s="130">
        <v>158.03192394999999</v>
      </c>
      <c r="I142" s="130">
        <v>2641.9602496399998</v>
      </c>
      <c r="J142" s="130">
        <v>132.21208644000001</v>
      </c>
      <c r="K142" s="130">
        <v>0.38441683999999998</v>
      </c>
      <c r="L142" s="130">
        <v>3.63526208</v>
      </c>
      <c r="M142" s="130">
        <v>0.83677935999999997</v>
      </c>
      <c r="N142" s="130">
        <v>854.00810806000004</v>
      </c>
      <c r="O142" s="130">
        <v>4.2672591300000002</v>
      </c>
      <c r="P142" s="130">
        <v>3.5087570299999999</v>
      </c>
      <c r="Q142" s="130">
        <v>5.5659000000000004E-4</v>
      </c>
      <c r="R142" s="130">
        <v>4.3534284000000003</v>
      </c>
      <c r="S142" s="130">
        <v>1.3012166199999999</v>
      </c>
      <c r="T142" s="130">
        <v>0.29786993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8">
        <v>44562</v>
      </c>
      <c r="B143" s="130">
        <v>6456.2704973199998</v>
      </c>
      <c r="C143" s="130">
        <v>870.05967466000004</v>
      </c>
      <c r="D143" s="130">
        <v>0.50997524999999999</v>
      </c>
      <c r="E143" s="130">
        <v>1601.36018167</v>
      </c>
      <c r="F143" s="130">
        <v>21.26307078</v>
      </c>
      <c r="G143" s="130">
        <v>1.71428172</v>
      </c>
      <c r="H143" s="130">
        <v>173.22808186</v>
      </c>
      <c r="I143" s="130">
        <v>2722.0776778200002</v>
      </c>
      <c r="J143" s="130">
        <v>141.43556126999999</v>
      </c>
      <c r="K143" s="130">
        <v>0.39459106999999999</v>
      </c>
      <c r="L143" s="130">
        <v>3.1522454799999999</v>
      </c>
      <c r="M143" s="130">
        <v>0.81929534999999998</v>
      </c>
      <c r="N143" s="130">
        <v>905.80690429000003</v>
      </c>
      <c r="O143" s="130">
        <v>4.09178467</v>
      </c>
      <c r="P143" s="130">
        <v>4.3356312800000003</v>
      </c>
      <c r="Q143" s="130">
        <v>0</v>
      </c>
      <c r="R143" s="130">
        <v>4.3401516000000004</v>
      </c>
      <c r="S143" s="130">
        <v>1.39741681</v>
      </c>
      <c r="T143" s="130">
        <v>0.28397173999999997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8">
        <v>44593</v>
      </c>
      <c r="B144" s="130">
        <v>6901.6874727699997</v>
      </c>
      <c r="C144" s="130">
        <v>920.07471585999997</v>
      </c>
      <c r="D144" s="130">
        <v>0.4830467</v>
      </c>
      <c r="E144" s="130">
        <v>1658.3415263300001</v>
      </c>
      <c r="F144" s="130">
        <v>62.466059440000002</v>
      </c>
      <c r="G144" s="130">
        <v>1.9840180300000001</v>
      </c>
      <c r="H144" s="130">
        <v>200.55736264999999</v>
      </c>
      <c r="I144" s="130">
        <v>2962.1803052400001</v>
      </c>
      <c r="J144" s="130">
        <v>149.42630589000001</v>
      </c>
      <c r="K144" s="130">
        <v>0.35814763999999999</v>
      </c>
      <c r="L144" s="130">
        <v>2.2009435399999999</v>
      </c>
      <c r="M144" s="130">
        <v>0.79821449</v>
      </c>
      <c r="N144" s="130">
        <v>928.67075578000004</v>
      </c>
      <c r="O144" s="130">
        <v>4.1430561800000003</v>
      </c>
      <c r="P144" s="130">
        <v>4.11624078</v>
      </c>
      <c r="Q144" s="130">
        <v>0</v>
      </c>
      <c r="R144" s="130">
        <v>4.26669126</v>
      </c>
      <c r="S144" s="130">
        <v>1.34124011</v>
      </c>
      <c r="T144" s="130">
        <v>0.27884284999999998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8">
        <v>44621</v>
      </c>
      <c r="B145" s="130">
        <v>7008.3302511499996</v>
      </c>
      <c r="C145" s="130">
        <v>1023.7610091400001</v>
      </c>
      <c r="D145" s="130">
        <v>0.48688374000000001</v>
      </c>
      <c r="E145" s="130">
        <v>1718.7824134800001</v>
      </c>
      <c r="F145" s="130">
        <v>52.529470789999998</v>
      </c>
      <c r="G145" s="130">
        <v>1.87309937</v>
      </c>
      <c r="H145" s="130">
        <v>180.05371921</v>
      </c>
      <c r="I145" s="130">
        <v>2915.7600647099998</v>
      </c>
      <c r="J145" s="130">
        <v>147.85308083000001</v>
      </c>
      <c r="K145" s="130">
        <v>0.97016857999999995</v>
      </c>
      <c r="L145" s="130">
        <v>2.1887680700000001</v>
      </c>
      <c r="M145" s="130">
        <v>0.80837146999999998</v>
      </c>
      <c r="N145" s="130">
        <v>941.13867154000002</v>
      </c>
      <c r="O145" s="130">
        <v>4.0235370399999999</v>
      </c>
      <c r="P145" s="130">
        <v>12.261232290000001</v>
      </c>
      <c r="Q145" s="130">
        <v>0</v>
      </c>
      <c r="R145" s="130">
        <v>4.2646399300000004</v>
      </c>
      <c r="S145" s="130">
        <v>1.3011497400000001</v>
      </c>
      <c r="T145" s="130">
        <v>0.27397122000000002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8">
        <v>44652</v>
      </c>
      <c r="B146" s="130">
        <v>7510.28246021</v>
      </c>
      <c r="C146" s="130">
        <v>1533.08257295</v>
      </c>
      <c r="D146" s="130">
        <v>0.45978819999999998</v>
      </c>
      <c r="E146" s="130">
        <v>1793.9559822399999</v>
      </c>
      <c r="F146" s="130">
        <v>29.674297159999998</v>
      </c>
      <c r="G146" s="130">
        <v>2.5366212799999999</v>
      </c>
      <c r="H146" s="130">
        <v>166.99361798000001</v>
      </c>
      <c r="I146" s="130">
        <v>2901.9136324000001</v>
      </c>
      <c r="J146" s="130">
        <v>152.79804744</v>
      </c>
      <c r="K146" s="130">
        <v>0.61867636999999998</v>
      </c>
      <c r="L146" s="130">
        <v>1.54915447</v>
      </c>
      <c r="M146" s="130">
        <v>1.03735716</v>
      </c>
      <c r="N146" s="130">
        <v>904.16581959999996</v>
      </c>
      <c r="O146" s="130">
        <v>3.95522901</v>
      </c>
      <c r="P146" s="130">
        <v>11.76470816</v>
      </c>
      <c r="Q146" s="130">
        <v>0</v>
      </c>
      <c r="R146" s="130">
        <v>4.2298838200000004</v>
      </c>
      <c r="S146" s="130">
        <v>1.26973453</v>
      </c>
      <c r="T146" s="130">
        <v>0.27733743999999999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8">
        <v>44682</v>
      </c>
      <c r="B147" s="130">
        <v>7996.4424977999997</v>
      </c>
      <c r="C147" s="130">
        <v>1898.69345748</v>
      </c>
      <c r="D147" s="130">
        <v>0.40198171999999999</v>
      </c>
      <c r="E147" s="130">
        <v>1933.4169562300001</v>
      </c>
      <c r="F147" s="130">
        <v>29.210814790000001</v>
      </c>
      <c r="G147" s="130">
        <v>1.2691436599999999</v>
      </c>
      <c r="H147" s="130">
        <v>163.24168184999999</v>
      </c>
      <c r="I147" s="130">
        <v>2876.24284584</v>
      </c>
      <c r="J147" s="130">
        <v>156.88793956999999</v>
      </c>
      <c r="K147" s="130">
        <v>0.88988898000000005</v>
      </c>
      <c r="L147" s="130">
        <v>1.6395440299999999</v>
      </c>
      <c r="M147" s="130">
        <v>0.87546438000000004</v>
      </c>
      <c r="N147" s="130">
        <v>914.30653047999999</v>
      </c>
      <c r="O147" s="130">
        <v>3.7259287099999998</v>
      </c>
      <c r="P147" s="130">
        <v>10.190197530000001</v>
      </c>
      <c r="Q147" s="130">
        <v>0</v>
      </c>
      <c r="R147" s="130">
        <v>4.0800353600000001</v>
      </c>
      <c r="S147" s="130">
        <v>1.2012058400000001</v>
      </c>
      <c r="T147" s="130">
        <v>0.16888135000000001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8">
        <v>44713</v>
      </c>
      <c r="B148" s="130">
        <v>8097.0080395599998</v>
      </c>
      <c r="C148" s="130">
        <v>2026.9992721399999</v>
      </c>
      <c r="D148" s="130">
        <v>0.37446169000000001</v>
      </c>
      <c r="E148" s="130">
        <v>1832.21100501</v>
      </c>
      <c r="F148" s="130">
        <v>33.274462890000002</v>
      </c>
      <c r="G148" s="130">
        <v>10.970927189999999</v>
      </c>
      <c r="H148" s="130">
        <v>152.40495769</v>
      </c>
      <c r="I148" s="130">
        <v>2933.4672719599998</v>
      </c>
      <c r="J148" s="130">
        <v>159.31295596000001</v>
      </c>
      <c r="K148" s="130">
        <v>0.92529581999999999</v>
      </c>
      <c r="L148" s="130">
        <v>1.35511805</v>
      </c>
      <c r="M148" s="130">
        <v>0.85291410000000001</v>
      </c>
      <c r="N148" s="130">
        <v>925.28723625999999</v>
      </c>
      <c r="O148" s="130">
        <v>3.5462611800000001</v>
      </c>
      <c r="P148" s="130">
        <v>10.797891160000001</v>
      </c>
      <c r="Q148" s="130">
        <v>0</v>
      </c>
      <c r="R148" s="130">
        <v>3.9522029700000001</v>
      </c>
      <c r="S148" s="130">
        <v>1.1529927200000001</v>
      </c>
      <c r="T148" s="130">
        <v>0.12281277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8">
        <v>44743</v>
      </c>
      <c r="B149" s="130">
        <v>8796.0519088500005</v>
      </c>
      <c r="C149" s="130">
        <v>2067.8683028</v>
      </c>
      <c r="D149" s="130">
        <v>0.34594881999999999</v>
      </c>
      <c r="E149" s="130">
        <v>1927.04016054</v>
      </c>
      <c r="F149" s="130">
        <v>33.614894219999996</v>
      </c>
      <c r="G149" s="130">
        <v>10.63627454</v>
      </c>
      <c r="H149" s="130">
        <v>137.52016724999999</v>
      </c>
      <c r="I149" s="130">
        <v>3301.4894857899999</v>
      </c>
      <c r="J149" s="130">
        <v>147.65467043000001</v>
      </c>
      <c r="K149" s="130">
        <v>0.79558596000000004</v>
      </c>
      <c r="L149" s="130">
        <v>0.98548670999999999</v>
      </c>
      <c r="M149" s="130">
        <v>0.83460745000000003</v>
      </c>
      <c r="N149" s="130">
        <v>1148.1693051499999</v>
      </c>
      <c r="O149" s="130">
        <v>3.44261477</v>
      </c>
      <c r="P149" s="130">
        <v>10.51776267</v>
      </c>
      <c r="Q149" s="130">
        <v>0</v>
      </c>
      <c r="R149" s="130">
        <v>3.9057895</v>
      </c>
      <c r="S149" s="130">
        <v>1.11487205</v>
      </c>
      <c r="T149" s="130">
        <v>0.11598020000000001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8">
        <v>44774</v>
      </c>
      <c r="B150" s="130">
        <v>9082.3966816600005</v>
      </c>
      <c r="C150" s="130">
        <v>2125.6351943599998</v>
      </c>
      <c r="D150" s="130">
        <v>0</v>
      </c>
      <c r="E150" s="130">
        <v>1952.01361318</v>
      </c>
      <c r="F150" s="130">
        <v>34.978857189999999</v>
      </c>
      <c r="G150" s="130">
        <v>10.61707309</v>
      </c>
      <c r="H150" s="130">
        <v>136.70273563000001</v>
      </c>
      <c r="I150" s="130">
        <v>3494.0140289999999</v>
      </c>
      <c r="J150" s="130">
        <v>151.71873909000001</v>
      </c>
      <c r="K150" s="130">
        <v>0.90724868999999997</v>
      </c>
      <c r="L150" s="130">
        <v>2.04812869</v>
      </c>
      <c r="M150" s="130">
        <v>0.72442910999999999</v>
      </c>
      <c r="N150" s="130">
        <v>1155.5821968400001</v>
      </c>
      <c r="O150" s="130">
        <v>3.3415227600000001</v>
      </c>
      <c r="P150" s="130">
        <v>9.1773791800000009</v>
      </c>
      <c r="Q150" s="130">
        <v>0</v>
      </c>
      <c r="R150" s="130">
        <v>3.7836997499999998</v>
      </c>
      <c r="S150" s="130">
        <v>1.0475796399999999</v>
      </c>
      <c r="T150" s="130">
        <v>0.10425545999999999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8">
        <v>44805</v>
      </c>
      <c r="B151" s="130">
        <v>8170.997934</v>
      </c>
      <c r="C151" s="130">
        <v>2233.8034586899998</v>
      </c>
      <c r="D151" s="130">
        <v>0</v>
      </c>
      <c r="E151" s="130">
        <v>1833.25563173</v>
      </c>
      <c r="F151" s="130">
        <v>40.995498230000003</v>
      </c>
      <c r="G151" s="130">
        <v>9.7363345700000004</v>
      </c>
      <c r="H151" s="130">
        <v>133.55082322000001</v>
      </c>
      <c r="I151" s="130">
        <v>2585.1261556499999</v>
      </c>
      <c r="J151" s="130">
        <v>151.90976283000001</v>
      </c>
      <c r="K151" s="130">
        <v>1.0226918199999999</v>
      </c>
      <c r="L151" s="130">
        <v>1.7130250600000001</v>
      </c>
      <c r="M151" s="130">
        <v>0.73930421999999996</v>
      </c>
      <c r="N151" s="130">
        <v>1162.4808633299999</v>
      </c>
      <c r="O151" s="130">
        <v>3.2615054799999998</v>
      </c>
      <c r="P151" s="130">
        <v>8.6669396600000006</v>
      </c>
      <c r="Q151" s="130">
        <v>0</v>
      </c>
      <c r="R151" s="130">
        <v>3.6447363799999999</v>
      </c>
      <c r="S151" s="130">
        <v>1.0071383</v>
      </c>
      <c r="T151" s="130">
        <v>8.4064829999999993E-2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8">
        <v>44835</v>
      </c>
      <c r="B152" s="130">
        <v>7578.2168378699998</v>
      </c>
      <c r="C152" s="130">
        <v>2139.5426716100001</v>
      </c>
      <c r="D152" s="130">
        <v>0</v>
      </c>
      <c r="E152" s="130">
        <v>1998.37267423</v>
      </c>
      <c r="F152" s="130">
        <v>42.470791980000001</v>
      </c>
      <c r="G152" s="130">
        <v>9.55284391</v>
      </c>
      <c r="H152" s="130">
        <v>139.28385510000001</v>
      </c>
      <c r="I152" s="130">
        <v>2575.25469423</v>
      </c>
      <c r="J152" s="130">
        <v>271.02539551000001</v>
      </c>
      <c r="K152" s="130">
        <v>1.2248364199999999</v>
      </c>
      <c r="L152" s="130">
        <v>1.5727029800000001</v>
      </c>
      <c r="M152" s="130">
        <v>0.71942035000000004</v>
      </c>
      <c r="N152" s="130">
        <v>378.31271945999998</v>
      </c>
      <c r="O152" s="130">
        <v>2.0795391799999998</v>
      </c>
      <c r="P152" s="130">
        <v>8.2038694999999997</v>
      </c>
      <c r="Q152" s="130">
        <v>0</v>
      </c>
      <c r="R152" s="130">
        <v>4.7251754400000001</v>
      </c>
      <c r="S152" s="130">
        <v>0.98125918999999995</v>
      </c>
      <c r="T152" s="130">
        <v>4.8943887799999999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8">
        <v>44866</v>
      </c>
      <c r="B153" s="130">
        <v>7606.3560318999998</v>
      </c>
      <c r="C153" s="130">
        <v>2091.19095143</v>
      </c>
      <c r="D153" s="130">
        <v>0</v>
      </c>
      <c r="E153" s="130">
        <v>1969.41777417</v>
      </c>
      <c r="F153" s="130">
        <v>63.009275010000003</v>
      </c>
      <c r="G153" s="130">
        <v>14.3462158</v>
      </c>
      <c r="H153" s="130">
        <v>128.36332157000001</v>
      </c>
      <c r="I153" s="130">
        <v>2647.1926779700002</v>
      </c>
      <c r="J153" s="130">
        <v>288.63311499999998</v>
      </c>
      <c r="K153" s="130">
        <v>1.3616540100000001</v>
      </c>
      <c r="L153" s="130">
        <v>1.8265132900000001</v>
      </c>
      <c r="M153" s="130">
        <v>0.69876501999999996</v>
      </c>
      <c r="N153" s="130">
        <v>378.78310393999999</v>
      </c>
      <c r="O153" s="130">
        <v>2.10879504</v>
      </c>
      <c r="P153" s="130">
        <v>8.8841157000000006</v>
      </c>
      <c r="Q153" s="130">
        <v>0</v>
      </c>
      <c r="R153" s="130">
        <v>4.6168673800000004</v>
      </c>
      <c r="S153" s="130">
        <v>0.95768134999999999</v>
      </c>
      <c r="T153" s="130">
        <v>4.9652052199999996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8">
        <v>44896</v>
      </c>
      <c r="B154" s="130">
        <v>7405.9073005199998</v>
      </c>
      <c r="C154" s="130">
        <v>2212.0846806700001</v>
      </c>
      <c r="D154" s="130">
        <v>0</v>
      </c>
      <c r="E154" s="130">
        <v>1690.7299253599999</v>
      </c>
      <c r="F154" s="130">
        <v>27.83212602</v>
      </c>
      <c r="G154" s="130">
        <v>14.040506929999999</v>
      </c>
      <c r="H154" s="130">
        <v>101.68104568</v>
      </c>
      <c r="I154" s="130">
        <v>2693.8839240100001</v>
      </c>
      <c r="J154" s="130">
        <v>310.21106877</v>
      </c>
      <c r="K154" s="130">
        <v>0.46217377999999998</v>
      </c>
      <c r="L154" s="130">
        <v>1.7693280600000001</v>
      </c>
      <c r="M154" s="130">
        <v>0.67568899000000004</v>
      </c>
      <c r="N154" s="130">
        <v>331.04833036999997</v>
      </c>
      <c r="O154" s="130">
        <v>1.9628032900000001</v>
      </c>
      <c r="P154" s="130">
        <v>9.1793754700000001</v>
      </c>
      <c r="Q154" s="130">
        <v>0</v>
      </c>
      <c r="R154" s="130">
        <v>4.3822899199999998</v>
      </c>
      <c r="S154" s="130">
        <v>0.92771691999999994</v>
      </c>
      <c r="T154" s="130">
        <v>5.0363162800000003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8">
        <v>44927</v>
      </c>
      <c r="B155" s="130">
        <v>7444.9067370499997</v>
      </c>
      <c r="C155" s="130">
        <v>2208.8654065599999</v>
      </c>
      <c r="D155" s="130">
        <v>0</v>
      </c>
      <c r="E155" s="130">
        <v>1678.94083254</v>
      </c>
      <c r="F155" s="130">
        <v>20.131880110000001</v>
      </c>
      <c r="G155" s="130">
        <v>14.047580119999999</v>
      </c>
      <c r="H155" s="130">
        <v>101.87166817000001</v>
      </c>
      <c r="I155" s="130">
        <v>2744.4762854700002</v>
      </c>
      <c r="J155" s="130">
        <v>323.39977456999998</v>
      </c>
      <c r="K155" s="130">
        <v>0.36637945</v>
      </c>
      <c r="L155" s="130">
        <v>1.57173023</v>
      </c>
      <c r="M155" s="130">
        <v>0.66106759000000004</v>
      </c>
      <c r="N155" s="130">
        <v>331.43602930999998</v>
      </c>
      <c r="O155" s="130">
        <v>1.6739295700000001</v>
      </c>
      <c r="P155" s="130">
        <v>7.1567990400000001</v>
      </c>
      <c r="Q155" s="130">
        <v>0</v>
      </c>
      <c r="R155" s="130">
        <v>4.2891611000000003</v>
      </c>
      <c r="S155" s="130">
        <v>0.90460247000000005</v>
      </c>
      <c r="T155" s="130">
        <v>5.1136107500000003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8">
        <v>44958</v>
      </c>
      <c r="B156" s="130">
        <v>7425.9346054799998</v>
      </c>
      <c r="C156" s="130">
        <v>2155.2932127700001</v>
      </c>
      <c r="D156" s="130">
        <v>0</v>
      </c>
      <c r="E156" s="130">
        <v>1681.53271305</v>
      </c>
      <c r="F156" s="130">
        <v>21.520663299999999</v>
      </c>
      <c r="G156" s="130">
        <v>13.52644817</v>
      </c>
      <c r="H156" s="130">
        <v>99.222409999999996</v>
      </c>
      <c r="I156" s="130">
        <v>2713.5622823200001</v>
      </c>
      <c r="J156" s="130">
        <v>328.36447932999999</v>
      </c>
      <c r="K156" s="130">
        <v>1.4401448699999999</v>
      </c>
      <c r="L156" s="130">
        <v>1.4121373699999999</v>
      </c>
      <c r="M156" s="130">
        <v>0.64348822000000006</v>
      </c>
      <c r="N156" s="130">
        <v>332.51880964999998</v>
      </c>
      <c r="O156" s="130">
        <v>1.6988089099999999</v>
      </c>
      <c r="P156" s="130">
        <v>64.974327939999995</v>
      </c>
      <c r="Q156" s="130">
        <v>0</v>
      </c>
      <c r="R156" s="130">
        <v>4.21996605</v>
      </c>
      <c r="S156" s="130">
        <v>0.84042664</v>
      </c>
      <c r="T156" s="130">
        <v>5.1642868899999996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 hidden="1" outlineLevel="1">
      <c r="A157" s="8">
        <v>44986</v>
      </c>
      <c r="B157" s="130">
        <v>7415.0382734699997</v>
      </c>
      <c r="C157" s="130">
        <v>2023.1313717200001</v>
      </c>
      <c r="D157" s="130">
        <v>0</v>
      </c>
      <c r="E157" s="130">
        <v>1680.91166899</v>
      </c>
      <c r="F157" s="130">
        <v>5.7089825599999999</v>
      </c>
      <c r="G157" s="130">
        <v>14.68571824</v>
      </c>
      <c r="H157" s="130">
        <v>100.48249669</v>
      </c>
      <c r="I157" s="130">
        <v>2857.37039985</v>
      </c>
      <c r="J157" s="130">
        <v>320.56060616000002</v>
      </c>
      <c r="K157" s="130">
        <v>1.3421603600000001</v>
      </c>
      <c r="L157" s="130">
        <v>1.35619786</v>
      </c>
      <c r="M157" s="130">
        <v>0.62648402000000003</v>
      </c>
      <c r="N157" s="130">
        <v>334.63970595000001</v>
      </c>
      <c r="O157" s="130">
        <v>1.8408243500000001</v>
      </c>
      <c r="P157" s="130">
        <v>62.47236796</v>
      </c>
      <c r="Q157" s="130">
        <v>0</v>
      </c>
      <c r="R157" s="130">
        <v>4.02503133</v>
      </c>
      <c r="S157" s="130">
        <v>0.78666950000000002</v>
      </c>
      <c r="T157" s="130">
        <v>5.0975879300000004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 hidden="1" outlineLevel="1">
      <c r="A158" s="8">
        <v>45017</v>
      </c>
      <c r="B158" s="130">
        <v>7463.0759343399995</v>
      </c>
      <c r="C158" s="130">
        <v>1985.84206829</v>
      </c>
      <c r="D158" s="130">
        <v>0</v>
      </c>
      <c r="E158" s="130">
        <v>1731.15478272</v>
      </c>
      <c r="F158" s="130">
        <v>13.107221579999999</v>
      </c>
      <c r="G158" s="130">
        <v>15.37125932</v>
      </c>
      <c r="H158" s="130">
        <v>113.51761002000001</v>
      </c>
      <c r="I158" s="130">
        <v>2854.7955569599999</v>
      </c>
      <c r="J158" s="130">
        <v>341.61892169999999</v>
      </c>
      <c r="K158" s="130">
        <v>1.33786212</v>
      </c>
      <c r="L158" s="130">
        <v>1.7018217899999999</v>
      </c>
      <c r="M158" s="130">
        <v>0</v>
      </c>
      <c r="N158" s="130">
        <v>335.04898202999999</v>
      </c>
      <c r="O158" s="130">
        <v>1.80926817</v>
      </c>
      <c r="P158" s="130">
        <v>61.55013177</v>
      </c>
      <c r="Q158" s="130">
        <v>9.399E-5</v>
      </c>
      <c r="R158" s="130">
        <v>5.4724837199999996</v>
      </c>
      <c r="S158" s="130">
        <v>0.74786251999999998</v>
      </c>
      <c r="T158" s="130">
        <v>7.6399999999999997E-6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 hidden="1" outlineLevel="1">
      <c r="A159" s="8">
        <v>45047</v>
      </c>
      <c r="B159" s="130">
        <v>7290.6738689599997</v>
      </c>
      <c r="C159" s="130">
        <v>2102.0115254699999</v>
      </c>
      <c r="D159" s="130">
        <v>0</v>
      </c>
      <c r="E159" s="130">
        <v>1594.21038447</v>
      </c>
      <c r="F159" s="130">
        <v>15.30886576</v>
      </c>
      <c r="G159" s="130">
        <v>16.102053040000001</v>
      </c>
      <c r="H159" s="130">
        <v>102.50086936</v>
      </c>
      <c r="I159" s="130">
        <v>2714.6272825299998</v>
      </c>
      <c r="J159" s="130">
        <v>331.17226617</v>
      </c>
      <c r="K159" s="130">
        <v>1.4883088600000001</v>
      </c>
      <c r="L159" s="130">
        <v>1.8451070000000001</v>
      </c>
      <c r="M159" s="130">
        <v>0</v>
      </c>
      <c r="N159" s="130">
        <v>335.47902644999999</v>
      </c>
      <c r="O159" s="130">
        <v>1.7030402899999999</v>
      </c>
      <c r="P159" s="130">
        <v>65.721231329999995</v>
      </c>
      <c r="Q159" s="130">
        <v>0</v>
      </c>
      <c r="R159" s="130">
        <v>6.6677261999999997</v>
      </c>
      <c r="S159" s="130">
        <v>1.83617439</v>
      </c>
      <c r="T159" s="130">
        <v>7.6399999999999997E-6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 hidden="1" outlineLevel="1">
      <c r="A160" s="8">
        <v>45078</v>
      </c>
      <c r="B160" s="130">
        <v>7634.7557895099999</v>
      </c>
      <c r="C160" s="130">
        <v>2229.9375753999998</v>
      </c>
      <c r="D160" s="130">
        <v>0</v>
      </c>
      <c r="E160" s="130">
        <v>1540.0428671100001</v>
      </c>
      <c r="F160" s="130">
        <v>18.06959032</v>
      </c>
      <c r="G160" s="130">
        <v>16.862038900000002</v>
      </c>
      <c r="H160" s="130">
        <v>118.35277546</v>
      </c>
      <c r="I160" s="130">
        <v>2936.6410691000001</v>
      </c>
      <c r="J160" s="130">
        <v>358.25314338999999</v>
      </c>
      <c r="K160" s="130">
        <v>1.49946366</v>
      </c>
      <c r="L160" s="130">
        <v>1.85368446</v>
      </c>
      <c r="M160" s="130">
        <v>0</v>
      </c>
      <c r="N160" s="130">
        <v>335.68315519999999</v>
      </c>
      <c r="O160" s="130">
        <v>1.6135261599999999</v>
      </c>
      <c r="P160" s="130">
        <v>67.590384369999995</v>
      </c>
      <c r="Q160" s="130">
        <v>0</v>
      </c>
      <c r="R160" s="130">
        <v>6.5688900600000002</v>
      </c>
      <c r="S160" s="130">
        <v>1.78761828</v>
      </c>
      <c r="T160" s="130">
        <v>7.6399999999999997E-6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 hidden="1" outlineLevel="1">
      <c r="A161" s="8">
        <v>45108</v>
      </c>
      <c r="B161" s="130">
        <v>7826.5017489399997</v>
      </c>
      <c r="C161" s="130">
        <v>2271.6296907199999</v>
      </c>
      <c r="D161" s="130">
        <v>0</v>
      </c>
      <c r="E161" s="130">
        <v>1529.0035359000001</v>
      </c>
      <c r="F161" s="130">
        <v>26.063710100000002</v>
      </c>
      <c r="G161" s="130">
        <v>19.749600699999998</v>
      </c>
      <c r="H161" s="130">
        <v>115.52644196999999</v>
      </c>
      <c r="I161" s="130">
        <v>3053.0967878500001</v>
      </c>
      <c r="J161" s="130">
        <v>392.16110154</v>
      </c>
      <c r="K161" s="130">
        <v>2.87664806</v>
      </c>
      <c r="L161" s="130">
        <v>1.62882704</v>
      </c>
      <c r="M161" s="130">
        <v>1.44872508</v>
      </c>
      <c r="N161" s="130">
        <v>334.47790357000002</v>
      </c>
      <c r="O161" s="130">
        <v>1.59378492</v>
      </c>
      <c r="P161" s="130">
        <v>68.086509629999995</v>
      </c>
      <c r="Q161" s="130">
        <v>0</v>
      </c>
      <c r="R161" s="130">
        <v>7.43239245</v>
      </c>
      <c r="S161" s="130">
        <v>1.72608177</v>
      </c>
      <c r="T161" s="130">
        <v>7.6399999999999997E-6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 hidden="1" outlineLevel="1">
      <c r="A162" s="8">
        <v>45139</v>
      </c>
      <c r="B162" s="130">
        <v>7992.6230955600004</v>
      </c>
      <c r="C162" s="130">
        <v>2269.0728263699998</v>
      </c>
      <c r="D162" s="130">
        <v>0</v>
      </c>
      <c r="E162" s="130">
        <v>1534.22617851</v>
      </c>
      <c r="F162" s="130">
        <v>28.338313540000001</v>
      </c>
      <c r="G162" s="130">
        <v>20.340225570000001</v>
      </c>
      <c r="H162" s="130">
        <v>146.79832038999999</v>
      </c>
      <c r="I162" s="130">
        <v>3157.84206898</v>
      </c>
      <c r="J162" s="130">
        <v>410.05251600000003</v>
      </c>
      <c r="K162" s="130">
        <v>2.9165585599999999</v>
      </c>
      <c r="L162" s="130">
        <v>1.62119057</v>
      </c>
      <c r="M162" s="130">
        <v>1.4242822399999999</v>
      </c>
      <c r="N162" s="130">
        <v>338.51677008000001</v>
      </c>
      <c r="O162" s="130">
        <v>2.5504047500000002</v>
      </c>
      <c r="P162" s="130">
        <v>68.683047209999998</v>
      </c>
      <c r="Q162" s="130">
        <v>0</v>
      </c>
      <c r="R162" s="130">
        <v>8.5858740499999993</v>
      </c>
      <c r="S162" s="130">
        <v>1.6545110999999999</v>
      </c>
      <c r="T162" s="130">
        <v>7.6399999999999997E-6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 hidden="1" outlineLevel="1">
      <c r="A163" s="8">
        <v>45170</v>
      </c>
      <c r="B163" s="130">
        <v>8092.7802588599998</v>
      </c>
      <c r="C163" s="130">
        <v>2202.6849091200002</v>
      </c>
      <c r="D163" s="130">
        <v>0</v>
      </c>
      <c r="E163" s="130">
        <v>1589.07302645</v>
      </c>
      <c r="F163" s="130">
        <v>21.55966231</v>
      </c>
      <c r="G163" s="130">
        <v>23.771276010000001</v>
      </c>
      <c r="H163" s="130">
        <v>140.46209673999999</v>
      </c>
      <c r="I163" s="130">
        <v>3198.5560395500002</v>
      </c>
      <c r="J163" s="130">
        <v>489.85275052999998</v>
      </c>
      <c r="K163" s="130">
        <v>2.5751568200000001</v>
      </c>
      <c r="L163" s="130">
        <v>1.3735731900000001</v>
      </c>
      <c r="M163" s="130">
        <v>2.5516094599999999</v>
      </c>
      <c r="N163" s="130">
        <v>338.48189172999997</v>
      </c>
      <c r="O163" s="130">
        <v>4.2233180600000004</v>
      </c>
      <c r="P163" s="130">
        <v>67.685772490000005</v>
      </c>
      <c r="Q163" s="130">
        <v>0</v>
      </c>
      <c r="R163" s="130">
        <v>8.3257525700000006</v>
      </c>
      <c r="S163" s="130">
        <v>1.6034161899999999</v>
      </c>
      <c r="T163" s="130">
        <v>7.6399999999999997E-6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 hidden="1" outlineLevel="1">
      <c r="A164" s="8">
        <v>45200</v>
      </c>
      <c r="B164" s="130">
        <v>8124.7719215799998</v>
      </c>
      <c r="C164" s="130">
        <v>2079.1679219500002</v>
      </c>
      <c r="D164" s="130">
        <v>0</v>
      </c>
      <c r="E164" s="130">
        <v>1617.61581688</v>
      </c>
      <c r="F164" s="130">
        <v>22.463001999999999</v>
      </c>
      <c r="G164" s="130">
        <v>23.319884600000002</v>
      </c>
      <c r="H164" s="130">
        <v>110.18436131999999</v>
      </c>
      <c r="I164" s="130">
        <v>3330.6149973000001</v>
      </c>
      <c r="J164" s="130">
        <v>514.71226219000005</v>
      </c>
      <c r="K164" s="130">
        <v>1.86841993</v>
      </c>
      <c r="L164" s="130">
        <v>1.32764232</v>
      </c>
      <c r="M164" s="130">
        <v>2.5019677800000002</v>
      </c>
      <c r="N164" s="130">
        <v>338.92548492999998</v>
      </c>
      <c r="O164" s="130">
        <v>4.82998554</v>
      </c>
      <c r="P164" s="130">
        <v>67.584166420000003</v>
      </c>
      <c r="Q164" s="130">
        <v>0</v>
      </c>
      <c r="R164" s="130">
        <v>8.1276031599999996</v>
      </c>
      <c r="S164" s="130">
        <v>1.52839762</v>
      </c>
      <c r="T164" s="130">
        <v>7.6399999999999997E-6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>
      <c r="A165" s="8">
        <v>45231</v>
      </c>
      <c r="B165" s="130">
        <v>8196.9625209000005</v>
      </c>
      <c r="C165" s="130">
        <v>2057.6634768700001</v>
      </c>
      <c r="D165" s="130">
        <v>0</v>
      </c>
      <c r="E165" s="130">
        <v>1663.2446179399999</v>
      </c>
      <c r="F165" s="130">
        <v>22.64228773</v>
      </c>
      <c r="G165" s="130">
        <v>30.476607229999999</v>
      </c>
      <c r="H165" s="130">
        <v>109.67276536999999</v>
      </c>
      <c r="I165" s="130">
        <v>3369.05555873</v>
      </c>
      <c r="J165" s="130">
        <v>518.85633670000004</v>
      </c>
      <c r="K165" s="130">
        <v>1.8113519499999999</v>
      </c>
      <c r="L165" s="130">
        <v>0.51325412999999998</v>
      </c>
      <c r="M165" s="130">
        <v>2.4357606500000002</v>
      </c>
      <c r="N165" s="130">
        <v>338.79692774</v>
      </c>
      <c r="O165" s="130">
        <v>4.7501867400000002</v>
      </c>
      <c r="P165" s="130">
        <v>66.532175929999994</v>
      </c>
      <c r="Q165" s="130">
        <v>0</v>
      </c>
      <c r="R165" s="130">
        <v>9.06969694</v>
      </c>
      <c r="S165" s="130">
        <v>1.4415086100000001</v>
      </c>
      <c r="T165" s="130">
        <v>7.6399999999999997E-6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>
      <c r="A166" s="8">
        <v>45261</v>
      </c>
      <c r="B166" s="130">
        <v>8662.1626096199998</v>
      </c>
      <c r="C166" s="130">
        <v>2076.3901779299999</v>
      </c>
      <c r="D166" s="130">
        <v>0</v>
      </c>
      <c r="E166" s="130">
        <v>1925.99129401</v>
      </c>
      <c r="F166" s="130">
        <v>30.64298999</v>
      </c>
      <c r="G166" s="130">
        <v>28.044783800000001</v>
      </c>
      <c r="H166" s="130">
        <v>132.02023757000001</v>
      </c>
      <c r="I166" s="130">
        <v>3468.4291122999998</v>
      </c>
      <c r="J166" s="130">
        <v>550.82821093999996</v>
      </c>
      <c r="K166" s="130">
        <v>1.79998583</v>
      </c>
      <c r="L166" s="130">
        <v>2.1437350400000001</v>
      </c>
      <c r="M166" s="130">
        <v>2.3916176199999999</v>
      </c>
      <c r="N166" s="130">
        <v>352.66717227999999</v>
      </c>
      <c r="O166" s="130">
        <v>4.14984851</v>
      </c>
      <c r="P166" s="130">
        <v>75.423653740000006</v>
      </c>
      <c r="Q166" s="130">
        <v>0</v>
      </c>
      <c r="R166" s="130">
        <v>9.8519077399999997</v>
      </c>
      <c r="S166" s="130">
        <v>1.3878746799999999</v>
      </c>
      <c r="T166" s="130">
        <v>7.6399999999999997E-6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>
      <c r="A167" s="8">
        <v>45292</v>
      </c>
      <c r="B167" s="130">
        <v>8418.9764769800004</v>
      </c>
      <c r="C167" s="130">
        <v>2007.55222602</v>
      </c>
      <c r="D167" s="130">
        <v>0</v>
      </c>
      <c r="E167" s="130">
        <v>1906.7703572800001</v>
      </c>
      <c r="F167" s="130">
        <v>27.422621729999999</v>
      </c>
      <c r="G167" s="130">
        <v>33.99259344</v>
      </c>
      <c r="H167" s="130">
        <v>105.61524502</v>
      </c>
      <c r="I167" s="130">
        <v>3339.50241164</v>
      </c>
      <c r="J167" s="130">
        <v>552.14354896999998</v>
      </c>
      <c r="K167" s="130">
        <v>1.9633697400000001</v>
      </c>
      <c r="L167" s="130">
        <v>3.6955138600000002</v>
      </c>
      <c r="M167" s="130">
        <v>0</v>
      </c>
      <c r="N167" s="130">
        <v>350.85208358</v>
      </c>
      <c r="O167" s="130">
        <v>4.1353324000000002</v>
      </c>
      <c r="P167" s="130">
        <v>74.281506780000001</v>
      </c>
      <c r="Q167" s="130">
        <v>0</v>
      </c>
      <c r="R167" s="130">
        <v>9.7163202000000002</v>
      </c>
      <c r="S167" s="130">
        <v>1.33333868</v>
      </c>
      <c r="T167" s="130">
        <v>7.6399999999999997E-6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>
      <c r="A168" s="8">
        <v>45323</v>
      </c>
      <c r="B168" s="130">
        <v>8375.5510941299999</v>
      </c>
      <c r="C168" s="130">
        <v>1835.4839342400001</v>
      </c>
      <c r="D168" s="130">
        <v>0</v>
      </c>
      <c r="E168" s="130">
        <v>2028.1962050100001</v>
      </c>
      <c r="F168" s="130">
        <v>24.753976229999999</v>
      </c>
      <c r="G168" s="130">
        <v>37.84376683</v>
      </c>
      <c r="H168" s="130">
        <v>117.58452151</v>
      </c>
      <c r="I168" s="130">
        <v>3331.4896371</v>
      </c>
      <c r="J168" s="130">
        <v>546.38881151999999</v>
      </c>
      <c r="K168" s="130">
        <v>1.68550797</v>
      </c>
      <c r="L168" s="130">
        <v>5.1660972100000002</v>
      </c>
      <c r="M168" s="130">
        <v>0</v>
      </c>
      <c r="N168" s="130">
        <v>357.03670521999999</v>
      </c>
      <c r="O168" s="130">
        <v>5.78318975</v>
      </c>
      <c r="P168" s="130">
        <v>73.480378819999999</v>
      </c>
      <c r="Q168" s="130">
        <v>0</v>
      </c>
      <c r="R168" s="130">
        <v>9.4020191099999995</v>
      </c>
      <c r="S168" s="130">
        <v>1.2563359700000001</v>
      </c>
      <c r="T168" s="130">
        <v>7.6399999999999997E-6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>
      <c r="A169" s="8">
        <v>45352</v>
      </c>
      <c r="B169" s="130">
        <v>8708.2358619299994</v>
      </c>
      <c r="C169" s="130">
        <v>2124.4391204499998</v>
      </c>
      <c r="D169" s="130">
        <v>0</v>
      </c>
      <c r="E169" s="130">
        <v>1899.9288495000001</v>
      </c>
      <c r="F169" s="130">
        <v>29.981568360000001</v>
      </c>
      <c r="G169" s="130">
        <v>41.571877669999999</v>
      </c>
      <c r="H169" s="130">
        <v>120.62542487</v>
      </c>
      <c r="I169" s="130">
        <v>3449.82681409</v>
      </c>
      <c r="J169" s="130">
        <v>575.02443255000003</v>
      </c>
      <c r="K169" s="130">
        <v>1.64911334</v>
      </c>
      <c r="L169" s="130">
        <v>5.1531664700000004</v>
      </c>
      <c r="M169" s="130">
        <v>0</v>
      </c>
      <c r="N169" s="130">
        <v>370.47151384</v>
      </c>
      <c r="O169" s="130">
        <v>5.6589101900000003</v>
      </c>
      <c r="P169" s="130">
        <v>73.380994599999994</v>
      </c>
      <c r="Q169" s="130">
        <v>0</v>
      </c>
      <c r="R169" s="130">
        <v>9.3264571800000002</v>
      </c>
      <c r="S169" s="130">
        <v>1.19761118</v>
      </c>
      <c r="T169" s="130">
        <v>7.6399999999999997E-6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  <row r="170" spans="1:52">
      <c r="A170" s="8">
        <v>45383</v>
      </c>
      <c r="B170" s="130">
        <v>9136.9460094099995</v>
      </c>
      <c r="C170" s="130">
        <v>2361.5051603000002</v>
      </c>
      <c r="D170" s="130">
        <v>0</v>
      </c>
      <c r="E170" s="130">
        <v>2088.4062249899998</v>
      </c>
      <c r="F170" s="130">
        <v>29.421042499999999</v>
      </c>
      <c r="G170" s="130">
        <v>44.964840500000001</v>
      </c>
      <c r="H170" s="130">
        <v>128.22449449000001</v>
      </c>
      <c r="I170" s="130">
        <v>3422.4461122500002</v>
      </c>
      <c r="J170" s="130">
        <v>583.51230154999996</v>
      </c>
      <c r="K170" s="130">
        <v>1.5711231699999999</v>
      </c>
      <c r="L170" s="130">
        <v>5.3697299899999997</v>
      </c>
      <c r="M170" s="130">
        <v>0</v>
      </c>
      <c r="N170" s="130">
        <v>382.87800342000003</v>
      </c>
      <c r="O170" s="130">
        <v>5.0445943</v>
      </c>
      <c r="P170" s="130">
        <v>71.693004049999999</v>
      </c>
      <c r="Q170" s="130">
        <v>0</v>
      </c>
      <c r="R170" s="130">
        <v>9.0587114799999995</v>
      </c>
      <c r="S170" s="130">
        <v>2.8506587799999998</v>
      </c>
      <c r="T170" s="130">
        <v>7.6399999999999997E-6</v>
      </c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</row>
    <row r="171" spans="1:52">
      <c r="A171" s="8">
        <v>45413</v>
      </c>
      <c r="B171" s="130">
        <v>9510.6563573000003</v>
      </c>
      <c r="C171" s="130">
        <v>2484.0317064000001</v>
      </c>
      <c r="D171" s="130">
        <v>0</v>
      </c>
      <c r="E171" s="130">
        <v>2114.3521604500002</v>
      </c>
      <c r="F171" s="130">
        <v>29.25135525</v>
      </c>
      <c r="G171" s="130">
        <v>43.156726849999998</v>
      </c>
      <c r="H171" s="130">
        <v>131.30915032999999</v>
      </c>
      <c r="I171" s="130">
        <v>3628.1670376299999</v>
      </c>
      <c r="J171" s="130">
        <v>588.26279185999999</v>
      </c>
      <c r="K171" s="130">
        <v>1.67537961</v>
      </c>
      <c r="L171" s="130">
        <v>5.26052651</v>
      </c>
      <c r="M171" s="130">
        <v>0</v>
      </c>
      <c r="N171" s="130">
        <v>396.95370043999998</v>
      </c>
      <c r="O171" s="130">
        <v>5.1314236600000003</v>
      </c>
      <c r="P171" s="130">
        <v>70.993396809999993</v>
      </c>
      <c r="Q171" s="130">
        <v>0</v>
      </c>
      <c r="R171" s="130">
        <v>9.3697692200000002</v>
      </c>
      <c r="S171" s="130">
        <v>2.74122464</v>
      </c>
      <c r="T171" s="130">
        <v>7.6399999999999997E-6</v>
      </c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</row>
    <row r="172" spans="1:52">
      <c r="A172" s="8">
        <v>45444</v>
      </c>
      <c r="B172" s="130">
        <v>9985.6694805700008</v>
      </c>
      <c r="C172" s="130">
        <v>2607.1417840200002</v>
      </c>
      <c r="D172" s="130">
        <v>0</v>
      </c>
      <c r="E172" s="130">
        <v>2187.2467614100001</v>
      </c>
      <c r="F172" s="130">
        <v>28.37568976</v>
      </c>
      <c r="G172" s="130">
        <v>51.762351690000003</v>
      </c>
      <c r="H172" s="130">
        <v>152.59870253</v>
      </c>
      <c r="I172" s="130">
        <v>3869.4229089199998</v>
      </c>
      <c r="J172" s="130">
        <v>605.03934586000003</v>
      </c>
      <c r="K172" s="130">
        <v>1.6847888</v>
      </c>
      <c r="L172" s="130">
        <v>10.861171219999999</v>
      </c>
      <c r="M172" s="130">
        <v>0</v>
      </c>
      <c r="N172" s="130">
        <v>383.89687271000003</v>
      </c>
      <c r="O172" s="130">
        <v>5.23198483</v>
      </c>
      <c r="P172" s="130">
        <v>69.612441369999999</v>
      </c>
      <c r="Q172" s="130">
        <v>0</v>
      </c>
      <c r="R172" s="130">
        <v>10.15456142</v>
      </c>
      <c r="S172" s="130">
        <v>2.64010839</v>
      </c>
      <c r="T172" s="130">
        <v>7.6399999999999997E-6</v>
      </c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</row>
    <row r="173" spans="1:52">
      <c r="A173" s="8">
        <v>45474</v>
      </c>
      <c r="B173" s="130">
        <v>9971.9161526400003</v>
      </c>
      <c r="C173" s="130">
        <v>2625.3904939399999</v>
      </c>
      <c r="D173" s="130">
        <v>0</v>
      </c>
      <c r="E173" s="130">
        <v>2224.6240122200002</v>
      </c>
      <c r="F173" s="130">
        <v>23.75277732</v>
      </c>
      <c r="G173" s="130">
        <v>44.660272319999997</v>
      </c>
      <c r="H173" s="130">
        <v>153.4357095</v>
      </c>
      <c r="I173" s="130">
        <v>3796.8276210399999</v>
      </c>
      <c r="J173" s="130">
        <v>613.35610157999997</v>
      </c>
      <c r="K173" s="130">
        <v>1.62013304</v>
      </c>
      <c r="L173" s="130">
        <v>11.83912475</v>
      </c>
      <c r="M173" s="130">
        <v>0</v>
      </c>
      <c r="N173" s="130">
        <v>390.48273628999999</v>
      </c>
      <c r="O173" s="130">
        <v>5.0348486699999997</v>
      </c>
      <c r="P173" s="130">
        <v>68.708282749999995</v>
      </c>
      <c r="Q173" s="130">
        <v>0</v>
      </c>
      <c r="R173" s="130">
        <v>9.67036579</v>
      </c>
      <c r="S173" s="130">
        <v>2.5136657900000001</v>
      </c>
      <c r="T173" s="130">
        <v>7.6399999999999997E-6</v>
      </c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</row>
    <row r="174" spans="1:52">
      <c r="A174" s="8">
        <v>45505</v>
      </c>
      <c r="B174" s="130">
        <v>10510.58381041</v>
      </c>
      <c r="C174" s="130">
        <v>2686.61944051</v>
      </c>
      <c r="D174" s="130">
        <v>0</v>
      </c>
      <c r="E174" s="130">
        <v>2419.6615766499999</v>
      </c>
      <c r="F174" s="130">
        <v>28.213872899999998</v>
      </c>
      <c r="G174" s="130">
        <v>55.788658290000001</v>
      </c>
      <c r="H174" s="130">
        <v>149.48558294</v>
      </c>
      <c r="I174" s="130">
        <v>4087.4122059400001</v>
      </c>
      <c r="J174" s="130">
        <v>585.83287638000002</v>
      </c>
      <c r="K174" s="130">
        <v>1.3203230500000001</v>
      </c>
      <c r="L174" s="130">
        <v>17.223362259999998</v>
      </c>
      <c r="M174" s="130">
        <v>0</v>
      </c>
      <c r="N174" s="130">
        <v>393.93482088000002</v>
      </c>
      <c r="O174" s="130">
        <v>5.64716767</v>
      </c>
      <c r="P174" s="130">
        <v>67.455467839999997</v>
      </c>
      <c r="Q174" s="130">
        <v>0</v>
      </c>
      <c r="R174" s="130">
        <v>9.6090446099999998</v>
      </c>
      <c r="S174" s="130">
        <v>2.37940285</v>
      </c>
      <c r="T174" s="130">
        <v>7.6399999999999997E-6</v>
      </c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</row>
    <row r="175" spans="1:52">
      <c r="A175" s="8">
        <v>45536</v>
      </c>
      <c r="B175" s="130">
        <v>10584.946563379999</v>
      </c>
      <c r="C175" s="130">
        <v>2802.1107676299998</v>
      </c>
      <c r="D175" s="130">
        <v>1.17903694</v>
      </c>
      <c r="E175" s="130">
        <v>2540.88584515</v>
      </c>
      <c r="F175" s="130">
        <v>27.334818340000002</v>
      </c>
      <c r="G175" s="130">
        <v>58.648805520000003</v>
      </c>
      <c r="H175" s="130">
        <v>164.66259066999999</v>
      </c>
      <c r="I175" s="130">
        <v>3931.0686235200001</v>
      </c>
      <c r="J175" s="130">
        <v>591.16726631999995</v>
      </c>
      <c r="K175" s="130">
        <v>1.4893812900000001</v>
      </c>
      <c r="L175" s="130">
        <v>20.333239519999999</v>
      </c>
      <c r="M175" s="130">
        <v>0</v>
      </c>
      <c r="N175" s="130">
        <v>362.87877709000003</v>
      </c>
      <c r="O175" s="130">
        <v>5.6546164000000001</v>
      </c>
      <c r="P175" s="130">
        <v>65.970437219999994</v>
      </c>
      <c r="Q175" s="130">
        <v>0</v>
      </c>
      <c r="R175" s="130">
        <v>9.1820935000000006</v>
      </c>
      <c r="S175" s="130">
        <v>2.3802566299999999</v>
      </c>
      <c r="T175" s="130">
        <v>7.6399999999999997E-6</v>
      </c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</row>
    <row r="176" spans="1:52">
      <c r="A176" s="8">
        <v>45566</v>
      </c>
      <c r="B176" s="130">
        <v>10513.778931180001</v>
      </c>
      <c r="C176" s="130">
        <v>2723.16490041</v>
      </c>
      <c r="D176" s="130">
        <v>1.18950435</v>
      </c>
      <c r="E176" s="130">
        <v>2562.2851746900001</v>
      </c>
      <c r="F176" s="130">
        <v>26.625262599999999</v>
      </c>
      <c r="G176" s="130">
        <v>70.102274960000003</v>
      </c>
      <c r="H176" s="130">
        <v>171.13798976000001</v>
      </c>
      <c r="I176" s="130">
        <v>3878.1056839799999</v>
      </c>
      <c r="J176" s="130">
        <v>599.44854089</v>
      </c>
      <c r="K176" s="130">
        <v>1.2024675</v>
      </c>
      <c r="L176" s="130">
        <v>19.608559410000002</v>
      </c>
      <c r="M176" s="130">
        <v>0</v>
      </c>
      <c r="N176" s="130">
        <v>378.61536395000002</v>
      </c>
      <c r="O176" s="130">
        <v>6.0535525000000003</v>
      </c>
      <c r="P176" s="130">
        <v>65.342417220000002</v>
      </c>
      <c r="Q176" s="130">
        <v>0</v>
      </c>
      <c r="R176" s="130">
        <v>8.7101224800000008</v>
      </c>
      <c r="S176" s="130">
        <v>2.1871088400000001</v>
      </c>
      <c r="T176" s="130">
        <v>7.6399999999999997E-6</v>
      </c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</row>
    <row r="177" spans="1:52">
      <c r="A177" s="8">
        <v>45597</v>
      </c>
      <c r="B177" s="130">
        <v>10563.048082949999</v>
      </c>
      <c r="C177" s="130">
        <v>2862.4160123800002</v>
      </c>
      <c r="D177" s="130">
        <v>1.1693165700000001</v>
      </c>
      <c r="E177" s="130">
        <v>2547.9578788899998</v>
      </c>
      <c r="F177" s="130">
        <v>35.09952672</v>
      </c>
      <c r="G177" s="130">
        <v>53.198906460000003</v>
      </c>
      <c r="H177" s="130">
        <v>142.68532759999999</v>
      </c>
      <c r="I177" s="130">
        <v>3788.6922727800002</v>
      </c>
      <c r="J177" s="130">
        <v>648.52848166000001</v>
      </c>
      <c r="K177" s="130">
        <v>1.89917713</v>
      </c>
      <c r="L177" s="130">
        <v>20.669162830000001</v>
      </c>
      <c r="M177" s="130">
        <v>0</v>
      </c>
      <c r="N177" s="130">
        <v>377.08391965999999</v>
      </c>
      <c r="O177" s="130">
        <v>6.0327615200000002</v>
      </c>
      <c r="P177" s="130">
        <v>64.253806100000006</v>
      </c>
      <c r="Q177" s="130">
        <v>0</v>
      </c>
      <c r="R177" s="130">
        <v>11.271379680000001</v>
      </c>
      <c r="S177" s="130">
        <v>2.0901453299999999</v>
      </c>
      <c r="T177" s="130">
        <v>7.6399999999999997E-6</v>
      </c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12.33203125" style="25" customWidth="1"/>
    <col min="3" max="3" width="15.109375" style="25" customWidth="1"/>
    <col min="4" max="11" width="9.44140625" style="21" customWidth="1"/>
    <col min="12" max="13" width="12.33203125" style="25" customWidth="1"/>
    <col min="14" max="14" width="9.109375" style="25" collapsed="1"/>
    <col min="15" max="16384" width="9.109375" style="25"/>
  </cols>
  <sheetData>
    <row r="1" spans="1:20">
      <c r="A1" s="10" t="s">
        <v>148</v>
      </c>
    </row>
    <row r="2" spans="1:20" ht="5.25" customHeight="1"/>
    <row r="3" spans="1:20" ht="26.25" customHeight="1">
      <c r="A3" s="213" t="s">
        <v>69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</row>
    <row r="4" spans="1:20" ht="12.75" customHeight="1">
      <c r="A4" s="13" t="s">
        <v>132</v>
      </c>
    </row>
    <row r="5" spans="1:20" ht="12.75" customHeight="1">
      <c r="A5" s="27" t="s">
        <v>231</v>
      </c>
    </row>
    <row r="6" spans="1:20" s="31" customFormat="1">
      <c r="A6" s="215" t="s">
        <v>0</v>
      </c>
      <c r="B6" s="204" t="s">
        <v>1</v>
      </c>
      <c r="C6" s="204" t="s">
        <v>57</v>
      </c>
      <c r="D6" s="193" t="s">
        <v>2</v>
      </c>
      <c r="E6" s="193"/>
      <c r="F6" s="193"/>
      <c r="G6" s="193"/>
      <c r="H6" s="193"/>
      <c r="I6" s="193"/>
      <c r="J6" s="193"/>
      <c r="K6" s="193"/>
      <c r="L6" s="204" t="s">
        <v>56</v>
      </c>
      <c r="M6" s="216" t="s">
        <v>55</v>
      </c>
    </row>
    <row r="7" spans="1:20" s="31" customFormat="1">
      <c r="A7" s="215"/>
      <c r="B7" s="204"/>
      <c r="C7" s="204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4"/>
      <c r="M7" s="216"/>
    </row>
    <row r="8" spans="1:20" ht="27.6">
      <c r="A8" s="215"/>
      <c r="B8" s="204"/>
      <c r="C8" s="204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04"/>
      <c r="M8" s="216"/>
    </row>
    <row r="9" spans="1:20" hidden="1">
      <c r="A9" s="118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9"/>
    </row>
    <row r="10" spans="1:20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</row>
    <row r="11" spans="1:20" hidden="1" outlineLevel="1">
      <c r="A11" s="8">
        <v>40544</v>
      </c>
      <c r="B11" s="130">
        <v>5136.5592882600004</v>
      </c>
      <c r="C11" s="130"/>
      <c r="D11" s="44"/>
      <c r="E11" s="44"/>
      <c r="F11" s="44"/>
      <c r="G11" s="44"/>
      <c r="H11" s="44"/>
      <c r="I11" s="44"/>
      <c r="J11" s="44"/>
      <c r="K11" s="44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8">
        <v>40575</v>
      </c>
      <c r="B12" s="130">
        <v>5151.8276812200002</v>
      </c>
      <c r="C12" s="130"/>
      <c r="D12" s="44"/>
      <c r="E12" s="44"/>
      <c r="F12" s="44"/>
      <c r="G12" s="44"/>
      <c r="H12" s="44"/>
      <c r="I12" s="44"/>
      <c r="J12" s="44"/>
      <c r="K12" s="44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8">
        <v>40603</v>
      </c>
      <c r="B13" s="130">
        <v>4832.0296400200004</v>
      </c>
      <c r="C13" s="130"/>
      <c r="D13" s="44"/>
      <c r="E13" s="44"/>
      <c r="F13" s="44"/>
      <c r="G13" s="44"/>
      <c r="H13" s="44"/>
      <c r="I13" s="44"/>
      <c r="J13" s="44"/>
      <c r="K13" s="44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8">
        <v>40634</v>
      </c>
      <c r="B14" s="130">
        <v>4845.9771293499998</v>
      </c>
      <c r="C14" s="130"/>
      <c r="D14" s="44"/>
      <c r="E14" s="44"/>
      <c r="F14" s="44"/>
      <c r="G14" s="44"/>
      <c r="H14" s="44"/>
      <c r="I14" s="44"/>
      <c r="J14" s="44"/>
      <c r="K14" s="44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8">
        <v>40664</v>
      </c>
      <c r="B15" s="130">
        <v>4682.9335925599999</v>
      </c>
      <c r="C15" s="130"/>
      <c r="D15" s="44"/>
      <c r="E15" s="44"/>
      <c r="F15" s="44"/>
      <c r="G15" s="44"/>
      <c r="H15" s="44"/>
      <c r="I15" s="44"/>
      <c r="J15" s="44"/>
      <c r="K15" s="44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8">
        <v>40695</v>
      </c>
      <c r="B16" s="130">
        <v>4788.9733164099998</v>
      </c>
      <c r="C16" s="130"/>
      <c r="D16" s="44"/>
      <c r="E16" s="44"/>
      <c r="F16" s="44"/>
      <c r="G16" s="44"/>
      <c r="H16" s="44"/>
      <c r="I16" s="44"/>
      <c r="J16" s="44"/>
      <c r="K16" s="44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8">
        <v>40725</v>
      </c>
      <c r="B17" s="130">
        <v>4709.0467768899998</v>
      </c>
      <c r="C17" s="130"/>
      <c r="D17" s="44"/>
      <c r="E17" s="44"/>
      <c r="F17" s="44"/>
      <c r="G17" s="44"/>
      <c r="H17" s="44"/>
      <c r="I17" s="44"/>
      <c r="J17" s="44"/>
      <c r="K17" s="44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8">
        <v>40756</v>
      </c>
      <c r="B18" s="130">
        <v>4754.6030051600001</v>
      </c>
      <c r="C18" s="130"/>
      <c r="D18" s="44"/>
      <c r="E18" s="44"/>
      <c r="F18" s="44"/>
      <c r="G18" s="44"/>
      <c r="H18" s="44"/>
      <c r="I18" s="44"/>
      <c r="J18" s="44"/>
      <c r="K18" s="44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8">
        <v>40787</v>
      </c>
      <c r="B19" s="130">
        <v>4792.27408483</v>
      </c>
      <c r="C19" s="130"/>
      <c r="D19" s="44"/>
      <c r="E19" s="44"/>
      <c r="F19" s="44"/>
      <c r="G19" s="44"/>
      <c r="H19" s="44"/>
      <c r="I19" s="44"/>
      <c r="J19" s="44"/>
      <c r="K19" s="44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8">
        <v>40817</v>
      </c>
      <c r="B20" s="130">
        <v>4738.18205433</v>
      </c>
      <c r="C20" s="130"/>
      <c r="D20" s="44"/>
      <c r="E20" s="44"/>
      <c r="F20" s="44"/>
      <c r="G20" s="44"/>
      <c r="H20" s="44"/>
      <c r="I20" s="44"/>
      <c r="J20" s="44"/>
      <c r="K20" s="44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8">
        <v>40848</v>
      </c>
      <c r="B21" s="130">
        <v>4637.1072184300001</v>
      </c>
      <c r="C21" s="130"/>
      <c r="D21" s="44"/>
      <c r="E21" s="44"/>
      <c r="F21" s="44"/>
      <c r="G21" s="44"/>
      <c r="H21" s="44"/>
      <c r="I21" s="44"/>
      <c r="J21" s="44"/>
      <c r="K21" s="44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8">
        <v>40878</v>
      </c>
      <c r="B22" s="130">
        <v>4361.5583693500002</v>
      </c>
      <c r="C22" s="130"/>
      <c r="D22" s="44"/>
      <c r="E22" s="44"/>
      <c r="F22" s="44"/>
      <c r="G22" s="44"/>
      <c r="H22" s="44"/>
      <c r="I22" s="44"/>
      <c r="J22" s="44"/>
      <c r="K22" s="44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8">
        <v>40909</v>
      </c>
      <c r="B23" s="130">
        <v>4390.3055285</v>
      </c>
      <c r="C23" s="130"/>
      <c r="D23" s="44"/>
      <c r="E23" s="44"/>
      <c r="F23" s="44"/>
      <c r="G23" s="44"/>
      <c r="H23" s="44"/>
      <c r="I23" s="44"/>
      <c r="J23" s="44"/>
      <c r="K23" s="44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8">
        <v>40940</v>
      </c>
      <c r="B24" s="130">
        <v>4563.1224682800002</v>
      </c>
      <c r="C24" s="130"/>
      <c r="D24" s="44"/>
      <c r="E24" s="44"/>
      <c r="F24" s="44"/>
      <c r="G24" s="44"/>
      <c r="H24" s="44"/>
      <c r="I24" s="44"/>
      <c r="J24" s="44"/>
      <c r="K24" s="44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8">
        <v>40969</v>
      </c>
      <c r="B25" s="130">
        <v>4453.3750844799997</v>
      </c>
      <c r="C25" s="130"/>
      <c r="D25" s="44"/>
      <c r="E25" s="44"/>
      <c r="F25" s="44"/>
      <c r="G25" s="44"/>
      <c r="H25" s="44"/>
      <c r="I25" s="44"/>
      <c r="J25" s="44"/>
      <c r="K25" s="44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8">
        <v>41000</v>
      </c>
      <c r="B26" s="130">
        <v>4380.1106869300002</v>
      </c>
      <c r="C26" s="130"/>
      <c r="D26" s="44"/>
      <c r="E26" s="44"/>
      <c r="F26" s="44"/>
      <c r="G26" s="44"/>
      <c r="H26" s="44"/>
      <c r="I26" s="44"/>
      <c r="J26" s="44"/>
      <c r="K26" s="44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8">
        <v>41030</v>
      </c>
      <c r="B27" s="130">
        <v>4202.1283153000004</v>
      </c>
      <c r="C27" s="130"/>
      <c r="D27" s="44"/>
      <c r="E27" s="44"/>
      <c r="F27" s="44"/>
      <c r="G27" s="44"/>
      <c r="H27" s="44"/>
      <c r="I27" s="44"/>
      <c r="J27" s="44"/>
      <c r="K27" s="44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8">
        <v>41061</v>
      </c>
      <c r="B28" s="130">
        <v>4216.6382274300004</v>
      </c>
      <c r="C28" s="130"/>
      <c r="D28" s="44"/>
      <c r="E28" s="44"/>
      <c r="F28" s="44"/>
      <c r="G28" s="44"/>
      <c r="H28" s="44"/>
      <c r="I28" s="44"/>
      <c r="J28" s="44"/>
      <c r="K28" s="44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8">
        <v>41091</v>
      </c>
      <c r="B29" s="130">
        <v>4102.4189932500003</v>
      </c>
      <c r="C29" s="130"/>
      <c r="D29" s="44"/>
      <c r="E29" s="44"/>
      <c r="F29" s="44"/>
      <c r="G29" s="44"/>
      <c r="H29" s="44"/>
      <c r="I29" s="44"/>
      <c r="J29" s="44"/>
      <c r="K29" s="44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8">
        <v>41122</v>
      </c>
      <c r="B30" s="130">
        <v>4149.1995649600003</v>
      </c>
      <c r="C30" s="130"/>
      <c r="D30" s="44"/>
      <c r="E30" s="44"/>
      <c r="F30" s="44"/>
      <c r="G30" s="44"/>
      <c r="H30" s="44"/>
      <c r="I30" s="44"/>
      <c r="J30" s="44"/>
      <c r="K30" s="44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8">
        <v>41153</v>
      </c>
      <c r="B31" s="130">
        <v>4167.1004297099998</v>
      </c>
      <c r="C31" s="130"/>
      <c r="D31" s="44"/>
      <c r="E31" s="44"/>
      <c r="F31" s="44"/>
      <c r="G31" s="44"/>
      <c r="H31" s="44"/>
      <c r="I31" s="44"/>
      <c r="J31" s="44"/>
      <c r="K31" s="44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8">
        <v>41183</v>
      </c>
      <c r="B32" s="130">
        <v>4208.1403289299997</v>
      </c>
      <c r="C32" s="130"/>
      <c r="D32" s="44"/>
      <c r="E32" s="44"/>
      <c r="F32" s="44"/>
      <c r="G32" s="44"/>
      <c r="H32" s="44"/>
      <c r="I32" s="44"/>
      <c r="J32" s="44"/>
      <c r="K32" s="44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8">
        <v>41214</v>
      </c>
      <c r="B33" s="130">
        <v>4094.2613822100002</v>
      </c>
      <c r="C33" s="130"/>
      <c r="D33" s="44"/>
      <c r="E33" s="44"/>
      <c r="F33" s="44"/>
      <c r="G33" s="44"/>
      <c r="H33" s="44"/>
      <c r="I33" s="44"/>
      <c r="J33" s="44"/>
      <c r="K33" s="44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8">
        <v>41244</v>
      </c>
      <c r="B34" s="130">
        <v>4039.4859995100001</v>
      </c>
      <c r="C34" s="130"/>
      <c r="D34" s="44"/>
      <c r="E34" s="44"/>
      <c r="F34" s="44"/>
      <c r="G34" s="44"/>
      <c r="H34" s="44"/>
      <c r="I34" s="44"/>
      <c r="J34" s="44"/>
      <c r="K34" s="44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8">
        <v>41275</v>
      </c>
      <c r="B35" s="130">
        <v>4035.3632146099999</v>
      </c>
      <c r="C35" s="130"/>
      <c r="D35" s="44"/>
      <c r="E35" s="44"/>
      <c r="F35" s="44"/>
      <c r="G35" s="44"/>
      <c r="H35" s="44"/>
      <c r="I35" s="44"/>
      <c r="J35" s="44"/>
      <c r="K35" s="44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8">
        <v>41306</v>
      </c>
      <c r="B36" s="130">
        <v>4030.44255664</v>
      </c>
      <c r="C36" s="130">
        <v>119.7633826</v>
      </c>
      <c r="D36" s="130">
        <v>28.958273120000001</v>
      </c>
      <c r="E36" s="130">
        <v>4.7838484599999997</v>
      </c>
      <c r="F36" s="130">
        <v>5.9203884899999997</v>
      </c>
      <c r="G36" s="130">
        <v>18.254036169999999</v>
      </c>
      <c r="H36" s="130">
        <v>90.805109479999999</v>
      </c>
      <c r="I36" s="130">
        <v>18.7725963</v>
      </c>
      <c r="J36" s="130">
        <v>63.011200410000001</v>
      </c>
      <c r="K36" s="130">
        <v>9.0213127699999998</v>
      </c>
      <c r="L36" s="130">
        <v>3910.6791740399999</v>
      </c>
      <c r="M36" s="130">
        <v>646.28688275000002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8">
        <v>41334</v>
      </c>
      <c r="B37" s="130">
        <v>3906.37191639</v>
      </c>
      <c r="C37" s="130">
        <v>119.74298391000001</v>
      </c>
      <c r="D37" s="130">
        <v>28.80583888</v>
      </c>
      <c r="E37" s="130">
        <v>4.7838484599999997</v>
      </c>
      <c r="F37" s="130">
        <v>5.7655491200000002</v>
      </c>
      <c r="G37" s="130">
        <v>18.256441299999999</v>
      </c>
      <c r="H37" s="130">
        <v>90.937145029999996</v>
      </c>
      <c r="I37" s="130">
        <v>18.75301503</v>
      </c>
      <c r="J37" s="130">
        <v>63.257690510000003</v>
      </c>
      <c r="K37" s="130">
        <v>8.9264394899999999</v>
      </c>
      <c r="L37" s="130">
        <v>3786.62893248</v>
      </c>
      <c r="M37" s="130">
        <v>921.13969662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8">
        <v>41365</v>
      </c>
      <c r="B38" s="130">
        <v>3812.7125944099998</v>
      </c>
      <c r="C38" s="130">
        <v>88.814143250000001</v>
      </c>
      <c r="D38" s="130">
        <v>28.566483519999998</v>
      </c>
      <c r="E38" s="130">
        <v>4.7838484599999997</v>
      </c>
      <c r="F38" s="130">
        <v>5.5890263400000002</v>
      </c>
      <c r="G38" s="130">
        <v>18.19360872</v>
      </c>
      <c r="H38" s="130">
        <v>60.247659730000002</v>
      </c>
      <c r="I38" s="130">
        <v>18.82818554</v>
      </c>
      <c r="J38" s="130">
        <v>32.62454709</v>
      </c>
      <c r="K38" s="130">
        <v>8.7949271000000007</v>
      </c>
      <c r="L38" s="130">
        <v>3723.8984511600001</v>
      </c>
      <c r="M38" s="130">
        <v>866.11264816000005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8">
        <v>41395</v>
      </c>
      <c r="B39" s="130">
        <v>3738.3562843099999</v>
      </c>
      <c r="C39" s="130">
        <v>79.86311705</v>
      </c>
      <c r="D39" s="130">
        <v>28.37758522</v>
      </c>
      <c r="E39" s="130">
        <v>4.7838484599999997</v>
      </c>
      <c r="F39" s="130">
        <v>5.4266817600000001</v>
      </c>
      <c r="G39" s="130">
        <v>18.167055000000001</v>
      </c>
      <c r="H39" s="130">
        <v>51.485531829999999</v>
      </c>
      <c r="I39" s="130">
        <v>18.832326080000001</v>
      </c>
      <c r="J39" s="130">
        <v>30.920208169999999</v>
      </c>
      <c r="K39" s="130">
        <v>1.7329975799999999</v>
      </c>
      <c r="L39" s="130">
        <v>3658.4931672600001</v>
      </c>
      <c r="M39" s="130">
        <v>717.01834416999998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8">
        <v>41426</v>
      </c>
      <c r="B40" s="130">
        <v>3831.0551127700001</v>
      </c>
      <c r="C40" s="130">
        <v>79.837339540000002</v>
      </c>
      <c r="D40" s="130">
        <v>28.326016129999999</v>
      </c>
      <c r="E40" s="130">
        <v>4.7838484599999997</v>
      </c>
      <c r="F40" s="130">
        <v>5.4069359700000001</v>
      </c>
      <c r="G40" s="130">
        <v>18.135231699999999</v>
      </c>
      <c r="H40" s="130">
        <v>51.511323410000003</v>
      </c>
      <c r="I40" s="130">
        <v>18.881782959999999</v>
      </c>
      <c r="J40" s="130">
        <v>30.93541987</v>
      </c>
      <c r="K40" s="130">
        <v>1.6941205800000001</v>
      </c>
      <c r="L40" s="130">
        <v>3751.2177732300001</v>
      </c>
      <c r="M40" s="130">
        <v>724.87030327000002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8">
        <v>41456</v>
      </c>
      <c r="B41" s="130">
        <v>3880.6352166000001</v>
      </c>
      <c r="C41" s="130">
        <v>77.463019130000006</v>
      </c>
      <c r="D41" s="130">
        <v>28.202424650000001</v>
      </c>
      <c r="E41" s="130">
        <v>4.7838484599999997</v>
      </c>
      <c r="F41" s="130">
        <v>4.8053151300000003</v>
      </c>
      <c r="G41" s="130">
        <v>18.613261059999999</v>
      </c>
      <c r="H41" s="130">
        <v>49.260594480000002</v>
      </c>
      <c r="I41" s="130">
        <v>16.659381400000001</v>
      </c>
      <c r="J41" s="130">
        <v>30.94315731</v>
      </c>
      <c r="K41" s="130">
        <v>1.65805577</v>
      </c>
      <c r="L41" s="130">
        <v>3803.1721974699999</v>
      </c>
      <c r="M41" s="130">
        <v>779.22115242999996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8">
        <v>41487</v>
      </c>
      <c r="B42" s="130">
        <v>4070.9629153000001</v>
      </c>
      <c r="C42" s="130">
        <v>77.214252029999997</v>
      </c>
      <c r="D42" s="130">
        <v>28.177564780000001</v>
      </c>
      <c r="E42" s="130">
        <v>4.7838484599999997</v>
      </c>
      <c r="F42" s="130">
        <v>4.7849144299999997</v>
      </c>
      <c r="G42" s="130">
        <v>18.608801889999999</v>
      </c>
      <c r="H42" s="130">
        <v>49.03668725</v>
      </c>
      <c r="I42" s="130">
        <v>16.45809182</v>
      </c>
      <c r="J42" s="130">
        <v>30.958663139999999</v>
      </c>
      <c r="K42" s="130">
        <v>1.6199322899999999</v>
      </c>
      <c r="L42" s="130">
        <v>3993.7486632699997</v>
      </c>
      <c r="M42" s="130">
        <v>773.21668704000001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8">
        <v>41518</v>
      </c>
      <c r="B43" s="130">
        <v>3556.8881330600002</v>
      </c>
      <c r="C43" s="130">
        <v>94.829661830000006</v>
      </c>
      <c r="D43" s="130">
        <v>45.728804279999999</v>
      </c>
      <c r="E43" s="130">
        <v>22.782697089999999</v>
      </c>
      <c r="F43" s="130">
        <v>4.4508265299999996</v>
      </c>
      <c r="G43" s="130">
        <v>18.495280659999999</v>
      </c>
      <c r="H43" s="130">
        <v>49.100857550000001</v>
      </c>
      <c r="I43" s="130">
        <v>16.54463273</v>
      </c>
      <c r="J43" s="130">
        <v>30.9742788</v>
      </c>
      <c r="K43" s="130">
        <v>1.58194602</v>
      </c>
      <c r="L43" s="130">
        <v>3462.0584712300001</v>
      </c>
      <c r="M43" s="130">
        <v>672.95435180000004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8">
        <v>41548</v>
      </c>
      <c r="B44" s="130">
        <v>3533.1514723800001</v>
      </c>
      <c r="C44" s="130">
        <v>96.244441069999993</v>
      </c>
      <c r="D44" s="130">
        <v>47.088516509999998</v>
      </c>
      <c r="E44" s="130">
        <v>24.382697090000001</v>
      </c>
      <c r="F44" s="130">
        <v>4.2813443700000002</v>
      </c>
      <c r="G44" s="130">
        <v>18.424475050000002</v>
      </c>
      <c r="H44" s="130">
        <v>49.155924560000003</v>
      </c>
      <c r="I44" s="130">
        <v>16.621950470000002</v>
      </c>
      <c r="J44" s="130">
        <v>30.990283680000001</v>
      </c>
      <c r="K44" s="130">
        <v>1.54369041</v>
      </c>
      <c r="L44" s="130">
        <v>3436.9070313099996</v>
      </c>
      <c r="M44" s="130">
        <v>515.67567254999994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8">
        <v>41579</v>
      </c>
      <c r="B45" s="130">
        <v>3581.74380995</v>
      </c>
      <c r="C45" s="130">
        <v>95.904145459999995</v>
      </c>
      <c r="D45" s="130">
        <v>46.765621709999998</v>
      </c>
      <c r="E45" s="130">
        <v>24.15269709</v>
      </c>
      <c r="F45" s="130">
        <v>4.2650530800000004</v>
      </c>
      <c r="G45" s="130">
        <v>18.34787154</v>
      </c>
      <c r="H45" s="130">
        <v>49.138523749999997</v>
      </c>
      <c r="I45" s="130">
        <v>16.62933619</v>
      </c>
      <c r="J45" s="130">
        <v>31.004981449999999</v>
      </c>
      <c r="K45" s="130">
        <v>1.5042061099999999</v>
      </c>
      <c r="L45" s="130">
        <v>3485.8396644900004</v>
      </c>
      <c r="M45" s="130">
        <v>477.20895753999997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8">
        <v>41609</v>
      </c>
      <c r="B46" s="130">
        <v>3772.3143798299998</v>
      </c>
      <c r="C46" s="130">
        <v>74.717283539999997</v>
      </c>
      <c r="D46" s="130">
        <v>46.378502419999997</v>
      </c>
      <c r="E46" s="130">
        <v>24.15269709</v>
      </c>
      <c r="F46" s="130">
        <v>3.9491462099999999</v>
      </c>
      <c r="G46" s="130">
        <v>18.276659120000001</v>
      </c>
      <c r="H46" s="130">
        <v>28.33878112</v>
      </c>
      <c r="I46" s="130">
        <v>16.708839739999998</v>
      </c>
      <c r="J46" s="130">
        <v>10.163810010000001</v>
      </c>
      <c r="K46" s="130">
        <v>1.46613137</v>
      </c>
      <c r="L46" s="130">
        <v>3697.5970962900001</v>
      </c>
      <c r="M46" s="130">
        <v>542.05193999999995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8">
        <v>41640</v>
      </c>
      <c r="B47" s="130">
        <v>3919.2349798700002</v>
      </c>
      <c r="C47" s="130">
        <v>60.717753969999997</v>
      </c>
      <c r="D47" s="130">
        <v>45.904291319999999</v>
      </c>
      <c r="E47" s="130">
        <v>23.852697089999999</v>
      </c>
      <c r="F47" s="130">
        <v>3.7889988099999998</v>
      </c>
      <c r="G47" s="130">
        <v>18.26259542</v>
      </c>
      <c r="H47" s="130">
        <v>14.81346265</v>
      </c>
      <c r="I47" s="130">
        <v>3.2081922299999999</v>
      </c>
      <c r="J47" s="130">
        <v>10.178846269999999</v>
      </c>
      <c r="K47" s="130">
        <v>1.4264241499999999</v>
      </c>
      <c r="L47" s="130">
        <v>3858.5172259000001</v>
      </c>
      <c r="M47" s="130">
        <v>405.45949080999998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8">
        <v>41671</v>
      </c>
      <c r="B48" s="130">
        <v>4249.6858825099998</v>
      </c>
      <c r="C48" s="130">
        <v>51.519508809999998</v>
      </c>
      <c r="D48" s="130">
        <v>45.738518130000003</v>
      </c>
      <c r="E48" s="130">
        <v>23.65269709</v>
      </c>
      <c r="F48" s="130">
        <v>3.7744895000000001</v>
      </c>
      <c r="G48" s="130">
        <v>18.311331540000001</v>
      </c>
      <c r="H48" s="130">
        <v>5.7809906800000004</v>
      </c>
      <c r="I48" s="130">
        <v>3.1276526900000001</v>
      </c>
      <c r="J48" s="130">
        <v>2.2910042700000002</v>
      </c>
      <c r="K48" s="130">
        <v>0.36233372000000003</v>
      </c>
      <c r="L48" s="130">
        <v>4198.1663736999999</v>
      </c>
      <c r="M48" s="130">
        <v>407.96749555999997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8">
        <v>41699</v>
      </c>
      <c r="B49" s="130">
        <v>4310.8679649200003</v>
      </c>
      <c r="C49" s="130">
        <v>50.973656800000001</v>
      </c>
      <c r="D49" s="130">
        <v>44.606159179999999</v>
      </c>
      <c r="E49" s="130">
        <v>22.49869709</v>
      </c>
      <c r="F49" s="130">
        <v>3.7696050900000002</v>
      </c>
      <c r="G49" s="130">
        <v>18.337857</v>
      </c>
      <c r="H49" s="130">
        <v>6.36749762</v>
      </c>
      <c r="I49" s="130">
        <v>4.5502681599999999</v>
      </c>
      <c r="J49" s="130">
        <v>3.988121E-2</v>
      </c>
      <c r="K49" s="130">
        <v>1.77734825</v>
      </c>
      <c r="L49" s="130">
        <v>4259.8943081199996</v>
      </c>
      <c r="M49" s="130">
        <v>442.94431641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8">
        <v>41730</v>
      </c>
      <c r="B50" s="130">
        <v>4197.3849756299996</v>
      </c>
      <c r="C50" s="130">
        <v>49.517181870000002</v>
      </c>
      <c r="D50" s="130">
        <v>42.860185970000003</v>
      </c>
      <c r="E50" s="130">
        <v>20.712597089999999</v>
      </c>
      <c r="F50" s="130">
        <v>3.7557978699999999</v>
      </c>
      <c r="G50" s="130">
        <v>18.391791009999999</v>
      </c>
      <c r="H50" s="130">
        <v>6.6569959000000001</v>
      </c>
      <c r="I50" s="130">
        <v>3.6153641400000001</v>
      </c>
      <c r="J50" s="130">
        <v>2.6786126100000001</v>
      </c>
      <c r="K50" s="130">
        <v>0.36301915000000001</v>
      </c>
      <c r="L50" s="130">
        <v>4147.8677937599996</v>
      </c>
      <c r="M50" s="130">
        <v>465.69406943000001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8">
        <v>41760</v>
      </c>
      <c r="B51" s="130">
        <v>4140.7077969499996</v>
      </c>
      <c r="C51" s="130">
        <v>47.066985449999997</v>
      </c>
      <c r="D51" s="130">
        <v>40.251256550000001</v>
      </c>
      <c r="E51" s="130">
        <v>18.115597099999999</v>
      </c>
      <c r="F51" s="130">
        <v>3.7423123700000001</v>
      </c>
      <c r="G51" s="130">
        <v>18.393347080000002</v>
      </c>
      <c r="H51" s="130">
        <v>6.8157288999999999</v>
      </c>
      <c r="I51" s="130">
        <v>3.6759801699999999</v>
      </c>
      <c r="J51" s="130">
        <v>2.7979851</v>
      </c>
      <c r="K51" s="130">
        <v>0.34176362999999998</v>
      </c>
      <c r="L51" s="130">
        <v>4093.6408114999999</v>
      </c>
      <c r="M51" s="130">
        <v>440.96063277000002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8">
        <v>41791</v>
      </c>
      <c r="B52" s="130">
        <v>3390.09914308</v>
      </c>
      <c r="C52" s="130">
        <v>20.156709360000001</v>
      </c>
      <c r="D52" s="130">
        <v>19.847363690000002</v>
      </c>
      <c r="E52" s="130">
        <v>14.87881312</v>
      </c>
      <c r="F52" s="130">
        <v>3.70109295</v>
      </c>
      <c r="G52" s="130">
        <v>1.2674576200000001</v>
      </c>
      <c r="H52" s="130">
        <v>0.30934567000000002</v>
      </c>
      <c r="I52" s="130">
        <v>0</v>
      </c>
      <c r="J52" s="130">
        <v>0</v>
      </c>
      <c r="K52" s="130">
        <v>0.30934567000000002</v>
      </c>
      <c r="L52" s="130">
        <v>3369.9424337200003</v>
      </c>
      <c r="M52" s="130">
        <v>406.81141807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8">
        <v>41821</v>
      </c>
      <c r="B53" s="130">
        <v>3060.84965551</v>
      </c>
      <c r="C53" s="130">
        <v>15.968647170000001</v>
      </c>
      <c r="D53" s="130">
        <v>15.684495760000001</v>
      </c>
      <c r="E53" s="130">
        <v>10.76553268</v>
      </c>
      <c r="F53" s="130">
        <v>3.66634109</v>
      </c>
      <c r="G53" s="130">
        <v>1.25262199</v>
      </c>
      <c r="H53" s="130">
        <v>0.28415140999999999</v>
      </c>
      <c r="I53" s="130">
        <v>0</v>
      </c>
      <c r="J53" s="130">
        <v>0</v>
      </c>
      <c r="K53" s="130">
        <v>0.28415140999999999</v>
      </c>
      <c r="L53" s="130">
        <v>3044.8810083399999</v>
      </c>
      <c r="M53" s="130">
        <v>326.86277057000001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8">
        <v>41852</v>
      </c>
      <c r="B54" s="130">
        <v>3453.2983943200002</v>
      </c>
      <c r="C54" s="130">
        <v>13.29330341</v>
      </c>
      <c r="D54" s="130">
        <v>13.012927940000001</v>
      </c>
      <c r="E54" s="130">
        <v>8.1376575800000008</v>
      </c>
      <c r="F54" s="130">
        <v>3.6379166299999999</v>
      </c>
      <c r="G54" s="130">
        <v>1.2373537299999999</v>
      </c>
      <c r="H54" s="130">
        <v>0.28037547000000002</v>
      </c>
      <c r="I54" s="130">
        <v>0</v>
      </c>
      <c r="J54" s="130">
        <v>0</v>
      </c>
      <c r="K54" s="130">
        <v>0.28037547000000002</v>
      </c>
      <c r="L54" s="130">
        <v>3440.00509091</v>
      </c>
      <c r="M54" s="130">
        <v>550.48997326999995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8">
        <v>41883</v>
      </c>
      <c r="B55" s="130">
        <v>3327.2465452400002</v>
      </c>
      <c r="C55" s="130">
        <v>11.755912540000001</v>
      </c>
      <c r="D55" s="130">
        <v>11.529064699999999</v>
      </c>
      <c r="E55" s="130">
        <v>6.7019170800000003</v>
      </c>
      <c r="F55" s="130">
        <v>3.6058265700000001</v>
      </c>
      <c r="G55" s="130">
        <v>1.22132105</v>
      </c>
      <c r="H55" s="130">
        <v>0.22684784</v>
      </c>
      <c r="I55" s="130">
        <v>0</v>
      </c>
      <c r="J55" s="130">
        <v>0</v>
      </c>
      <c r="K55" s="130">
        <v>0.22684784</v>
      </c>
      <c r="L55" s="130">
        <v>3315.4906326999999</v>
      </c>
      <c r="M55" s="130">
        <v>711.11706963999995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8">
        <v>41913</v>
      </c>
      <c r="B56" s="130">
        <v>3290.64922609</v>
      </c>
      <c r="C56" s="130">
        <v>11.47655644</v>
      </c>
      <c r="D56" s="130">
        <v>11.287454309999999</v>
      </c>
      <c r="E56" s="130">
        <v>6.6019170799999998</v>
      </c>
      <c r="F56" s="130">
        <v>3.4796817199999999</v>
      </c>
      <c r="G56" s="130">
        <v>1.2058555099999999</v>
      </c>
      <c r="H56" s="130">
        <v>0.18910213000000001</v>
      </c>
      <c r="I56" s="130">
        <v>0</v>
      </c>
      <c r="J56" s="130">
        <v>0</v>
      </c>
      <c r="K56" s="130">
        <v>0.18910213000000001</v>
      </c>
      <c r="L56" s="130">
        <v>3279.17266965</v>
      </c>
      <c r="M56" s="130">
        <v>703.39770867000004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8">
        <v>41944</v>
      </c>
      <c r="B57" s="130">
        <v>3462.50617242</v>
      </c>
      <c r="C57" s="130">
        <v>11.2984118</v>
      </c>
      <c r="D57" s="130">
        <v>11.082103460000001</v>
      </c>
      <c r="E57" s="130">
        <v>6.4319170799999998</v>
      </c>
      <c r="F57" s="130">
        <v>3.4607518599999998</v>
      </c>
      <c r="G57" s="130">
        <v>1.1894345200000001</v>
      </c>
      <c r="H57" s="130">
        <v>0.21630833999999999</v>
      </c>
      <c r="I57" s="130">
        <v>0</v>
      </c>
      <c r="J57" s="130">
        <v>0</v>
      </c>
      <c r="K57" s="130">
        <v>0.21630833999999999</v>
      </c>
      <c r="L57" s="130">
        <v>3451.20776062</v>
      </c>
      <c r="M57" s="130">
        <v>786.60616475999996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8">
        <v>41974</v>
      </c>
      <c r="B58" s="130">
        <v>3519.6534561499998</v>
      </c>
      <c r="C58" s="130">
        <v>8.9336806600000003</v>
      </c>
      <c r="D58" s="130">
        <v>8.9336806600000003</v>
      </c>
      <c r="E58" s="130">
        <v>4.3059170800000004</v>
      </c>
      <c r="F58" s="130">
        <v>3.4542331399999999</v>
      </c>
      <c r="G58" s="130">
        <v>1.17353044</v>
      </c>
      <c r="H58" s="130">
        <v>0</v>
      </c>
      <c r="I58" s="130">
        <v>0</v>
      </c>
      <c r="J58" s="130">
        <v>0</v>
      </c>
      <c r="K58" s="130">
        <v>0</v>
      </c>
      <c r="L58" s="130">
        <v>3510.7197754900003</v>
      </c>
      <c r="M58" s="130">
        <v>809.48828843000001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8">
        <v>42005</v>
      </c>
      <c r="B59" s="130">
        <v>3520.5599712500002</v>
      </c>
      <c r="C59" s="130">
        <v>8.4352032599999998</v>
      </c>
      <c r="D59" s="130">
        <v>8.4352032599999998</v>
      </c>
      <c r="E59" s="130">
        <v>3.8239170800000002</v>
      </c>
      <c r="F59" s="130">
        <v>3.4541274199999998</v>
      </c>
      <c r="G59" s="130">
        <v>1.15715876</v>
      </c>
      <c r="H59" s="130">
        <v>0</v>
      </c>
      <c r="I59" s="130">
        <v>0</v>
      </c>
      <c r="J59" s="130">
        <v>0</v>
      </c>
      <c r="K59" s="130">
        <v>0</v>
      </c>
      <c r="L59" s="130">
        <v>3512.1247679900002</v>
      </c>
      <c r="M59" s="130">
        <v>852.15743712000005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8">
        <v>42036</v>
      </c>
      <c r="B60" s="130">
        <v>4564.0733401699999</v>
      </c>
      <c r="C60" s="130">
        <v>8.2098316699999998</v>
      </c>
      <c r="D60" s="130">
        <v>8.2098316699999998</v>
      </c>
      <c r="E60" s="130">
        <v>3.6373951500000001</v>
      </c>
      <c r="F60" s="130">
        <v>3.4332929999999999</v>
      </c>
      <c r="G60" s="130">
        <v>1.13914352</v>
      </c>
      <c r="H60" s="130">
        <v>0</v>
      </c>
      <c r="I60" s="130">
        <v>0</v>
      </c>
      <c r="J60" s="130">
        <v>0</v>
      </c>
      <c r="K60" s="130">
        <v>0</v>
      </c>
      <c r="L60" s="130">
        <v>4555.8635084999996</v>
      </c>
      <c r="M60" s="130">
        <v>1256.5830895700001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8">
        <v>42064</v>
      </c>
      <c r="B61" s="130">
        <v>3994.9781088499999</v>
      </c>
      <c r="C61" s="130">
        <v>8.14322664</v>
      </c>
      <c r="D61" s="130">
        <v>8.14322664</v>
      </c>
      <c r="E61" s="130">
        <v>3.6249170799999999</v>
      </c>
      <c r="F61" s="130">
        <v>3.3953213799999999</v>
      </c>
      <c r="G61" s="130">
        <v>1.1229881799999999</v>
      </c>
      <c r="H61" s="130">
        <v>0</v>
      </c>
      <c r="I61" s="130">
        <v>0</v>
      </c>
      <c r="J61" s="130">
        <v>0</v>
      </c>
      <c r="K61" s="130">
        <v>0</v>
      </c>
      <c r="L61" s="130">
        <v>3986.8348822100002</v>
      </c>
      <c r="M61" s="130">
        <v>1058.4380712100001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8">
        <v>42095</v>
      </c>
      <c r="B62" s="130">
        <v>3646.4974560599999</v>
      </c>
      <c r="C62" s="130">
        <v>7.4229253999999996</v>
      </c>
      <c r="D62" s="130">
        <v>7.4229253999999996</v>
      </c>
      <c r="E62" s="130">
        <v>2.9588376799999998</v>
      </c>
      <c r="F62" s="130">
        <v>3.3586101099999999</v>
      </c>
      <c r="G62" s="130">
        <v>1.1054776100000001</v>
      </c>
      <c r="H62" s="130">
        <v>0</v>
      </c>
      <c r="I62" s="130">
        <v>0</v>
      </c>
      <c r="J62" s="130">
        <v>0</v>
      </c>
      <c r="K62" s="130">
        <v>0</v>
      </c>
      <c r="L62" s="130">
        <v>3639.0745306600002</v>
      </c>
      <c r="M62" s="130">
        <v>985.24962545999995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8">
        <v>42125</v>
      </c>
      <c r="B63" s="130">
        <v>3211.89440436</v>
      </c>
      <c r="C63" s="130">
        <v>7.3856449700000004</v>
      </c>
      <c r="D63" s="130">
        <v>7.3856449700000004</v>
      </c>
      <c r="E63" s="130">
        <v>2.9588376799999998</v>
      </c>
      <c r="F63" s="130">
        <v>3.3383631999999999</v>
      </c>
      <c r="G63" s="130">
        <v>1.0884440900000001</v>
      </c>
      <c r="H63" s="130">
        <v>0</v>
      </c>
      <c r="I63" s="130">
        <v>0</v>
      </c>
      <c r="J63" s="130">
        <v>0</v>
      </c>
      <c r="K63" s="130">
        <v>0</v>
      </c>
      <c r="L63" s="130">
        <v>3204.5087593900003</v>
      </c>
      <c r="M63" s="130">
        <v>1037.7385854700001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8">
        <v>42156</v>
      </c>
      <c r="B64" s="130">
        <v>3215.3952397399999</v>
      </c>
      <c r="C64" s="130">
        <v>7.2771910200000001</v>
      </c>
      <c r="D64" s="130">
        <v>7.2771910200000001</v>
      </c>
      <c r="E64" s="130">
        <v>2.9588376799999998</v>
      </c>
      <c r="F64" s="130">
        <v>3.2478951600000001</v>
      </c>
      <c r="G64" s="130">
        <v>1.0704581799999999</v>
      </c>
      <c r="H64" s="130">
        <v>0</v>
      </c>
      <c r="I64" s="130">
        <v>0</v>
      </c>
      <c r="J64" s="130">
        <v>0</v>
      </c>
      <c r="K64" s="130">
        <v>0</v>
      </c>
      <c r="L64" s="130">
        <v>3208.1180487199999</v>
      </c>
      <c r="M64" s="130">
        <v>1039.3825144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8">
        <v>42186</v>
      </c>
      <c r="B65" s="130">
        <v>3213.4227426500001</v>
      </c>
      <c r="C65" s="130">
        <v>7.2333771100000002</v>
      </c>
      <c r="D65" s="130">
        <v>7.2333771100000002</v>
      </c>
      <c r="E65" s="130">
        <v>2.9588376799999998</v>
      </c>
      <c r="F65" s="130">
        <v>3.2216861699999999</v>
      </c>
      <c r="G65" s="130">
        <v>1.05285326</v>
      </c>
      <c r="H65" s="130">
        <v>0</v>
      </c>
      <c r="I65" s="130">
        <v>0</v>
      </c>
      <c r="J65" s="130">
        <v>0</v>
      </c>
      <c r="K65" s="130">
        <v>0</v>
      </c>
      <c r="L65" s="130">
        <v>3206.1893655399999</v>
      </c>
      <c r="M65" s="130">
        <v>1015.1225752399999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8">
        <v>42217</v>
      </c>
      <c r="B66" s="130">
        <v>3212.7204239299999</v>
      </c>
      <c r="C66" s="130">
        <v>7.1874279999999997</v>
      </c>
      <c r="D66" s="130">
        <v>7.1874279999999997</v>
      </c>
      <c r="E66" s="130">
        <v>2.9588376799999998</v>
      </c>
      <c r="F66" s="130">
        <v>3.1945126799999999</v>
      </c>
      <c r="G66" s="130">
        <v>1.03407764</v>
      </c>
      <c r="H66" s="130">
        <v>0</v>
      </c>
      <c r="I66" s="130">
        <v>0</v>
      </c>
      <c r="J66" s="130">
        <v>0</v>
      </c>
      <c r="K66" s="130">
        <v>0</v>
      </c>
      <c r="L66" s="130">
        <v>3205.5329959300002</v>
      </c>
      <c r="M66" s="130">
        <v>1002.52691401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8">
        <v>42248</v>
      </c>
      <c r="B67" s="130">
        <v>3250.68603373</v>
      </c>
      <c r="C67" s="130">
        <v>7.1408900400000004</v>
      </c>
      <c r="D67" s="130">
        <v>7.1408900400000004</v>
      </c>
      <c r="E67" s="130">
        <v>2.9588376699999999</v>
      </c>
      <c r="F67" s="130">
        <v>3.1661376200000002</v>
      </c>
      <c r="G67" s="130">
        <v>1.0159147500000001</v>
      </c>
      <c r="H67" s="130">
        <v>0</v>
      </c>
      <c r="I67" s="130">
        <v>0</v>
      </c>
      <c r="J67" s="130">
        <v>0</v>
      </c>
      <c r="K67" s="130">
        <v>0</v>
      </c>
      <c r="L67" s="130">
        <v>3243.5451436899998</v>
      </c>
      <c r="M67" s="130">
        <v>1076.7695131800001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8">
        <v>42278</v>
      </c>
      <c r="B68" s="130">
        <v>3324.1027132700001</v>
      </c>
      <c r="C68" s="130">
        <v>7.1652624100000004</v>
      </c>
      <c r="D68" s="130">
        <v>7.1652624100000004</v>
      </c>
      <c r="E68" s="130">
        <v>2.9588376699999999</v>
      </c>
      <c r="F68" s="130">
        <v>3.2087972800000002</v>
      </c>
      <c r="G68" s="130">
        <v>0.99762746000000002</v>
      </c>
      <c r="H68" s="130">
        <v>0</v>
      </c>
      <c r="I68" s="130">
        <v>0</v>
      </c>
      <c r="J68" s="130">
        <v>0</v>
      </c>
      <c r="K68" s="130">
        <v>0</v>
      </c>
      <c r="L68" s="130">
        <v>3316.9374508599999</v>
      </c>
      <c r="M68" s="130">
        <v>1155.89245041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8">
        <v>42309</v>
      </c>
      <c r="B69" s="130">
        <v>3455.0130646100001</v>
      </c>
      <c r="C69" s="130">
        <v>20.548121250000001</v>
      </c>
      <c r="D69" s="130">
        <v>7.1090338099999997</v>
      </c>
      <c r="E69" s="130">
        <v>2.9588376699999999</v>
      </c>
      <c r="F69" s="130">
        <v>3.1668973199999999</v>
      </c>
      <c r="G69" s="130">
        <v>0.98329882000000002</v>
      </c>
      <c r="H69" s="130">
        <v>13.43908744</v>
      </c>
      <c r="I69" s="130">
        <v>0</v>
      </c>
      <c r="J69" s="130">
        <v>13.43908744</v>
      </c>
      <c r="K69" s="130">
        <v>0</v>
      </c>
      <c r="L69" s="130">
        <v>3434.4649433600002</v>
      </c>
      <c r="M69" s="130">
        <v>1227.28885466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8">
        <v>42339</v>
      </c>
      <c r="B70" s="130">
        <v>3399.5980347599998</v>
      </c>
      <c r="C70" s="130">
        <v>20.71191945</v>
      </c>
      <c r="D70" s="130">
        <v>7.0763823500000003</v>
      </c>
      <c r="E70" s="130">
        <v>2.9588376699999999</v>
      </c>
      <c r="F70" s="130">
        <v>3.1493385599999999</v>
      </c>
      <c r="G70" s="130">
        <v>0.96820611999999995</v>
      </c>
      <c r="H70" s="130">
        <v>13.635537100000001</v>
      </c>
      <c r="I70" s="130">
        <v>0</v>
      </c>
      <c r="J70" s="130">
        <v>13.635537100000001</v>
      </c>
      <c r="K70" s="130">
        <v>0</v>
      </c>
      <c r="L70" s="130">
        <v>3378.8861153100002</v>
      </c>
      <c r="M70" s="130">
        <v>1235.71758716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8">
        <v>42370</v>
      </c>
      <c r="B71" s="130">
        <v>3504.9804583</v>
      </c>
      <c r="C71" s="130">
        <v>21.498708300000001</v>
      </c>
      <c r="D71" s="130">
        <v>7.0671458999999999</v>
      </c>
      <c r="E71" s="130">
        <v>2.9588376699999999</v>
      </c>
      <c r="F71" s="130">
        <v>3.1514046900000001</v>
      </c>
      <c r="G71" s="130">
        <v>0.95690354</v>
      </c>
      <c r="H71" s="130">
        <v>14.431562400000001</v>
      </c>
      <c r="I71" s="130">
        <v>0</v>
      </c>
      <c r="J71" s="130">
        <v>14.431562400000001</v>
      </c>
      <c r="K71" s="130">
        <v>0</v>
      </c>
      <c r="L71" s="130">
        <v>3483.4817499999999</v>
      </c>
      <c r="M71" s="130">
        <v>1242.01646463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8">
        <v>42401</v>
      </c>
      <c r="B72" s="130">
        <v>3638.5525046900002</v>
      </c>
      <c r="C72" s="130">
        <v>22.51286898</v>
      </c>
      <c r="D72" s="130">
        <v>6.9945515299999999</v>
      </c>
      <c r="E72" s="130">
        <v>2.9588376699999999</v>
      </c>
      <c r="F72" s="130">
        <v>3.1072321700000001</v>
      </c>
      <c r="G72" s="130">
        <v>0.92848169000000003</v>
      </c>
      <c r="H72" s="130">
        <v>15.51831745</v>
      </c>
      <c r="I72" s="130">
        <v>0</v>
      </c>
      <c r="J72" s="130">
        <v>15.51831745</v>
      </c>
      <c r="K72" s="130">
        <v>0</v>
      </c>
      <c r="L72" s="130">
        <v>3616.0396357099999</v>
      </c>
      <c r="M72" s="130">
        <v>1320.0318978299999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8">
        <v>42430</v>
      </c>
      <c r="B73" s="130">
        <v>3453.1949857099999</v>
      </c>
      <c r="C73" s="130">
        <v>6.9633272599999998</v>
      </c>
      <c r="D73" s="130">
        <v>6.9633272599999998</v>
      </c>
      <c r="E73" s="130">
        <v>2.9588376699999999</v>
      </c>
      <c r="F73" s="130">
        <v>3.0911816499999998</v>
      </c>
      <c r="G73" s="130">
        <v>0.91330794000000004</v>
      </c>
      <c r="H73" s="130">
        <v>0</v>
      </c>
      <c r="I73" s="130">
        <v>0</v>
      </c>
      <c r="J73" s="130">
        <v>0</v>
      </c>
      <c r="K73" s="130">
        <v>0</v>
      </c>
      <c r="L73" s="130">
        <v>3446.2316584499999</v>
      </c>
      <c r="M73" s="130">
        <v>1164.8920126999999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8">
        <v>42461</v>
      </c>
      <c r="B74" s="130">
        <v>3459.7591400199999</v>
      </c>
      <c r="C74" s="130">
        <v>6.9476508299999997</v>
      </c>
      <c r="D74" s="130">
        <v>6.9476508299999997</v>
      </c>
      <c r="E74" s="130">
        <v>2.9588376699999999</v>
      </c>
      <c r="F74" s="130">
        <v>3.09173951</v>
      </c>
      <c r="G74" s="130">
        <v>0.89707364999999994</v>
      </c>
      <c r="H74" s="130">
        <v>0</v>
      </c>
      <c r="I74" s="130">
        <v>0</v>
      </c>
      <c r="J74" s="130">
        <v>0</v>
      </c>
      <c r="K74" s="130">
        <v>0</v>
      </c>
      <c r="L74" s="130">
        <v>3452.81148919</v>
      </c>
      <c r="M74" s="130">
        <v>1278.8301684800001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8">
        <v>42491</v>
      </c>
      <c r="B75" s="130">
        <v>3481.7221798800001</v>
      </c>
      <c r="C75" s="130">
        <v>6.8933961400000001</v>
      </c>
      <c r="D75" s="130">
        <v>6.8933961400000001</v>
      </c>
      <c r="E75" s="130">
        <v>2.9588376699999999</v>
      </c>
      <c r="F75" s="130">
        <v>3.0532578300000002</v>
      </c>
      <c r="G75" s="130">
        <v>0.88130063999999997</v>
      </c>
      <c r="H75" s="130">
        <v>0</v>
      </c>
      <c r="I75" s="130">
        <v>0</v>
      </c>
      <c r="J75" s="130">
        <v>0</v>
      </c>
      <c r="K75" s="130">
        <v>0</v>
      </c>
      <c r="L75" s="130">
        <v>3474.8287837399998</v>
      </c>
      <c r="M75" s="130">
        <v>1269.59435454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8">
        <v>42522</v>
      </c>
      <c r="B76" s="130">
        <v>3480.6700055599999</v>
      </c>
      <c r="C76" s="130">
        <v>6.4235177500000002</v>
      </c>
      <c r="D76" s="130">
        <v>6.4235177500000002</v>
      </c>
      <c r="E76" s="130">
        <v>2.5440766699999999</v>
      </c>
      <c r="F76" s="130">
        <v>3.0327842199999999</v>
      </c>
      <c r="G76" s="130">
        <v>0.84665685999999996</v>
      </c>
      <c r="H76" s="130">
        <v>0</v>
      </c>
      <c r="I76" s="130">
        <v>0</v>
      </c>
      <c r="J76" s="130">
        <v>0</v>
      </c>
      <c r="K76" s="130">
        <v>0</v>
      </c>
      <c r="L76" s="130">
        <v>3474.24648781</v>
      </c>
      <c r="M76" s="130">
        <v>1274.2185792600001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8">
        <v>42552</v>
      </c>
      <c r="B77" s="130">
        <v>3478.6438392099999</v>
      </c>
      <c r="C77" s="130">
        <v>6.3471782099999992</v>
      </c>
      <c r="D77" s="130">
        <v>6.3471782099999992</v>
      </c>
      <c r="E77" s="130">
        <v>2.5440766699999999</v>
      </c>
      <c r="F77" s="130">
        <v>3.0020017700000001</v>
      </c>
      <c r="G77" s="130">
        <v>0.80109976999999999</v>
      </c>
      <c r="H77" s="130">
        <v>0</v>
      </c>
      <c r="I77" s="130">
        <v>0</v>
      </c>
      <c r="J77" s="130">
        <v>0</v>
      </c>
      <c r="K77" s="130">
        <v>0</v>
      </c>
      <c r="L77" s="130">
        <v>3472.2966610000003</v>
      </c>
      <c r="M77" s="130">
        <v>1261.8311172799999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8">
        <v>42583</v>
      </c>
      <c r="B78" s="130">
        <v>3575.9234655300002</v>
      </c>
      <c r="C78" s="130">
        <v>6.3602487200000004</v>
      </c>
      <c r="D78" s="130">
        <v>6.3602487200000004</v>
      </c>
      <c r="E78" s="130">
        <v>2.5440766699999999</v>
      </c>
      <c r="F78" s="130">
        <v>2.98108226</v>
      </c>
      <c r="G78" s="130">
        <v>0.83508979000000017</v>
      </c>
      <c r="H78" s="130">
        <v>0</v>
      </c>
      <c r="I78" s="130">
        <v>0</v>
      </c>
      <c r="J78" s="130">
        <v>0</v>
      </c>
      <c r="K78" s="130">
        <v>0</v>
      </c>
      <c r="L78" s="130">
        <v>3569.5632168099992</v>
      </c>
      <c r="M78" s="130">
        <v>1303.34971139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8">
        <v>42614</v>
      </c>
      <c r="B79" s="130">
        <v>3547.1743560199998</v>
      </c>
      <c r="C79" s="130">
        <v>6.2620215200000002</v>
      </c>
      <c r="D79" s="130">
        <v>6.2620215200000002</v>
      </c>
      <c r="E79" s="130">
        <v>2.5440766699999999</v>
      </c>
      <c r="F79" s="130">
        <v>2.9588658099999998</v>
      </c>
      <c r="G79" s="130">
        <v>0.75907904000000004</v>
      </c>
      <c r="H79" s="130">
        <v>0</v>
      </c>
      <c r="I79" s="130">
        <v>0</v>
      </c>
      <c r="J79" s="130">
        <v>0</v>
      </c>
      <c r="K79" s="130">
        <v>0</v>
      </c>
      <c r="L79" s="130">
        <v>3540.9123345000003</v>
      </c>
      <c r="M79" s="130">
        <v>1263.6950947400001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8">
        <v>42644</v>
      </c>
      <c r="B80" s="130">
        <v>3479.8694251699999</v>
      </c>
      <c r="C80" s="130">
        <v>6.2202113900000002</v>
      </c>
      <c r="D80" s="130">
        <v>6.2202113900000002</v>
      </c>
      <c r="E80" s="130">
        <v>2.5440766699999999</v>
      </c>
      <c r="F80" s="130">
        <v>2.9393498999999998</v>
      </c>
      <c r="G80" s="130">
        <v>0.73678482000000001</v>
      </c>
      <c r="H80" s="130">
        <v>0</v>
      </c>
      <c r="I80" s="130">
        <v>0</v>
      </c>
      <c r="J80" s="130">
        <v>0</v>
      </c>
      <c r="K80" s="130">
        <v>0</v>
      </c>
      <c r="L80" s="130">
        <v>3473.6492137799996</v>
      </c>
      <c r="M80" s="130">
        <v>1243.25080303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8">
        <v>42675</v>
      </c>
      <c r="B81" s="130">
        <v>3574.6573949399999</v>
      </c>
      <c r="C81" s="130">
        <v>3.6284800499999998</v>
      </c>
      <c r="D81" s="130">
        <v>3.6284800499999998</v>
      </c>
      <c r="E81" s="130">
        <v>0</v>
      </c>
      <c r="F81" s="130">
        <v>2.9171492400000001</v>
      </c>
      <c r="G81" s="130">
        <v>0.71133080999999998</v>
      </c>
      <c r="H81" s="130">
        <v>0</v>
      </c>
      <c r="I81" s="130">
        <v>0</v>
      </c>
      <c r="J81" s="130">
        <v>0</v>
      </c>
      <c r="K81" s="130">
        <v>0</v>
      </c>
      <c r="L81" s="130">
        <v>3571.0289148899997</v>
      </c>
      <c r="M81" s="130">
        <v>1400.7723404400001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8">
        <v>42705</v>
      </c>
      <c r="B82" s="130">
        <v>3666.7657400100002</v>
      </c>
      <c r="C82" s="130">
        <v>3.60456954</v>
      </c>
      <c r="D82" s="130">
        <v>3.60456954</v>
      </c>
      <c r="E82" s="130">
        <v>0</v>
      </c>
      <c r="F82" s="130">
        <v>2.9187447199999998</v>
      </c>
      <c r="G82" s="130">
        <v>0.68582482</v>
      </c>
      <c r="H82" s="130">
        <v>0</v>
      </c>
      <c r="I82" s="130">
        <v>0</v>
      </c>
      <c r="J82" s="130">
        <v>0</v>
      </c>
      <c r="K82" s="130">
        <v>0</v>
      </c>
      <c r="L82" s="130">
        <v>3663.1611704699999</v>
      </c>
      <c r="M82" s="130">
        <v>1595.85835565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8">
        <v>42736</v>
      </c>
      <c r="B83" s="130">
        <v>3572.5025231300001</v>
      </c>
      <c r="C83" s="130">
        <v>3.5471710500000002</v>
      </c>
      <c r="D83" s="130">
        <v>3.5471710500000002</v>
      </c>
      <c r="E83" s="130">
        <v>0</v>
      </c>
      <c r="F83" s="130">
        <v>2.8727240599999999</v>
      </c>
      <c r="G83" s="130">
        <v>0.67444698999999997</v>
      </c>
      <c r="H83" s="130">
        <v>0</v>
      </c>
      <c r="I83" s="130">
        <v>0</v>
      </c>
      <c r="J83" s="130">
        <v>0</v>
      </c>
      <c r="K83" s="130">
        <v>0</v>
      </c>
      <c r="L83" s="130">
        <v>3568.95535208</v>
      </c>
      <c r="M83" s="130">
        <v>513.56006044000003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8">
        <v>42767</v>
      </c>
      <c r="B84" s="130">
        <v>3534.8594803000001</v>
      </c>
      <c r="C84" s="130">
        <v>3.50073401</v>
      </c>
      <c r="D84" s="130">
        <v>3.50073401</v>
      </c>
      <c r="E84" s="130">
        <v>0</v>
      </c>
      <c r="F84" s="130">
        <v>2.8437537000000002</v>
      </c>
      <c r="G84" s="130">
        <v>0.65698031000000001</v>
      </c>
      <c r="H84" s="130">
        <v>0</v>
      </c>
      <c r="I84" s="130">
        <v>0</v>
      </c>
      <c r="J84" s="130">
        <v>0</v>
      </c>
      <c r="K84" s="130">
        <v>0</v>
      </c>
      <c r="L84" s="130">
        <v>3531.35874629</v>
      </c>
      <c r="M84" s="130">
        <v>1593.03502005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8">
        <v>42795</v>
      </c>
      <c r="B85" s="130">
        <v>3559.01064572</v>
      </c>
      <c r="C85" s="130">
        <v>3.46316348</v>
      </c>
      <c r="D85" s="130">
        <v>3.46316348</v>
      </c>
      <c r="E85" s="130">
        <v>0</v>
      </c>
      <c r="F85" s="130">
        <v>2.8227497499999998</v>
      </c>
      <c r="G85" s="130">
        <v>0.64041373000000001</v>
      </c>
      <c r="H85" s="130">
        <v>0</v>
      </c>
      <c r="I85" s="130">
        <v>0</v>
      </c>
      <c r="J85" s="130">
        <v>0</v>
      </c>
      <c r="K85" s="130">
        <v>0</v>
      </c>
      <c r="L85" s="130">
        <v>3555.5474822400001</v>
      </c>
      <c r="M85" s="130">
        <v>2367.9557168400002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8">
        <v>42826</v>
      </c>
      <c r="B86" s="130">
        <v>3635.3466643299998</v>
      </c>
      <c r="C86" s="130">
        <v>3.4447144999999999</v>
      </c>
      <c r="D86" s="130">
        <v>3.4447144999999999</v>
      </c>
      <c r="E86" s="130">
        <v>0</v>
      </c>
      <c r="F86" s="130">
        <v>2.82158117</v>
      </c>
      <c r="G86" s="130">
        <v>0.62313333000000004</v>
      </c>
      <c r="H86" s="130">
        <v>0</v>
      </c>
      <c r="I86" s="130">
        <v>0</v>
      </c>
      <c r="J86" s="130">
        <v>0</v>
      </c>
      <c r="K86" s="130">
        <v>0</v>
      </c>
      <c r="L86" s="130">
        <v>3631.9019498299999</v>
      </c>
      <c r="M86" s="130">
        <v>2362.4236894199998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8">
        <v>42856</v>
      </c>
      <c r="B87" s="130">
        <v>3720.5618562599998</v>
      </c>
      <c r="C87" s="130">
        <v>3.3733414000000002</v>
      </c>
      <c r="D87" s="130">
        <v>3.3733414000000002</v>
      </c>
      <c r="E87" s="130">
        <v>0</v>
      </c>
      <c r="F87" s="130">
        <v>2.7728039</v>
      </c>
      <c r="G87" s="130">
        <v>0.60053749999999995</v>
      </c>
      <c r="H87" s="130">
        <v>0</v>
      </c>
      <c r="I87" s="130">
        <v>0</v>
      </c>
      <c r="J87" s="130">
        <v>0</v>
      </c>
      <c r="K87" s="130">
        <v>0</v>
      </c>
      <c r="L87" s="130">
        <v>3717.1885148600004</v>
      </c>
      <c r="M87" s="130">
        <v>1241.8602877999999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8">
        <v>42887</v>
      </c>
      <c r="B88" s="130">
        <v>3965.89831723</v>
      </c>
      <c r="C88" s="130">
        <v>3.11890657</v>
      </c>
      <c r="D88" s="130">
        <v>3.11890657</v>
      </c>
      <c r="E88" s="130">
        <v>0</v>
      </c>
      <c r="F88" s="130">
        <v>2.74602302</v>
      </c>
      <c r="G88" s="130">
        <v>0.37288355000000001</v>
      </c>
      <c r="H88" s="130">
        <v>0</v>
      </c>
      <c r="I88" s="130">
        <v>0</v>
      </c>
      <c r="J88" s="130">
        <v>0</v>
      </c>
      <c r="K88" s="130">
        <v>0</v>
      </c>
      <c r="L88" s="130">
        <v>3962.7794106599999</v>
      </c>
      <c r="M88" s="130">
        <v>2207.2550431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8">
        <v>42917</v>
      </c>
      <c r="B89" s="130">
        <v>3933.37744664</v>
      </c>
      <c r="C89" s="130">
        <v>0.54305077999999996</v>
      </c>
      <c r="D89" s="130">
        <v>0.54305077999999996</v>
      </c>
      <c r="E89" s="130">
        <v>0</v>
      </c>
      <c r="F89" s="130">
        <v>0.18422317999999999</v>
      </c>
      <c r="G89" s="130">
        <v>0.35882760000000002</v>
      </c>
      <c r="H89" s="130">
        <v>0</v>
      </c>
      <c r="I89" s="130">
        <v>0</v>
      </c>
      <c r="J89" s="130">
        <v>0</v>
      </c>
      <c r="K89" s="130">
        <v>0</v>
      </c>
      <c r="L89" s="130">
        <v>3932.8343958599999</v>
      </c>
      <c r="M89" s="130">
        <v>1222.6816813800001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8">
        <v>42948</v>
      </c>
      <c r="B90" s="130">
        <v>3951.9488356900001</v>
      </c>
      <c r="C90" s="130">
        <v>1.5309990000000001E-2</v>
      </c>
      <c r="D90" s="130">
        <v>1.5309990000000001E-2</v>
      </c>
      <c r="E90" s="130">
        <v>0</v>
      </c>
      <c r="F90" s="130">
        <v>0</v>
      </c>
      <c r="G90" s="130">
        <v>1.5309990000000001E-2</v>
      </c>
      <c r="H90" s="130">
        <v>0</v>
      </c>
      <c r="I90" s="130">
        <v>0</v>
      </c>
      <c r="J90" s="130">
        <v>0</v>
      </c>
      <c r="K90" s="130">
        <v>0</v>
      </c>
      <c r="L90" s="130">
        <v>3951.9335256999998</v>
      </c>
      <c r="M90" s="130">
        <v>1986.12451743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8">
        <v>42979</v>
      </c>
      <c r="B91" s="130">
        <v>4080.5576784599998</v>
      </c>
      <c r="C91" s="130">
        <v>0</v>
      </c>
      <c r="D91" s="130">
        <v>0</v>
      </c>
      <c r="E91" s="130">
        <v>0</v>
      </c>
      <c r="F91" s="130">
        <v>0</v>
      </c>
      <c r="G91" s="130">
        <v>0</v>
      </c>
      <c r="H91" s="130">
        <v>0</v>
      </c>
      <c r="I91" s="130">
        <v>0</v>
      </c>
      <c r="J91" s="130">
        <v>0</v>
      </c>
      <c r="K91" s="130">
        <v>0</v>
      </c>
      <c r="L91" s="130">
        <v>4080.5576784599998</v>
      </c>
      <c r="M91" s="130">
        <v>1139.3511054200001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8">
        <v>43009</v>
      </c>
      <c r="B92" s="130">
        <v>4078.4430695299998</v>
      </c>
      <c r="C92" s="130">
        <v>0</v>
      </c>
      <c r="D92" s="130">
        <v>0</v>
      </c>
      <c r="E92" s="130">
        <v>0</v>
      </c>
      <c r="F92" s="130">
        <v>0</v>
      </c>
      <c r="G92" s="130">
        <v>0</v>
      </c>
      <c r="H92" s="130">
        <v>0</v>
      </c>
      <c r="I92" s="130">
        <v>0</v>
      </c>
      <c r="J92" s="130">
        <v>0</v>
      </c>
      <c r="K92" s="130">
        <v>0</v>
      </c>
      <c r="L92" s="130">
        <v>4078.4430695300002</v>
      </c>
      <c r="M92" s="130">
        <v>1133.2235155799999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8">
        <v>43040</v>
      </c>
      <c r="B93" s="130">
        <v>4010.3364615800001</v>
      </c>
      <c r="C93" s="130">
        <v>0</v>
      </c>
      <c r="D93" s="130">
        <v>0</v>
      </c>
      <c r="E93" s="130">
        <v>0</v>
      </c>
      <c r="F93" s="130">
        <v>0</v>
      </c>
      <c r="G93" s="130">
        <v>0</v>
      </c>
      <c r="H93" s="130">
        <v>0</v>
      </c>
      <c r="I93" s="130">
        <v>0</v>
      </c>
      <c r="J93" s="130">
        <v>0</v>
      </c>
      <c r="K93" s="130">
        <v>0</v>
      </c>
      <c r="L93" s="130">
        <v>4010.3364615800001</v>
      </c>
      <c r="M93" s="130">
        <v>1348.39754515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8">
        <v>43070</v>
      </c>
      <c r="B94" s="130">
        <v>4066.14158021</v>
      </c>
      <c r="C94" s="130">
        <v>3.5731117299999999</v>
      </c>
      <c r="D94" s="130">
        <v>3.5731117299999999</v>
      </c>
      <c r="E94" s="130">
        <v>0</v>
      </c>
      <c r="F94" s="130">
        <v>3.5731117299999999</v>
      </c>
      <c r="G94" s="130">
        <v>0</v>
      </c>
      <c r="H94" s="130">
        <v>0</v>
      </c>
      <c r="I94" s="130">
        <v>0</v>
      </c>
      <c r="J94" s="130">
        <v>0</v>
      </c>
      <c r="K94" s="130">
        <v>0</v>
      </c>
      <c r="L94" s="130">
        <v>4062.5684684799999</v>
      </c>
      <c r="M94" s="130">
        <v>1378.9787872700001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8">
        <v>43101</v>
      </c>
      <c r="B95" s="130">
        <v>4075.0782909200002</v>
      </c>
      <c r="C95" s="130">
        <v>37.856919769999998</v>
      </c>
      <c r="D95" s="130">
        <v>11.780989660000001</v>
      </c>
      <c r="E95" s="130">
        <v>3.9772774500000003</v>
      </c>
      <c r="F95" s="130">
        <v>7.7734443899999999</v>
      </c>
      <c r="G95" s="130">
        <v>3.0267820000000001E-2</v>
      </c>
      <c r="H95" s="130">
        <v>26.075930109999998</v>
      </c>
      <c r="I95" s="130">
        <v>6.0882008299999999</v>
      </c>
      <c r="J95" s="130">
        <v>11.904211429999998</v>
      </c>
      <c r="K95" s="130">
        <v>8.0835178499999998</v>
      </c>
      <c r="L95" s="130">
        <v>4037.2213711499999</v>
      </c>
      <c r="M95" s="130">
        <v>2184.3384709900001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8">
        <v>43132</v>
      </c>
      <c r="B96" s="130">
        <v>4095.9088183099998</v>
      </c>
      <c r="C96" s="130">
        <v>34.272268369999999</v>
      </c>
      <c r="D96" s="130">
        <v>9.9331843400000004</v>
      </c>
      <c r="E96" s="130">
        <v>4.46350275</v>
      </c>
      <c r="F96" s="130">
        <v>5.4696815900000004</v>
      </c>
      <c r="G96" s="130">
        <v>0</v>
      </c>
      <c r="H96" s="130">
        <v>24.339084030000002</v>
      </c>
      <c r="I96" s="130">
        <v>5.8010683500000004</v>
      </c>
      <c r="J96" s="130">
        <v>10.971248639999999</v>
      </c>
      <c r="K96" s="130">
        <v>7.5667670400000002</v>
      </c>
      <c r="L96" s="130">
        <v>4061.6365499399994</v>
      </c>
      <c r="M96" s="130">
        <v>2151.4264161900001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8">
        <v>43160</v>
      </c>
      <c r="B97" s="130">
        <v>4108.8242967799997</v>
      </c>
      <c r="C97" s="130">
        <v>35.330493059999995</v>
      </c>
      <c r="D97" s="130">
        <v>11.817334729999999</v>
      </c>
      <c r="E97" s="130">
        <v>5.8535680399999999</v>
      </c>
      <c r="F97" s="130">
        <v>5.9637666899999999</v>
      </c>
      <c r="G97" s="130">
        <v>0</v>
      </c>
      <c r="H97" s="130">
        <v>23.513158330000003</v>
      </c>
      <c r="I97" s="130">
        <v>5.7232416500000003</v>
      </c>
      <c r="J97" s="130">
        <v>10.457954539999999</v>
      </c>
      <c r="K97" s="130">
        <v>7.3319621399999999</v>
      </c>
      <c r="L97" s="130">
        <v>4073.4938037199995</v>
      </c>
      <c r="M97" s="130">
        <v>2031.4144548300001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8">
        <v>43191</v>
      </c>
      <c r="B98" s="130">
        <v>4123.2496285099996</v>
      </c>
      <c r="C98" s="130">
        <v>40.49962025</v>
      </c>
      <c r="D98" s="130">
        <v>13.792633370000001</v>
      </c>
      <c r="E98" s="130">
        <v>7.0054463199999999</v>
      </c>
      <c r="F98" s="130">
        <v>6.7871870500000009</v>
      </c>
      <c r="G98" s="130">
        <v>0</v>
      </c>
      <c r="H98" s="130">
        <v>26.706986880000002</v>
      </c>
      <c r="I98" s="130">
        <v>5.5854261799999998</v>
      </c>
      <c r="J98" s="130">
        <v>14.096459970000002</v>
      </c>
      <c r="K98" s="130">
        <v>7.0251007300000001</v>
      </c>
      <c r="L98" s="130">
        <v>4082.75000826</v>
      </c>
      <c r="M98" s="130">
        <v>2006.90920426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8">
        <v>43221</v>
      </c>
      <c r="B99" s="130">
        <v>4247.9361085299997</v>
      </c>
      <c r="C99" s="130">
        <v>38.757871130000005</v>
      </c>
      <c r="D99" s="130">
        <v>13.758559930000001</v>
      </c>
      <c r="E99" s="130">
        <v>6.3519172499999996</v>
      </c>
      <c r="F99" s="130">
        <v>7.4066426800000009</v>
      </c>
      <c r="G99" s="130">
        <v>0</v>
      </c>
      <c r="H99" s="130">
        <v>24.999311200000001</v>
      </c>
      <c r="I99" s="130">
        <v>5.3202068499999999</v>
      </c>
      <c r="J99" s="130">
        <v>13.111631239999999</v>
      </c>
      <c r="K99" s="130">
        <v>6.5674731100000008</v>
      </c>
      <c r="L99" s="130">
        <v>4209.1782373999995</v>
      </c>
      <c r="M99" s="130">
        <v>2014.60511271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8">
        <v>43252</v>
      </c>
      <c r="B100" s="130">
        <v>3397.8030907399998</v>
      </c>
      <c r="C100" s="130">
        <v>47.264318459999998</v>
      </c>
      <c r="D100" s="130">
        <v>15.867474269999999</v>
      </c>
      <c r="E100" s="130">
        <v>7.3193566700000003</v>
      </c>
      <c r="F100" s="130">
        <v>8.5481175999999994</v>
      </c>
      <c r="G100" s="130">
        <v>0</v>
      </c>
      <c r="H100" s="130">
        <v>31.396844190000003</v>
      </c>
      <c r="I100" s="130">
        <v>5.3839480900000005</v>
      </c>
      <c r="J100" s="130">
        <v>19.534327540000003</v>
      </c>
      <c r="K100" s="130">
        <v>6.4785685600000003</v>
      </c>
      <c r="L100" s="130">
        <v>3350.5387722799996</v>
      </c>
      <c r="M100" s="130">
        <v>1044.22503308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8">
        <v>43282</v>
      </c>
      <c r="B101" s="130">
        <v>3457.1038134</v>
      </c>
      <c r="C101" s="130">
        <v>48.131002220000006</v>
      </c>
      <c r="D101" s="130">
        <v>16.507547210000002</v>
      </c>
      <c r="E101" s="130">
        <v>7.3831818500000006</v>
      </c>
      <c r="F101" s="130">
        <v>9.1243653600000005</v>
      </c>
      <c r="G101" s="130">
        <v>0</v>
      </c>
      <c r="H101" s="130">
        <v>31.623455010000001</v>
      </c>
      <c r="I101" s="130">
        <v>5.4706386</v>
      </c>
      <c r="J101" s="130">
        <v>19.655120439999997</v>
      </c>
      <c r="K101" s="130">
        <v>6.4976959700000005</v>
      </c>
      <c r="L101" s="130">
        <v>3408.9728111800005</v>
      </c>
      <c r="M101" s="130">
        <v>1066.7146071699999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8">
        <v>43313</v>
      </c>
      <c r="B102" s="130">
        <v>4225.9733401699996</v>
      </c>
      <c r="C102" s="130">
        <v>48.566784239999997</v>
      </c>
      <c r="D102" s="130">
        <v>15.62380302</v>
      </c>
      <c r="E102" s="130">
        <v>6.3355375500000006</v>
      </c>
      <c r="F102" s="130">
        <v>9.2882654700000007</v>
      </c>
      <c r="G102" s="130">
        <v>0</v>
      </c>
      <c r="H102" s="130">
        <v>32.94298122</v>
      </c>
      <c r="I102" s="130">
        <v>5.7862556500000002</v>
      </c>
      <c r="J102" s="130">
        <v>20.419308349999998</v>
      </c>
      <c r="K102" s="130">
        <v>6.7374172200000002</v>
      </c>
      <c r="L102" s="130">
        <v>4177.4065559299997</v>
      </c>
      <c r="M102" s="130">
        <v>1996.6325999999999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8">
        <v>43344</v>
      </c>
      <c r="B103" s="130">
        <v>4155.2980875900003</v>
      </c>
      <c r="C103" s="130">
        <v>40.90100065</v>
      </c>
      <c r="D103" s="130">
        <v>12.866310830000002</v>
      </c>
      <c r="E103" s="130">
        <v>3.59812602</v>
      </c>
      <c r="F103" s="130">
        <v>9.2681848100000011</v>
      </c>
      <c r="G103" s="130">
        <v>0</v>
      </c>
      <c r="H103" s="130">
        <v>28.034689820000001</v>
      </c>
      <c r="I103" s="130">
        <v>5.7975356299999996</v>
      </c>
      <c r="J103" s="130">
        <v>15.622241580000001</v>
      </c>
      <c r="K103" s="130">
        <v>6.6149126100000002</v>
      </c>
      <c r="L103" s="130">
        <v>4114.39708694</v>
      </c>
      <c r="M103" s="130">
        <v>1984.44423375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8">
        <v>43374</v>
      </c>
      <c r="B104" s="130">
        <v>4143.7913156300001</v>
      </c>
      <c r="C104" s="130">
        <v>713.83640620999995</v>
      </c>
      <c r="D104" s="130">
        <v>11.875640220000001</v>
      </c>
      <c r="E104" s="130">
        <v>2.5598266500000002</v>
      </c>
      <c r="F104" s="130">
        <v>9.0680578700000005</v>
      </c>
      <c r="G104" s="130">
        <v>0.2477557</v>
      </c>
      <c r="H104" s="130">
        <v>701.96076598999991</v>
      </c>
      <c r="I104" s="130">
        <v>5.6050046499999997</v>
      </c>
      <c r="J104" s="130">
        <v>14.771703430000001</v>
      </c>
      <c r="K104" s="130">
        <v>681.58405790999996</v>
      </c>
      <c r="L104" s="130">
        <v>3429.9549094200006</v>
      </c>
      <c r="M104" s="130">
        <v>1946.3227757699999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8">
        <v>43405</v>
      </c>
      <c r="B105" s="130">
        <v>4158.3222749099996</v>
      </c>
      <c r="C105" s="130">
        <v>724.19014304999996</v>
      </c>
      <c r="D105" s="130">
        <v>11.785823109999999</v>
      </c>
      <c r="E105" s="130">
        <v>2.52415039</v>
      </c>
      <c r="F105" s="130">
        <v>9.0128977500000005</v>
      </c>
      <c r="G105" s="130">
        <v>0.24877497000000001</v>
      </c>
      <c r="H105" s="130">
        <v>712.40431993999994</v>
      </c>
      <c r="I105" s="130">
        <v>5.6575319500000001</v>
      </c>
      <c r="J105" s="130">
        <v>22.28000286</v>
      </c>
      <c r="K105" s="130">
        <v>684.46678512999995</v>
      </c>
      <c r="L105" s="130">
        <v>3434.1321318600003</v>
      </c>
      <c r="M105" s="130">
        <v>1975.60700344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8">
        <v>43435</v>
      </c>
      <c r="B106" s="130">
        <v>3937.6856064100002</v>
      </c>
      <c r="C106" s="130">
        <v>711.4471705200001</v>
      </c>
      <c r="D106" s="130">
        <v>19.241774189999997</v>
      </c>
      <c r="E106" s="130">
        <v>6.1570439499999994</v>
      </c>
      <c r="F106" s="130">
        <v>12.843151159999998</v>
      </c>
      <c r="G106" s="130">
        <v>0.24157908</v>
      </c>
      <c r="H106" s="130">
        <v>692.2053963300001</v>
      </c>
      <c r="I106" s="130">
        <v>5.5499741499999997</v>
      </c>
      <c r="J106" s="130">
        <v>21.292906820000002</v>
      </c>
      <c r="K106" s="130">
        <v>665.36251536000009</v>
      </c>
      <c r="L106" s="130">
        <v>3226.2384358900003</v>
      </c>
      <c r="M106" s="130">
        <v>1925.4728790900001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8">
        <v>43466</v>
      </c>
      <c r="B107" s="130">
        <v>3894.1226404899999</v>
      </c>
      <c r="C107" s="130">
        <v>707.66685292</v>
      </c>
      <c r="D107" s="130">
        <v>18.308139409999999</v>
      </c>
      <c r="E107" s="130">
        <v>5.4277597699999998</v>
      </c>
      <c r="F107" s="130">
        <v>12.63910074</v>
      </c>
      <c r="G107" s="130">
        <v>0.24127889999999999</v>
      </c>
      <c r="H107" s="130">
        <v>689.35871351000003</v>
      </c>
      <c r="I107" s="130">
        <v>5.5513132499999998</v>
      </c>
      <c r="J107" s="130">
        <v>20.91556589</v>
      </c>
      <c r="K107" s="130">
        <v>662.89183436999997</v>
      </c>
      <c r="L107" s="130">
        <v>3186.4557875700002</v>
      </c>
      <c r="M107" s="130">
        <v>2174.6561065199999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8">
        <v>43497</v>
      </c>
      <c r="B108" s="130">
        <v>3947.1756214699999</v>
      </c>
      <c r="C108" s="130">
        <v>685.02032703999998</v>
      </c>
      <c r="D108" s="130">
        <v>17.86751606</v>
      </c>
      <c r="E108" s="130">
        <v>4.2634495899999996</v>
      </c>
      <c r="F108" s="130">
        <v>13.37121243</v>
      </c>
      <c r="G108" s="130">
        <v>0.23285404000000001</v>
      </c>
      <c r="H108" s="130">
        <v>667.15281098000003</v>
      </c>
      <c r="I108" s="130">
        <v>5.3784431799999997</v>
      </c>
      <c r="J108" s="130">
        <v>21.737140660000001</v>
      </c>
      <c r="K108" s="130">
        <v>640.03722714000003</v>
      </c>
      <c r="L108" s="130">
        <v>3262.1552944300001</v>
      </c>
      <c r="M108" s="130">
        <v>2125.3749134999998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8">
        <v>43525</v>
      </c>
      <c r="B109" s="130">
        <v>4061.9174857100002</v>
      </c>
      <c r="C109" s="130">
        <v>669.88950199999999</v>
      </c>
      <c r="D109" s="130">
        <v>6.1779663899999999</v>
      </c>
      <c r="E109" s="130">
        <v>0</v>
      </c>
      <c r="F109" s="130">
        <v>5.94481912</v>
      </c>
      <c r="G109" s="130">
        <v>0.23314726999999999</v>
      </c>
      <c r="H109" s="130">
        <v>663.71153561000006</v>
      </c>
      <c r="I109" s="130">
        <v>0</v>
      </c>
      <c r="J109" s="130">
        <v>21.250870580000001</v>
      </c>
      <c r="K109" s="130">
        <v>642.46066502999997</v>
      </c>
      <c r="L109" s="130">
        <v>3392.0279837100002</v>
      </c>
      <c r="M109" s="130">
        <v>2169.00526094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8">
        <v>43556</v>
      </c>
      <c r="B110" s="130">
        <v>4017.92445972</v>
      </c>
      <c r="C110" s="130">
        <v>649.80061867999996</v>
      </c>
      <c r="D110" s="130">
        <v>6.1386604299999998</v>
      </c>
      <c r="E110" s="130">
        <v>0</v>
      </c>
      <c r="F110" s="130">
        <v>5.9127852799999996</v>
      </c>
      <c r="G110" s="130">
        <v>0.22587515</v>
      </c>
      <c r="H110" s="130">
        <v>643.66195825</v>
      </c>
      <c r="I110" s="130">
        <v>0</v>
      </c>
      <c r="J110" s="130">
        <v>20.226876529999998</v>
      </c>
      <c r="K110" s="130">
        <v>623.43508171999997</v>
      </c>
      <c r="L110" s="130">
        <v>3368.1238410400001</v>
      </c>
      <c r="M110" s="130">
        <v>2140.3062796700001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8">
        <v>43586</v>
      </c>
      <c r="B111" s="130">
        <v>4112.7091530400003</v>
      </c>
      <c r="C111" s="130">
        <v>660.32506487000001</v>
      </c>
      <c r="D111" s="130">
        <v>9.1323060799999993</v>
      </c>
      <c r="E111" s="130">
        <v>0</v>
      </c>
      <c r="F111" s="130">
        <v>8.9057654199999998</v>
      </c>
      <c r="G111" s="130">
        <v>0.22654066</v>
      </c>
      <c r="H111" s="130">
        <v>651.19275878999997</v>
      </c>
      <c r="I111" s="130">
        <v>0</v>
      </c>
      <c r="J111" s="130">
        <v>20.078568879999999</v>
      </c>
      <c r="K111" s="130">
        <v>631.11418991000005</v>
      </c>
      <c r="L111" s="130">
        <v>3452.3840881699998</v>
      </c>
      <c r="M111" s="130">
        <v>2146.4571140200001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8">
        <v>43617</v>
      </c>
      <c r="B112" s="130">
        <v>4175.8683212100004</v>
      </c>
      <c r="C112" s="130">
        <v>644.58845443999996</v>
      </c>
      <c r="D112" s="130">
        <v>8.9923478600000006</v>
      </c>
      <c r="E112" s="130">
        <v>0</v>
      </c>
      <c r="F112" s="130">
        <v>8.7717605200000008</v>
      </c>
      <c r="G112" s="130">
        <v>0.22058733999999999</v>
      </c>
      <c r="H112" s="130">
        <v>635.59610657999997</v>
      </c>
      <c r="I112" s="130">
        <v>0</v>
      </c>
      <c r="J112" s="130">
        <v>19.592414170000001</v>
      </c>
      <c r="K112" s="130">
        <v>616.00369240999999</v>
      </c>
      <c r="L112" s="130">
        <v>3531.2798667699999</v>
      </c>
      <c r="M112" s="130">
        <v>2129.3104084800002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8">
        <v>43647</v>
      </c>
      <c r="B113" s="130">
        <v>4102.41976952</v>
      </c>
      <c r="C113" s="130">
        <v>618.90485741999998</v>
      </c>
      <c r="D113" s="130">
        <v>8.8550187400000002</v>
      </c>
      <c r="E113" s="130">
        <v>0</v>
      </c>
      <c r="F113" s="130">
        <v>8.6435432900000002</v>
      </c>
      <c r="G113" s="130">
        <v>0.21147545000000001</v>
      </c>
      <c r="H113" s="130">
        <v>610.04983867999999</v>
      </c>
      <c r="I113" s="130">
        <v>0</v>
      </c>
      <c r="J113" s="130">
        <v>17.927060099999998</v>
      </c>
      <c r="K113" s="130">
        <v>592.12277858000004</v>
      </c>
      <c r="L113" s="130">
        <v>3483.5149120999999</v>
      </c>
      <c r="M113" s="130">
        <v>2168.2044411699999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8">
        <v>43678</v>
      </c>
      <c r="B114" s="130">
        <v>4095.10699647</v>
      </c>
      <c r="C114" s="130">
        <v>610.38019323000003</v>
      </c>
      <c r="D114" s="130">
        <v>8.7264045699999997</v>
      </c>
      <c r="E114" s="130">
        <v>0</v>
      </c>
      <c r="F114" s="130">
        <v>8.5137229699999999</v>
      </c>
      <c r="G114" s="130">
        <v>0.2126816</v>
      </c>
      <c r="H114" s="130">
        <v>601.65378866000003</v>
      </c>
      <c r="I114" s="130">
        <v>0</v>
      </c>
      <c r="J114" s="130">
        <v>17.435133889999999</v>
      </c>
      <c r="K114" s="130">
        <v>584.21865476999994</v>
      </c>
      <c r="L114" s="130">
        <v>3484.7268032400002</v>
      </c>
      <c r="M114" s="130">
        <v>2167.4284803400001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8">
        <v>43709</v>
      </c>
      <c r="B115" s="130">
        <v>4001.76414793</v>
      </c>
      <c r="C115" s="130">
        <v>582.98459087000003</v>
      </c>
      <c r="D115" s="130">
        <v>8.5818822600000004</v>
      </c>
      <c r="E115" s="130">
        <v>0</v>
      </c>
      <c r="F115" s="130">
        <v>8.3793260600000004</v>
      </c>
      <c r="G115" s="130">
        <v>0.20255619999999999</v>
      </c>
      <c r="H115" s="130">
        <v>574.40270860999999</v>
      </c>
      <c r="I115" s="130">
        <v>0</v>
      </c>
      <c r="J115" s="130">
        <v>15.99711823</v>
      </c>
      <c r="K115" s="130">
        <v>558.40559038000004</v>
      </c>
      <c r="L115" s="130">
        <v>3418.7795570600001</v>
      </c>
      <c r="M115" s="130">
        <v>2129.8435705000002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8">
        <v>43739</v>
      </c>
      <c r="B116" s="130">
        <v>4085.1641703499999</v>
      </c>
      <c r="C116" s="130">
        <v>608.63678841000001</v>
      </c>
      <c r="D116" s="130">
        <v>11.37298498</v>
      </c>
      <c r="E116" s="130">
        <v>0</v>
      </c>
      <c r="F116" s="130">
        <v>11.16287281</v>
      </c>
      <c r="G116" s="130">
        <v>0.21011216999999999</v>
      </c>
      <c r="H116" s="130">
        <v>597.26380343000005</v>
      </c>
      <c r="I116" s="130">
        <v>0</v>
      </c>
      <c r="J116" s="130">
        <v>16.40145888</v>
      </c>
      <c r="K116" s="130">
        <v>580.86234454999999</v>
      </c>
      <c r="L116" s="130">
        <v>3476.5273819399999</v>
      </c>
      <c r="M116" s="130">
        <v>2143.1371298899999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8">
        <v>43770</v>
      </c>
      <c r="B117" s="130">
        <v>4000.0822449799998</v>
      </c>
      <c r="C117" s="130">
        <v>585.77330284000004</v>
      </c>
      <c r="D117" s="130">
        <v>11.180032219999999</v>
      </c>
      <c r="E117" s="130">
        <v>0</v>
      </c>
      <c r="F117" s="130">
        <v>10.97810788</v>
      </c>
      <c r="G117" s="130">
        <v>0.20192434000000001</v>
      </c>
      <c r="H117" s="130">
        <v>574.59327062</v>
      </c>
      <c r="I117" s="130">
        <v>0</v>
      </c>
      <c r="J117" s="130">
        <v>15.188235519999999</v>
      </c>
      <c r="K117" s="130">
        <v>559.40503509999996</v>
      </c>
      <c r="L117" s="130">
        <v>3414.30894214</v>
      </c>
      <c r="M117" s="130">
        <v>2160.52279937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8">
        <v>43800</v>
      </c>
      <c r="B118" s="130">
        <v>3931.3598357300002</v>
      </c>
      <c r="C118" s="130">
        <v>578.24100725999995</v>
      </c>
      <c r="D118" s="130">
        <v>10.99197249</v>
      </c>
      <c r="E118" s="130">
        <v>0</v>
      </c>
      <c r="F118" s="130">
        <v>10.793107729999999</v>
      </c>
      <c r="G118" s="130">
        <v>0.19886476</v>
      </c>
      <c r="H118" s="130">
        <v>567.24903476999998</v>
      </c>
      <c r="I118" s="130">
        <v>0</v>
      </c>
      <c r="J118" s="130">
        <v>14.732046110000001</v>
      </c>
      <c r="K118" s="130">
        <v>552.51698866000004</v>
      </c>
      <c r="L118" s="130">
        <v>3353.1188284700002</v>
      </c>
      <c r="M118" s="130">
        <v>2177.33125273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8">
        <v>43831</v>
      </c>
      <c r="B119" s="130">
        <v>3876.04797383</v>
      </c>
      <c r="C119" s="130">
        <v>608.10901047000004</v>
      </c>
      <c r="D119" s="130">
        <v>10.86904387</v>
      </c>
      <c r="E119" s="130">
        <v>0</v>
      </c>
      <c r="F119" s="130">
        <v>10.6599279</v>
      </c>
      <c r="G119" s="130">
        <v>0.20911597000000001</v>
      </c>
      <c r="H119" s="130">
        <v>597.2399666</v>
      </c>
      <c r="I119" s="130">
        <v>0</v>
      </c>
      <c r="J119" s="130">
        <v>14.862156410000001</v>
      </c>
      <c r="K119" s="130">
        <v>582.37781018999999</v>
      </c>
      <c r="L119" s="130">
        <v>3267.9389633599999</v>
      </c>
      <c r="M119" s="130">
        <v>1866.11581905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8">
        <v>43862</v>
      </c>
      <c r="B120" s="130">
        <v>3925.2169820499998</v>
      </c>
      <c r="C120" s="130">
        <v>599.52480718000004</v>
      </c>
      <c r="D120" s="130">
        <v>10.67071194</v>
      </c>
      <c r="E120" s="130">
        <v>0</v>
      </c>
      <c r="F120" s="130">
        <v>10.464727419999999</v>
      </c>
      <c r="G120" s="130">
        <v>0.20598452</v>
      </c>
      <c r="H120" s="130">
        <v>588.85409523999999</v>
      </c>
      <c r="I120" s="130">
        <v>0</v>
      </c>
      <c r="J120" s="130">
        <v>14.118922960000001</v>
      </c>
      <c r="K120" s="130">
        <v>574.73517228000003</v>
      </c>
      <c r="L120" s="130">
        <v>3325.6921748700001</v>
      </c>
      <c r="M120" s="130">
        <v>964.32703245000005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8">
        <v>43891</v>
      </c>
      <c r="B121" s="130">
        <v>4302.0596949600003</v>
      </c>
      <c r="C121" s="130">
        <v>684.51864570999999</v>
      </c>
      <c r="D121" s="130">
        <v>10.50916595</v>
      </c>
      <c r="E121" s="130">
        <v>0</v>
      </c>
      <c r="F121" s="130">
        <v>10.274040619999999</v>
      </c>
      <c r="G121" s="130">
        <v>0.23512532999999999</v>
      </c>
      <c r="H121" s="130">
        <v>674.00947975999998</v>
      </c>
      <c r="I121" s="130">
        <v>0</v>
      </c>
      <c r="J121" s="130">
        <v>15.71744292</v>
      </c>
      <c r="K121" s="130">
        <v>658.29203684000004</v>
      </c>
      <c r="L121" s="130">
        <v>3617.54104925</v>
      </c>
      <c r="M121" s="130">
        <v>989.31667090999997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8">
        <v>43922</v>
      </c>
      <c r="B122" s="130">
        <v>4285.6071403200003</v>
      </c>
      <c r="C122" s="130">
        <v>663.84229462999997</v>
      </c>
      <c r="D122" s="130">
        <v>10.71910239</v>
      </c>
      <c r="E122" s="130">
        <v>0</v>
      </c>
      <c r="F122" s="130">
        <v>10.25904536</v>
      </c>
      <c r="G122" s="130">
        <v>0.46005702999999998</v>
      </c>
      <c r="H122" s="130">
        <v>653.12319223999998</v>
      </c>
      <c r="I122" s="130">
        <v>0</v>
      </c>
      <c r="J122" s="130">
        <v>14.35775815</v>
      </c>
      <c r="K122" s="130">
        <v>638.76543408999999</v>
      </c>
      <c r="L122" s="130">
        <v>3621.7648456900001</v>
      </c>
      <c r="M122" s="130">
        <v>947.80065249999996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8">
        <v>43952</v>
      </c>
      <c r="B123" s="130">
        <v>3558.9961642500002</v>
      </c>
      <c r="C123" s="130">
        <v>667.76322499000003</v>
      </c>
      <c r="D123" s="130">
        <v>10.93200701</v>
      </c>
      <c r="E123" s="130">
        <v>0</v>
      </c>
      <c r="F123" s="130">
        <v>10.246549</v>
      </c>
      <c r="G123" s="130">
        <v>0.68545800999999995</v>
      </c>
      <c r="H123" s="130">
        <v>656.83121798000002</v>
      </c>
      <c r="I123" s="130">
        <v>0</v>
      </c>
      <c r="J123" s="130">
        <v>14.05159673</v>
      </c>
      <c r="K123" s="130">
        <v>642.77962124999999</v>
      </c>
      <c r="L123" s="130">
        <v>2891.23293926</v>
      </c>
      <c r="M123" s="130">
        <v>201.89236148000001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8">
        <v>43983</v>
      </c>
      <c r="B124" s="130">
        <v>3650.3270868999998</v>
      </c>
      <c r="C124" s="130">
        <v>668.13793788999999</v>
      </c>
      <c r="D124" s="130">
        <v>10.99006908</v>
      </c>
      <c r="E124" s="130">
        <v>0</v>
      </c>
      <c r="F124" s="130">
        <v>10.08100033</v>
      </c>
      <c r="G124" s="130">
        <v>0.90906874999999998</v>
      </c>
      <c r="H124" s="130">
        <v>657.14786880999998</v>
      </c>
      <c r="I124" s="130">
        <v>0</v>
      </c>
      <c r="J124" s="130">
        <v>13.732567380000001</v>
      </c>
      <c r="K124" s="130">
        <v>643.41530143</v>
      </c>
      <c r="L124" s="130">
        <v>2982.1891490100002</v>
      </c>
      <c r="M124" s="130">
        <v>291.40658846000002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8">
        <v>44013</v>
      </c>
      <c r="B125" s="130">
        <v>3650.3390554100001</v>
      </c>
      <c r="C125" s="130">
        <v>694.10349369000005</v>
      </c>
      <c r="D125" s="130">
        <v>10.9828101</v>
      </c>
      <c r="E125" s="130">
        <v>0</v>
      </c>
      <c r="F125" s="130">
        <v>7.4884660299999997</v>
      </c>
      <c r="G125" s="130">
        <v>3.4943440699999999</v>
      </c>
      <c r="H125" s="130">
        <v>683.12068359</v>
      </c>
      <c r="I125" s="130">
        <v>0</v>
      </c>
      <c r="J125" s="130">
        <v>14.38118648</v>
      </c>
      <c r="K125" s="130">
        <v>668.73949711</v>
      </c>
      <c r="L125" s="130">
        <v>2956.2355617200001</v>
      </c>
      <c r="M125" s="130">
        <v>293.14436479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8">
        <v>44044</v>
      </c>
      <c r="B126" s="130">
        <v>3644.9787753599999</v>
      </c>
      <c r="C126" s="130">
        <v>689.36299093000002</v>
      </c>
      <c r="D126" s="130">
        <v>10.78818899</v>
      </c>
      <c r="E126" s="130">
        <v>0</v>
      </c>
      <c r="F126" s="130">
        <v>7.44369134</v>
      </c>
      <c r="G126" s="130">
        <v>3.3444976500000001</v>
      </c>
      <c r="H126" s="130">
        <v>678.57480194000004</v>
      </c>
      <c r="I126" s="130">
        <v>0</v>
      </c>
      <c r="J126" s="130">
        <v>13.890915830000001</v>
      </c>
      <c r="K126" s="130">
        <v>664.68388611</v>
      </c>
      <c r="L126" s="130">
        <v>2955.6157844300001</v>
      </c>
      <c r="M126" s="130">
        <v>303.17101230999998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8">
        <v>44075</v>
      </c>
      <c r="B127" s="130">
        <v>3559.4156308299998</v>
      </c>
      <c r="C127" s="130">
        <v>716.40935593999995</v>
      </c>
      <c r="D127" s="130">
        <v>11.886372059999999</v>
      </c>
      <c r="E127" s="130">
        <v>0</v>
      </c>
      <c r="F127" s="130">
        <v>7.2720320999999997</v>
      </c>
      <c r="G127" s="130">
        <v>4.6143399599999997</v>
      </c>
      <c r="H127" s="130">
        <v>704.52298387999997</v>
      </c>
      <c r="I127" s="130">
        <v>0</v>
      </c>
      <c r="J127" s="130">
        <v>13.50737185</v>
      </c>
      <c r="K127" s="130">
        <v>691.01561203000006</v>
      </c>
      <c r="L127" s="130">
        <v>2843.00627489</v>
      </c>
      <c r="M127" s="130">
        <v>344.47993187999998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8">
        <v>44105</v>
      </c>
      <c r="B128" s="130">
        <v>3412.9433901799998</v>
      </c>
      <c r="C128" s="130">
        <v>727.18220461999999</v>
      </c>
      <c r="D128" s="130">
        <v>12.99272085</v>
      </c>
      <c r="E128" s="130">
        <v>0</v>
      </c>
      <c r="F128" s="130">
        <v>6.9112174399999997</v>
      </c>
      <c r="G128" s="130">
        <v>6.0815034099999998</v>
      </c>
      <c r="H128" s="130">
        <v>714.18948377000004</v>
      </c>
      <c r="I128" s="130">
        <v>0</v>
      </c>
      <c r="J128" s="130">
        <v>13.020626399999999</v>
      </c>
      <c r="K128" s="130">
        <v>701.16885736999996</v>
      </c>
      <c r="L128" s="130">
        <v>2685.7611855599998</v>
      </c>
      <c r="M128" s="130">
        <v>332.36261876999998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8">
        <v>44136</v>
      </c>
      <c r="B129" s="130">
        <v>3590.4228888399998</v>
      </c>
      <c r="C129" s="130">
        <v>736.33392791999995</v>
      </c>
      <c r="D129" s="130">
        <v>15.10551199</v>
      </c>
      <c r="E129" s="130">
        <v>0</v>
      </c>
      <c r="F129" s="130">
        <v>7.5570631500000003</v>
      </c>
      <c r="G129" s="130">
        <v>7.5484488399999998</v>
      </c>
      <c r="H129" s="130">
        <v>721.22841592999998</v>
      </c>
      <c r="I129" s="130">
        <v>0</v>
      </c>
      <c r="J129" s="130">
        <v>12.712886960000001</v>
      </c>
      <c r="K129" s="130">
        <v>708.51552896999999</v>
      </c>
      <c r="L129" s="130">
        <v>2854.0889609199999</v>
      </c>
      <c r="M129" s="130">
        <v>312.06333282999998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8">
        <v>44166</v>
      </c>
      <c r="B130" s="130">
        <v>3565.9878290900001</v>
      </c>
      <c r="C130" s="130">
        <v>736.86107924999999</v>
      </c>
      <c r="D130" s="130">
        <v>13.92049754</v>
      </c>
      <c r="E130" s="130">
        <v>0</v>
      </c>
      <c r="F130" s="130">
        <v>4.6168325699999997</v>
      </c>
      <c r="G130" s="130">
        <v>9.3036649699999998</v>
      </c>
      <c r="H130" s="130">
        <v>722.94058170999995</v>
      </c>
      <c r="I130" s="130">
        <v>0</v>
      </c>
      <c r="J130" s="130">
        <v>12.425563909999999</v>
      </c>
      <c r="K130" s="130">
        <v>710.51501780000001</v>
      </c>
      <c r="L130" s="130">
        <v>2829.1267498399998</v>
      </c>
      <c r="M130" s="130">
        <v>358.72026728999998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8">
        <v>44197</v>
      </c>
      <c r="B131" s="130">
        <v>4371.4849741999997</v>
      </c>
      <c r="C131" s="130">
        <v>742.00005210999996</v>
      </c>
      <c r="D131" s="130">
        <v>15.25386821</v>
      </c>
      <c r="E131" s="130">
        <v>0</v>
      </c>
      <c r="F131" s="130">
        <v>4.4923979699999999</v>
      </c>
      <c r="G131" s="130">
        <v>10.76147024</v>
      </c>
      <c r="H131" s="130">
        <v>726.74618390000001</v>
      </c>
      <c r="I131" s="130">
        <v>0</v>
      </c>
      <c r="J131" s="130">
        <v>11.62920757</v>
      </c>
      <c r="K131" s="130">
        <v>715.11697633000006</v>
      </c>
      <c r="L131" s="130">
        <v>3629.4849220900001</v>
      </c>
      <c r="M131" s="130">
        <v>362.93215087999999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8">
        <v>44228</v>
      </c>
      <c r="B132" s="130">
        <v>4569.21366493</v>
      </c>
      <c r="C132" s="130">
        <v>742.08218270999998</v>
      </c>
      <c r="D132" s="130">
        <v>16.561470239999998</v>
      </c>
      <c r="E132" s="130">
        <v>0</v>
      </c>
      <c r="F132" s="130">
        <v>4.3656352500000004</v>
      </c>
      <c r="G132" s="130">
        <v>12.19583499</v>
      </c>
      <c r="H132" s="130">
        <v>725.52071247000003</v>
      </c>
      <c r="I132" s="130">
        <v>0</v>
      </c>
      <c r="J132" s="130">
        <v>11.07371479</v>
      </c>
      <c r="K132" s="130">
        <v>714.44699767999998</v>
      </c>
      <c r="L132" s="130">
        <v>3827.1314822200002</v>
      </c>
      <c r="M132" s="130">
        <v>348.20999533000003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8">
        <v>44256</v>
      </c>
      <c r="B133" s="130">
        <v>5002.3786081799999</v>
      </c>
      <c r="C133" s="130">
        <v>739.33492921000004</v>
      </c>
      <c r="D133" s="130">
        <v>17.85076248</v>
      </c>
      <c r="E133" s="130">
        <v>0</v>
      </c>
      <c r="F133" s="130">
        <v>4.22007143</v>
      </c>
      <c r="G133" s="130">
        <v>13.630691049999999</v>
      </c>
      <c r="H133" s="130">
        <v>721.48416672999997</v>
      </c>
      <c r="I133" s="130">
        <v>0</v>
      </c>
      <c r="J133" s="130">
        <v>4.1797356600000004</v>
      </c>
      <c r="K133" s="130">
        <v>717.30443106999996</v>
      </c>
      <c r="L133" s="130">
        <v>4263.0436789699997</v>
      </c>
      <c r="M133" s="130">
        <v>544.65403347999995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8">
        <v>44287</v>
      </c>
      <c r="B134" s="130">
        <v>5275.6563083499996</v>
      </c>
      <c r="C134" s="130">
        <v>743.59457215999998</v>
      </c>
      <c r="D134" s="130">
        <v>19.160056740000002</v>
      </c>
      <c r="E134" s="130">
        <v>0</v>
      </c>
      <c r="F134" s="130">
        <v>4.1033945699999999</v>
      </c>
      <c r="G134" s="130">
        <v>15.056662169999999</v>
      </c>
      <c r="H134" s="130">
        <v>724.43451542000003</v>
      </c>
      <c r="I134" s="130">
        <v>0</v>
      </c>
      <c r="J134" s="130">
        <v>4.1442971999999996</v>
      </c>
      <c r="K134" s="130">
        <v>720.29021822000004</v>
      </c>
      <c r="L134" s="130">
        <v>4532.0617361900004</v>
      </c>
      <c r="M134" s="130">
        <v>851.78311316999998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8">
        <v>44317</v>
      </c>
      <c r="B135" s="130">
        <v>5536.42478304</v>
      </c>
      <c r="C135" s="130">
        <v>744.81651681999995</v>
      </c>
      <c r="D135" s="130">
        <v>20.469974919999999</v>
      </c>
      <c r="E135" s="130">
        <v>0</v>
      </c>
      <c r="F135" s="130">
        <v>4.0001341300000002</v>
      </c>
      <c r="G135" s="130">
        <v>16.469840789999999</v>
      </c>
      <c r="H135" s="130">
        <v>724.34654190000003</v>
      </c>
      <c r="I135" s="130">
        <v>0</v>
      </c>
      <c r="J135" s="130">
        <v>3.9335656700000001</v>
      </c>
      <c r="K135" s="130">
        <v>720.41297623000003</v>
      </c>
      <c r="L135" s="130">
        <v>4791.6082662199997</v>
      </c>
      <c r="M135" s="130">
        <v>865.34083300999998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8">
        <v>44348</v>
      </c>
      <c r="B136" s="130">
        <v>5695.1782260399996</v>
      </c>
      <c r="C136" s="130">
        <v>741.93710969999995</v>
      </c>
      <c r="D136" s="130">
        <v>10.7467199</v>
      </c>
      <c r="E136" s="130">
        <v>0</v>
      </c>
      <c r="F136" s="130">
        <v>3.8806317300000002</v>
      </c>
      <c r="G136" s="130">
        <v>6.8660881700000003</v>
      </c>
      <c r="H136" s="130">
        <v>731.19038980000005</v>
      </c>
      <c r="I136" s="130">
        <v>0</v>
      </c>
      <c r="J136" s="130">
        <v>3.6315708799999999</v>
      </c>
      <c r="K136" s="130">
        <v>727.55881892000002</v>
      </c>
      <c r="L136" s="130">
        <v>4953.2411163400002</v>
      </c>
      <c r="M136" s="130">
        <v>876.09125115999996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8">
        <v>44378</v>
      </c>
      <c r="B137" s="130">
        <v>5833.2201843000003</v>
      </c>
      <c r="C137" s="130">
        <v>728.00070550999999</v>
      </c>
      <c r="D137" s="130">
        <v>10.58287423</v>
      </c>
      <c r="E137" s="130">
        <v>0</v>
      </c>
      <c r="F137" s="130">
        <v>3.7620428399999999</v>
      </c>
      <c r="G137" s="130">
        <v>6.8208313900000004</v>
      </c>
      <c r="H137" s="130">
        <v>717.41783127999997</v>
      </c>
      <c r="I137" s="130">
        <v>0</v>
      </c>
      <c r="J137" s="130">
        <v>3.4172472699999998</v>
      </c>
      <c r="K137" s="130">
        <v>714.00058401000001</v>
      </c>
      <c r="L137" s="130">
        <v>5105.2194787899998</v>
      </c>
      <c r="M137" s="130">
        <v>766.51205370000002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8">
        <v>44409</v>
      </c>
      <c r="B138" s="130">
        <v>5803.8764673400001</v>
      </c>
      <c r="C138" s="130">
        <v>733.68552205000003</v>
      </c>
      <c r="D138" s="130">
        <v>9.8736014500000007</v>
      </c>
      <c r="E138" s="130">
        <v>0</v>
      </c>
      <c r="F138" s="130">
        <v>3.6431550100000001</v>
      </c>
      <c r="G138" s="130">
        <v>6.2304464399999997</v>
      </c>
      <c r="H138" s="130">
        <v>723.81192060000001</v>
      </c>
      <c r="I138" s="130">
        <v>0</v>
      </c>
      <c r="J138" s="130">
        <v>3.2221881699999999</v>
      </c>
      <c r="K138" s="130">
        <v>720.58973243000003</v>
      </c>
      <c r="L138" s="130">
        <v>5070.1909452899999</v>
      </c>
      <c r="M138" s="130">
        <v>712.21992806000003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8">
        <v>44440</v>
      </c>
      <c r="B139" s="130">
        <v>5997.5900728899996</v>
      </c>
      <c r="C139" s="130">
        <v>737.19237652000004</v>
      </c>
      <c r="D139" s="130">
        <v>14.276948969999999</v>
      </c>
      <c r="E139" s="130">
        <v>0</v>
      </c>
      <c r="F139" s="130">
        <v>5.3520952199999998</v>
      </c>
      <c r="G139" s="130">
        <v>8.9248537500000005</v>
      </c>
      <c r="H139" s="130">
        <v>722.91542755</v>
      </c>
      <c r="I139" s="130">
        <v>0</v>
      </c>
      <c r="J139" s="130">
        <v>2.9818809700000002</v>
      </c>
      <c r="K139" s="130">
        <v>719.93354657999998</v>
      </c>
      <c r="L139" s="130">
        <v>5260.3976963699997</v>
      </c>
      <c r="M139" s="130">
        <v>750.11316447000002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8">
        <v>44470</v>
      </c>
      <c r="B140" s="130">
        <v>6091.2910869500001</v>
      </c>
      <c r="C140" s="130">
        <v>739.73862876999999</v>
      </c>
      <c r="D140" s="130">
        <v>16.655956150000002</v>
      </c>
      <c r="E140" s="130">
        <v>0</v>
      </c>
      <c r="F140" s="130">
        <v>5.2265472400000004</v>
      </c>
      <c r="G140" s="130">
        <v>11.429408909999999</v>
      </c>
      <c r="H140" s="130">
        <v>723.08267262000004</v>
      </c>
      <c r="I140" s="130">
        <v>0</v>
      </c>
      <c r="J140" s="130">
        <v>2.7968829400000002</v>
      </c>
      <c r="K140" s="130">
        <v>720.28578967999999</v>
      </c>
      <c r="L140" s="130">
        <v>5351.55245818</v>
      </c>
      <c r="M140" s="130">
        <v>771.97559377000005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8">
        <v>44501</v>
      </c>
      <c r="B141" s="130">
        <v>6292.9628433899998</v>
      </c>
      <c r="C141" s="130">
        <v>800.70817750000003</v>
      </c>
      <c r="D141" s="130">
        <v>47.48105717</v>
      </c>
      <c r="E141" s="130">
        <v>0</v>
      </c>
      <c r="F141" s="130">
        <v>19.540952959999998</v>
      </c>
      <c r="G141" s="130">
        <v>27.940104210000001</v>
      </c>
      <c r="H141" s="130">
        <v>753.22712033000005</v>
      </c>
      <c r="I141" s="130">
        <v>0</v>
      </c>
      <c r="J141" s="130">
        <v>2.6703950000000001</v>
      </c>
      <c r="K141" s="130">
        <v>750.55672532999995</v>
      </c>
      <c r="L141" s="130">
        <v>5492.2546658900001</v>
      </c>
      <c r="M141" s="130">
        <v>797.08765257000005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8">
        <v>44531</v>
      </c>
      <c r="B142" s="130">
        <v>6359.2016390099998</v>
      </c>
      <c r="C142" s="130">
        <v>817.07719186999998</v>
      </c>
      <c r="D142" s="130">
        <v>54.546832989999999</v>
      </c>
      <c r="E142" s="130">
        <v>0</v>
      </c>
      <c r="F142" s="130">
        <v>19.201584359999998</v>
      </c>
      <c r="G142" s="130">
        <v>35.34524863</v>
      </c>
      <c r="H142" s="130">
        <v>762.53035887999999</v>
      </c>
      <c r="I142" s="130">
        <v>0</v>
      </c>
      <c r="J142" s="130">
        <v>2.5532648600000001</v>
      </c>
      <c r="K142" s="130">
        <v>759.97709401999998</v>
      </c>
      <c r="L142" s="130">
        <v>5542.1244471399996</v>
      </c>
      <c r="M142" s="130">
        <v>818.21315774000004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8">
        <v>44562</v>
      </c>
      <c r="B143" s="130">
        <v>6456.2704973199998</v>
      </c>
      <c r="C143" s="130">
        <v>867.52311056999997</v>
      </c>
      <c r="D143" s="130">
        <v>56.627841519999997</v>
      </c>
      <c r="E143" s="130">
        <v>0</v>
      </c>
      <c r="F143" s="130">
        <v>18.542331910000001</v>
      </c>
      <c r="G143" s="130">
        <v>38.085509610000003</v>
      </c>
      <c r="H143" s="130">
        <v>810.89526905000002</v>
      </c>
      <c r="I143" s="130">
        <v>0</v>
      </c>
      <c r="J143" s="130">
        <v>2.4984836600000002</v>
      </c>
      <c r="K143" s="130">
        <v>808.39678538999999</v>
      </c>
      <c r="L143" s="130">
        <v>5588.7473867500003</v>
      </c>
      <c r="M143" s="130">
        <v>827.38632313999994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8">
        <v>44593</v>
      </c>
      <c r="B144" s="130">
        <v>6901.6874727699997</v>
      </c>
      <c r="C144" s="130">
        <v>891.13658093000004</v>
      </c>
      <c r="D144" s="130">
        <v>59.468208679999996</v>
      </c>
      <c r="E144" s="130">
        <v>0</v>
      </c>
      <c r="F144" s="130">
        <v>18.523982360000002</v>
      </c>
      <c r="G144" s="130">
        <v>40.944226319999999</v>
      </c>
      <c r="H144" s="130">
        <v>831.66837224999995</v>
      </c>
      <c r="I144" s="130">
        <v>0</v>
      </c>
      <c r="J144" s="130">
        <v>2.4359706299999999</v>
      </c>
      <c r="K144" s="130">
        <v>829.23240162000002</v>
      </c>
      <c r="L144" s="130">
        <v>6010.5508918400001</v>
      </c>
      <c r="M144" s="130">
        <v>1224.08105288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8">
        <v>44621</v>
      </c>
      <c r="B145" s="130">
        <v>7008.3302511499996</v>
      </c>
      <c r="C145" s="130">
        <v>902.47190940999997</v>
      </c>
      <c r="D145" s="130">
        <v>62.490476360000002</v>
      </c>
      <c r="E145" s="130">
        <v>0</v>
      </c>
      <c r="F145" s="130">
        <v>18.68561527</v>
      </c>
      <c r="G145" s="130">
        <v>43.804861090000003</v>
      </c>
      <c r="H145" s="130">
        <v>839.98143304999996</v>
      </c>
      <c r="I145" s="130">
        <v>0</v>
      </c>
      <c r="J145" s="130">
        <v>2.2441683100000001</v>
      </c>
      <c r="K145" s="130">
        <v>837.73726474</v>
      </c>
      <c r="L145" s="130">
        <v>6105.8583417399996</v>
      </c>
      <c r="M145" s="130">
        <v>1193.0111509999999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8">
        <v>44652</v>
      </c>
      <c r="B146" s="130">
        <v>7510.28246021</v>
      </c>
      <c r="C146" s="130">
        <v>912.62633104999998</v>
      </c>
      <c r="D146" s="130">
        <v>65.45121718</v>
      </c>
      <c r="E146" s="130">
        <v>0</v>
      </c>
      <c r="F146" s="130">
        <v>18.786207449999999</v>
      </c>
      <c r="G146" s="130">
        <v>46.665009730000001</v>
      </c>
      <c r="H146" s="130">
        <v>847.17511387000002</v>
      </c>
      <c r="I146" s="130">
        <v>0</v>
      </c>
      <c r="J146" s="130">
        <v>1.9731492500000001</v>
      </c>
      <c r="K146" s="130">
        <v>845.20196462000001</v>
      </c>
      <c r="L146" s="130">
        <v>6597.6561291600001</v>
      </c>
      <c r="M146" s="130">
        <v>1140.5180812900001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8">
        <v>44682</v>
      </c>
      <c r="B147" s="130">
        <v>7996.4424977999997</v>
      </c>
      <c r="C147" s="130">
        <v>922.51177992999999</v>
      </c>
      <c r="D147" s="130">
        <v>67.719962570000007</v>
      </c>
      <c r="E147" s="130">
        <v>0</v>
      </c>
      <c r="F147" s="130">
        <v>18.222250760000001</v>
      </c>
      <c r="G147" s="130">
        <v>49.497711809999998</v>
      </c>
      <c r="H147" s="130">
        <v>854.79181735999998</v>
      </c>
      <c r="I147" s="130">
        <v>0</v>
      </c>
      <c r="J147" s="130">
        <v>1.8816099100000001</v>
      </c>
      <c r="K147" s="130">
        <v>852.91020745000003</v>
      </c>
      <c r="L147" s="130">
        <v>7073.9307178700001</v>
      </c>
      <c r="M147" s="130">
        <v>1079.8816440600001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8">
        <v>44713</v>
      </c>
      <c r="B148" s="130">
        <v>8097.0080395599998</v>
      </c>
      <c r="C148" s="130">
        <v>932.34845187999997</v>
      </c>
      <c r="D148" s="130">
        <v>70.437672520000007</v>
      </c>
      <c r="E148" s="130">
        <v>0</v>
      </c>
      <c r="F148" s="130">
        <v>18.080785160000001</v>
      </c>
      <c r="G148" s="130">
        <v>52.356887360000002</v>
      </c>
      <c r="H148" s="130">
        <v>861.91077935999999</v>
      </c>
      <c r="I148" s="130">
        <v>0</v>
      </c>
      <c r="J148" s="130">
        <v>1.6974828200000001</v>
      </c>
      <c r="K148" s="130">
        <v>860.21329653999999</v>
      </c>
      <c r="L148" s="130">
        <v>7164.6595876800002</v>
      </c>
      <c r="M148" s="130">
        <v>1038.7118829799999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8">
        <v>44743</v>
      </c>
      <c r="B149" s="130">
        <v>8796.0519088500005</v>
      </c>
      <c r="C149" s="130">
        <v>1139.13898453</v>
      </c>
      <c r="D149" s="130">
        <v>59.26736022</v>
      </c>
      <c r="E149" s="130">
        <v>0</v>
      </c>
      <c r="F149" s="130">
        <v>3.4551877900000001</v>
      </c>
      <c r="G149" s="130">
        <v>55.812172429999997</v>
      </c>
      <c r="H149" s="130">
        <v>1079.87162431</v>
      </c>
      <c r="I149" s="130">
        <v>0</v>
      </c>
      <c r="J149" s="130">
        <v>0</v>
      </c>
      <c r="K149" s="130">
        <v>1079.87162431</v>
      </c>
      <c r="L149" s="130">
        <v>7656.9129243199995</v>
      </c>
      <c r="M149" s="130">
        <v>1189.78745688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8">
        <v>44774</v>
      </c>
      <c r="B150" s="130">
        <v>9082.3966816600005</v>
      </c>
      <c r="C150" s="130">
        <v>1147.14139675</v>
      </c>
      <c r="D150" s="130">
        <v>62.663319880000003</v>
      </c>
      <c r="E150" s="130">
        <v>0</v>
      </c>
      <c r="F150" s="130">
        <v>3.2838228699999998</v>
      </c>
      <c r="G150" s="130">
        <v>59.379497010000001</v>
      </c>
      <c r="H150" s="130">
        <v>1084.47807687</v>
      </c>
      <c r="I150" s="130">
        <v>0</v>
      </c>
      <c r="J150" s="130">
        <v>0</v>
      </c>
      <c r="K150" s="130">
        <v>1084.47807687</v>
      </c>
      <c r="L150" s="130">
        <v>7935.2552849100002</v>
      </c>
      <c r="M150" s="130">
        <v>1230.30177521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8">
        <v>44805</v>
      </c>
      <c r="B151" s="130">
        <v>8170.997934</v>
      </c>
      <c r="C151" s="130">
        <v>1154.71464954</v>
      </c>
      <c r="D151" s="130">
        <v>65.778715149999996</v>
      </c>
      <c r="E151" s="130">
        <v>0</v>
      </c>
      <c r="F151" s="130">
        <v>3.1493728299999999</v>
      </c>
      <c r="G151" s="130">
        <v>62.629342319999999</v>
      </c>
      <c r="H151" s="130">
        <v>1088.9359343900001</v>
      </c>
      <c r="I151" s="130">
        <v>0</v>
      </c>
      <c r="J151" s="130">
        <v>0</v>
      </c>
      <c r="K151" s="130">
        <v>1088.9359343900001</v>
      </c>
      <c r="L151" s="130">
        <v>7016.2832844599998</v>
      </c>
      <c r="M151" s="130">
        <v>1242.6129442399999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8">
        <v>44835</v>
      </c>
      <c r="B152" s="130">
        <v>7578.2168378699998</v>
      </c>
      <c r="C152" s="130">
        <v>4.7129554000000002</v>
      </c>
      <c r="D152" s="130">
        <v>4.7129554000000002</v>
      </c>
      <c r="E152" s="130">
        <v>0</v>
      </c>
      <c r="F152" s="130">
        <v>3.00977658</v>
      </c>
      <c r="G152" s="130">
        <v>1.70317882</v>
      </c>
      <c r="H152" s="130">
        <v>0</v>
      </c>
      <c r="I152" s="130">
        <v>0</v>
      </c>
      <c r="J152" s="130">
        <v>0</v>
      </c>
      <c r="K152" s="130">
        <v>0</v>
      </c>
      <c r="L152" s="130">
        <v>7573.5038824699996</v>
      </c>
      <c r="M152" s="130">
        <v>1320.6093221799999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8">
        <v>44866</v>
      </c>
      <c r="B153" s="130">
        <v>7606.3560318999998</v>
      </c>
      <c r="C153" s="130">
        <v>4.52679498</v>
      </c>
      <c r="D153" s="130">
        <v>4.52679498</v>
      </c>
      <c r="E153" s="130">
        <v>0</v>
      </c>
      <c r="F153" s="130">
        <v>2.87970755</v>
      </c>
      <c r="G153" s="130">
        <v>1.64708743</v>
      </c>
      <c r="H153" s="130">
        <v>0</v>
      </c>
      <c r="I153" s="130">
        <v>0</v>
      </c>
      <c r="J153" s="130">
        <v>0</v>
      </c>
      <c r="K153" s="130">
        <v>0</v>
      </c>
      <c r="L153" s="130">
        <v>7601.8292369199999</v>
      </c>
      <c r="M153" s="130">
        <v>1383.3517141499999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8">
        <v>44896</v>
      </c>
      <c r="B154" s="130">
        <v>7405.9073005199998</v>
      </c>
      <c r="C154" s="130">
        <v>4.3910960799999996</v>
      </c>
      <c r="D154" s="130">
        <v>4.3910960799999996</v>
      </c>
      <c r="E154" s="130">
        <v>0</v>
      </c>
      <c r="F154" s="130">
        <v>2.7806608000000002</v>
      </c>
      <c r="G154" s="130">
        <v>1.6104352799999999</v>
      </c>
      <c r="H154" s="130">
        <v>0</v>
      </c>
      <c r="I154" s="130">
        <v>0</v>
      </c>
      <c r="J154" s="130">
        <v>0</v>
      </c>
      <c r="K154" s="130">
        <v>0</v>
      </c>
      <c r="L154" s="130">
        <v>7401.5162044400004</v>
      </c>
      <c r="M154" s="130">
        <v>1356.4145485500001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8">
        <v>44927</v>
      </c>
      <c r="B155" s="130">
        <v>7444.9067370499997</v>
      </c>
      <c r="C155" s="130">
        <v>4.1917200499999998</v>
      </c>
      <c r="D155" s="130">
        <v>4.1917200499999998</v>
      </c>
      <c r="E155" s="130">
        <v>0</v>
      </c>
      <c r="F155" s="130">
        <v>2.6187923099999999</v>
      </c>
      <c r="G155" s="130">
        <v>1.5729277399999999</v>
      </c>
      <c r="H155" s="130">
        <v>0</v>
      </c>
      <c r="I155" s="130">
        <v>0</v>
      </c>
      <c r="J155" s="130">
        <v>0</v>
      </c>
      <c r="K155" s="130">
        <v>0</v>
      </c>
      <c r="L155" s="130">
        <v>7440.7150170000004</v>
      </c>
      <c r="M155" s="130">
        <v>1393.26439873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8">
        <v>44958</v>
      </c>
      <c r="B156" s="130">
        <v>7425.9346054799998</v>
      </c>
      <c r="C156" s="130">
        <v>4.0137012299999997</v>
      </c>
      <c r="D156" s="130">
        <v>4.0137012299999997</v>
      </c>
      <c r="E156" s="130">
        <v>0</v>
      </c>
      <c r="F156" s="130">
        <v>2.4806898799999999</v>
      </c>
      <c r="G156" s="130">
        <v>1.53301135</v>
      </c>
      <c r="H156" s="130">
        <v>0</v>
      </c>
      <c r="I156" s="130">
        <v>0</v>
      </c>
      <c r="J156" s="130">
        <v>0</v>
      </c>
      <c r="K156" s="130">
        <v>0</v>
      </c>
      <c r="L156" s="130">
        <v>7421.9209042499997</v>
      </c>
      <c r="M156" s="130">
        <v>1401.0783354499999</v>
      </c>
      <c r="N156" s="130"/>
      <c r="O156" s="130"/>
      <c r="P156" s="130"/>
      <c r="Q156" s="130"/>
      <c r="R156" s="130"/>
      <c r="S156" s="130"/>
      <c r="T156" s="130"/>
    </row>
    <row r="157" spans="1:20" hidden="1" outlineLevel="1">
      <c r="A157" s="8">
        <v>44986</v>
      </c>
      <c r="B157" s="130">
        <v>7415.0382734699997</v>
      </c>
      <c r="C157" s="130">
        <v>3.8335646799999998</v>
      </c>
      <c r="D157" s="130">
        <v>3.8335646799999998</v>
      </c>
      <c r="E157" s="130">
        <v>0</v>
      </c>
      <c r="F157" s="130">
        <v>2.3356705500000001</v>
      </c>
      <c r="G157" s="130">
        <v>1.4978941299999999</v>
      </c>
      <c r="H157" s="130">
        <v>0</v>
      </c>
      <c r="I157" s="130">
        <v>0</v>
      </c>
      <c r="J157" s="130">
        <v>0</v>
      </c>
      <c r="K157" s="130">
        <v>0</v>
      </c>
      <c r="L157" s="130">
        <v>7411.20470879</v>
      </c>
      <c r="M157" s="130">
        <v>1609.8001602500001</v>
      </c>
      <c r="N157" s="130"/>
      <c r="O157" s="130"/>
      <c r="P157" s="130"/>
      <c r="Q157" s="130"/>
      <c r="R157" s="130"/>
      <c r="S157" s="130"/>
      <c r="T157" s="130"/>
    </row>
    <row r="158" spans="1:20" hidden="1" outlineLevel="1">
      <c r="A158" s="8">
        <v>45017</v>
      </c>
      <c r="B158" s="130">
        <v>7463.0759343399995</v>
      </c>
      <c r="C158" s="130">
        <v>3.2841136099999999</v>
      </c>
      <c r="D158" s="130">
        <v>3.2841136099999999</v>
      </c>
      <c r="E158" s="130">
        <v>0</v>
      </c>
      <c r="F158" s="130">
        <v>1.8244915500000001</v>
      </c>
      <c r="G158" s="130">
        <v>1.4596220600000001</v>
      </c>
      <c r="H158" s="130">
        <v>0</v>
      </c>
      <c r="I158" s="130">
        <v>0</v>
      </c>
      <c r="J158" s="130">
        <v>0</v>
      </c>
      <c r="K158" s="130">
        <v>0</v>
      </c>
      <c r="L158" s="130">
        <v>7459.7918207299999</v>
      </c>
      <c r="M158" s="130">
        <v>1559.95090439</v>
      </c>
      <c r="N158" s="130"/>
      <c r="O158" s="130"/>
      <c r="P158" s="130"/>
      <c r="Q158" s="130"/>
      <c r="R158" s="130"/>
      <c r="S158" s="130"/>
      <c r="T158" s="130"/>
    </row>
    <row r="159" spans="1:20" hidden="1" outlineLevel="1">
      <c r="A159" s="8">
        <v>45047</v>
      </c>
      <c r="B159" s="130">
        <v>7290.6738689599997</v>
      </c>
      <c r="C159" s="130">
        <v>3.1569009000000001</v>
      </c>
      <c r="D159" s="130">
        <v>3.1569009000000001</v>
      </c>
      <c r="E159" s="130">
        <v>0</v>
      </c>
      <c r="F159" s="130">
        <v>1.734029</v>
      </c>
      <c r="G159" s="130">
        <v>1.4228719000000001</v>
      </c>
      <c r="H159" s="130">
        <v>0</v>
      </c>
      <c r="I159" s="130">
        <v>0</v>
      </c>
      <c r="J159" s="130">
        <v>0</v>
      </c>
      <c r="K159" s="130">
        <v>0</v>
      </c>
      <c r="L159" s="130">
        <v>7287.5169680600002</v>
      </c>
      <c r="M159" s="130">
        <v>1386.75023786</v>
      </c>
      <c r="N159" s="130"/>
      <c r="O159" s="130"/>
      <c r="P159" s="130"/>
      <c r="Q159" s="130"/>
      <c r="R159" s="130"/>
      <c r="S159" s="130"/>
      <c r="T159" s="130"/>
    </row>
    <row r="160" spans="1:20" hidden="1" outlineLevel="1">
      <c r="A160" s="8">
        <v>45078</v>
      </c>
      <c r="B160" s="130">
        <v>7634.7557895099999</v>
      </c>
      <c r="C160" s="130">
        <v>2.95525343</v>
      </c>
      <c r="D160" s="130">
        <v>2.95525343</v>
      </c>
      <c r="E160" s="130">
        <v>0</v>
      </c>
      <c r="F160" s="130">
        <v>1.6427174</v>
      </c>
      <c r="G160" s="130">
        <v>1.31253603</v>
      </c>
      <c r="H160" s="130">
        <v>0</v>
      </c>
      <c r="I160" s="130">
        <v>0</v>
      </c>
      <c r="J160" s="130">
        <v>0</v>
      </c>
      <c r="K160" s="130">
        <v>0</v>
      </c>
      <c r="L160" s="130">
        <v>7631.8005360799998</v>
      </c>
      <c r="M160" s="130">
        <v>1383.6022485399999</v>
      </c>
      <c r="N160" s="130"/>
      <c r="O160" s="130"/>
      <c r="P160" s="130"/>
      <c r="Q160" s="130"/>
      <c r="R160" s="130"/>
      <c r="S160" s="130"/>
      <c r="T160" s="130"/>
    </row>
    <row r="161" spans="1:20" hidden="1" outlineLevel="1">
      <c r="A161" s="8">
        <v>45108</v>
      </c>
      <c r="B161" s="130">
        <v>7826.5017489399997</v>
      </c>
      <c r="C161" s="130">
        <v>2.7549102200000002</v>
      </c>
      <c r="D161" s="130">
        <v>2.7549102200000002</v>
      </c>
      <c r="E161" s="130">
        <v>0</v>
      </c>
      <c r="F161" s="130">
        <v>1.55134178</v>
      </c>
      <c r="G161" s="130">
        <v>1.20356844</v>
      </c>
      <c r="H161" s="130">
        <v>0</v>
      </c>
      <c r="I161" s="130">
        <v>0</v>
      </c>
      <c r="J161" s="130">
        <v>0</v>
      </c>
      <c r="K161" s="130">
        <v>0</v>
      </c>
      <c r="L161" s="130">
        <v>7823.7468387199997</v>
      </c>
      <c r="M161" s="130">
        <v>1472.6540095400001</v>
      </c>
      <c r="N161" s="130"/>
      <c r="O161" s="130"/>
      <c r="P161" s="130"/>
      <c r="Q161" s="130"/>
      <c r="R161" s="130"/>
      <c r="S161" s="130"/>
      <c r="T161" s="130"/>
    </row>
    <row r="162" spans="1:20" hidden="1" outlineLevel="1">
      <c r="A162" s="8">
        <v>45139</v>
      </c>
      <c r="B162" s="130">
        <v>7992.6230955600004</v>
      </c>
      <c r="C162" s="130">
        <v>2.5534634500000002</v>
      </c>
      <c r="D162" s="130">
        <v>2.5534634500000002</v>
      </c>
      <c r="E162" s="130">
        <v>0</v>
      </c>
      <c r="F162" s="130">
        <v>1.45954451</v>
      </c>
      <c r="G162" s="130">
        <v>1.09391894</v>
      </c>
      <c r="H162" s="130">
        <v>0</v>
      </c>
      <c r="I162" s="130">
        <v>0</v>
      </c>
      <c r="J162" s="130">
        <v>0</v>
      </c>
      <c r="K162" s="130">
        <v>0</v>
      </c>
      <c r="L162" s="130">
        <v>7990.0696321100004</v>
      </c>
      <c r="M162" s="130">
        <v>1419.1943115399999</v>
      </c>
      <c r="N162" s="130"/>
      <c r="O162" s="130"/>
      <c r="P162" s="130"/>
      <c r="Q162" s="130"/>
      <c r="R162" s="130"/>
      <c r="S162" s="130"/>
      <c r="T162" s="130"/>
    </row>
    <row r="163" spans="1:20" hidden="1" outlineLevel="1">
      <c r="A163" s="8">
        <v>45170</v>
      </c>
      <c r="B163" s="130">
        <v>8092.7802588599998</v>
      </c>
      <c r="C163" s="130">
        <v>2.3507142299999999</v>
      </c>
      <c r="D163" s="130">
        <v>2.3507142299999999</v>
      </c>
      <c r="E163" s="130">
        <v>0</v>
      </c>
      <c r="F163" s="130">
        <v>1.36696011</v>
      </c>
      <c r="G163" s="130">
        <v>0.98375411999999995</v>
      </c>
      <c r="H163" s="130">
        <v>0</v>
      </c>
      <c r="I163" s="130">
        <v>0</v>
      </c>
      <c r="J163" s="130">
        <v>0</v>
      </c>
      <c r="K163" s="130">
        <v>0</v>
      </c>
      <c r="L163" s="130">
        <v>8090.4295446300002</v>
      </c>
      <c r="M163" s="130">
        <v>1363.6647870700001</v>
      </c>
      <c r="N163" s="130"/>
      <c r="O163" s="130"/>
      <c r="P163" s="130"/>
      <c r="Q163" s="130"/>
      <c r="R163" s="130"/>
      <c r="S163" s="130"/>
      <c r="T163" s="130"/>
    </row>
    <row r="164" spans="1:20" hidden="1" outlineLevel="1">
      <c r="A164" s="8">
        <v>45200</v>
      </c>
      <c r="B164" s="130">
        <v>8124.7719215799998</v>
      </c>
      <c r="C164" s="130">
        <v>2.1489269499999999</v>
      </c>
      <c r="D164" s="130">
        <v>2.1489269499999999</v>
      </c>
      <c r="E164" s="130">
        <v>0</v>
      </c>
      <c r="F164" s="130">
        <v>1.2743122099999999</v>
      </c>
      <c r="G164" s="130">
        <v>0.87461473999999995</v>
      </c>
      <c r="H164" s="130">
        <v>0</v>
      </c>
      <c r="I164" s="130">
        <v>0</v>
      </c>
      <c r="J164" s="130">
        <v>0</v>
      </c>
      <c r="K164" s="130">
        <v>0</v>
      </c>
      <c r="L164" s="130">
        <v>8122.62299463</v>
      </c>
      <c r="M164" s="130">
        <v>1394.1101195700001</v>
      </c>
      <c r="N164" s="130"/>
      <c r="O164" s="130"/>
      <c r="P164" s="130"/>
      <c r="Q164" s="130"/>
      <c r="R164" s="130"/>
      <c r="S164" s="130"/>
      <c r="T164" s="130"/>
    </row>
    <row r="165" spans="1:20">
      <c r="A165" s="8">
        <v>45231</v>
      </c>
      <c r="B165" s="130">
        <v>8196.9625209000005</v>
      </c>
      <c r="C165" s="130">
        <v>1.9454939200000001</v>
      </c>
      <c r="D165" s="130">
        <v>1.9454939200000001</v>
      </c>
      <c r="E165" s="130">
        <v>0</v>
      </c>
      <c r="F165" s="130">
        <v>1.18093</v>
      </c>
      <c r="G165" s="130">
        <v>0.76456391999999995</v>
      </c>
      <c r="H165" s="130">
        <v>0</v>
      </c>
      <c r="I165" s="130">
        <v>0</v>
      </c>
      <c r="J165" s="130">
        <v>0</v>
      </c>
      <c r="K165" s="130">
        <v>0</v>
      </c>
      <c r="L165" s="130">
        <v>8195.0170269800001</v>
      </c>
      <c r="M165" s="130">
        <v>1456.68099121</v>
      </c>
      <c r="N165" s="130"/>
      <c r="O165" s="130"/>
      <c r="P165" s="130"/>
      <c r="Q165" s="130"/>
      <c r="R165" s="130"/>
      <c r="S165" s="130"/>
      <c r="T165" s="130"/>
    </row>
    <row r="166" spans="1:20">
      <c r="A166" s="8">
        <v>45261</v>
      </c>
      <c r="B166" s="130">
        <v>8662.1626096199998</v>
      </c>
      <c r="C166" s="130">
        <v>1.74524097</v>
      </c>
      <c r="D166" s="130">
        <v>1.74524097</v>
      </c>
      <c r="E166" s="130">
        <v>0</v>
      </c>
      <c r="F166" s="130">
        <v>1.0872633899999999</v>
      </c>
      <c r="G166" s="130">
        <v>0.65797757999999995</v>
      </c>
      <c r="H166" s="130">
        <v>0</v>
      </c>
      <c r="I166" s="130">
        <v>0</v>
      </c>
      <c r="J166" s="130">
        <v>0</v>
      </c>
      <c r="K166" s="130">
        <v>0</v>
      </c>
      <c r="L166" s="130">
        <v>8660.4173686499998</v>
      </c>
      <c r="M166" s="130">
        <v>1476.87401596</v>
      </c>
      <c r="N166" s="130"/>
      <c r="O166" s="130"/>
      <c r="P166" s="130"/>
      <c r="Q166" s="130"/>
      <c r="R166" s="130"/>
      <c r="S166" s="130"/>
      <c r="T166" s="130"/>
    </row>
    <row r="167" spans="1:20">
      <c r="A167" s="8">
        <v>45292</v>
      </c>
      <c r="B167" s="130">
        <v>8418.9764769800004</v>
      </c>
      <c r="C167" s="130">
        <v>1.18954695</v>
      </c>
      <c r="D167" s="130">
        <v>1.18954695</v>
      </c>
      <c r="E167" s="130">
        <v>0</v>
      </c>
      <c r="F167" s="130">
        <v>0.64127626000000004</v>
      </c>
      <c r="G167" s="130">
        <v>0.54827068999999995</v>
      </c>
      <c r="H167" s="130">
        <v>0</v>
      </c>
      <c r="I167" s="130">
        <v>0</v>
      </c>
      <c r="J167" s="130">
        <v>0</v>
      </c>
      <c r="K167" s="130">
        <v>0</v>
      </c>
      <c r="L167" s="130">
        <v>8417.7869300300008</v>
      </c>
      <c r="M167" s="130">
        <v>1436.30275353</v>
      </c>
      <c r="N167" s="130"/>
      <c r="O167" s="130"/>
      <c r="P167" s="130"/>
      <c r="Q167" s="130"/>
      <c r="R167" s="130"/>
      <c r="S167" s="130"/>
      <c r="T167" s="130"/>
    </row>
    <row r="168" spans="1:20">
      <c r="A168" s="8">
        <v>45323</v>
      </c>
      <c r="B168" s="130">
        <v>8375.5510941299999</v>
      </c>
      <c r="C168" s="130">
        <v>1.0332814299999999</v>
      </c>
      <c r="D168" s="130">
        <v>1.0332814299999999</v>
      </c>
      <c r="E168" s="130">
        <v>0</v>
      </c>
      <c r="F168" s="130">
        <v>0.59506435000000002</v>
      </c>
      <c r="G168" s="130">
        <v>0.43821707999999998</v>
      </c>
      <c r="H168" s="130">
        <v>0</v>
      </c>
      <c r="I168" s="130">
        <v>0</v>
      </c>
      <c r="J168" s="130">
        <v>0</v>
      </c>
      <c r="K168" s="130">
        <v>0</v>
      </c>
      <c r="L168" s="130">
        <v>8374.5178126999999</v>
      </c>
      <c r="M168" s="130">
        <v>1279.0241509099999</v>
      </c>
      <c r="N168" s="130"/>
      <c r="O168" s="130"/>
      <c r="P168" s="130"/>
      <c r="Q168" s="130"/>
      <c r="R168" s="130"/>
      <c r="S168" s="130"/>
      <c r="T168" s="130"/>
    </row>
    <row r="169" spans="1:20">
      <c r="A169" s="8">
        <v>45352</v>
      </c>
      <c r="B169" s="130">
        <v>8708.2358619299994</v>
      </c>
      <c r="C169" s="130">
        <v>0.88419954000000001</v>
      </c>
      <c r="D169" s="130">
        <v>0.88419954000000001</v>
      </c>
      <c r="E169" s="130">
        <v>0</v>
      </c>
      <c r="F169" s="130">
        <v>0.55230857</v>
      </c>
      <c r="G169" s="130">
        <v>0.33189097000000001</v>
      </c>
      <c r="H169" s="130">
        <v>0</v>
      </c>
      <c r="I169" s="130">
        <v>0</v>
      </c>
      <c r="J169" s="130">
        <v>0</v>
      </c>
      <c r="K169" s="130">
        <v>0</v>
      </c>
      <c r="L169" s="130">
        <v>8707.3516623899995</v>
      </c>
      <c r="M169" s="130">
        <v>1304.1047223999999</v>
      </c>
      <c r="N169" s="130"/>
      <c r="O169" s="130"/>
      <c r="P169" s="130"/>
      <c r="Q169" s="130"/>
      <c r="R169" s="130"/>
      <c r="S169" s="130"/>
      <c r="T169" s="130"/>
    </row>
    <row r="170" spans="1:20">
      <c r="A170" s="8">
        <v>45383</v>
      </c>
      <c r="B170" s="130">
        <v>9136.9460094099995</v>
      </c>
      <c r="C170" s="130">
        <v>0.72799597000000005</v>
      </c>
      <c r="D170" s="130">
        <v>0.72799597000000005</v>
      </c>
      <c r="E170" s="130">
        <v>0</v>
      </c>
      <c r="F170" s="130">
        <v>0.50582587000000001</v>
      </c>
      <c r="G170" s="130">
        <v>0.22217010000000001</v>
      </c>
      <c r="H170" s="130">
        <v>0</v>
      </c>
      <c r="I170" s="130">
        <v>0</v>
      </c>
      <c r="J170" s="130">
        <v>0</v>
      </c>
      <c r="K170" s="130">
        <v>0</v>
      </c>
      <c r="L170" s="130">
        <v>9136.2180134400005</v>
      </c>
      <c r="M170" s="130">
        <v>1299.2465603200001</v>
      </c>
      <c r="N170" s="130"/>
      <c r="O170" s="130"/>
      <c r="P170" s="130"/>
      <c r="Q170" s="130"/>
      <c r="R170" s="130"/>
      <c r="S170" s="130"/>
      <c r="T170" s="130"/>
    </row>
    <row r="171" spans="1:20">
      <c r="A171" s="8">
        <v>45413</v>
      </c>
      <c r="B171" s="130">
        <v>9510.6563573000003</v>
      </c>
      <c r="C171" s="130">
        <v>0.51355898</v>
      </c>
      <c r="D171" s="130">
        <v>0.51355898</v>
      </c>
      <c r="E171" s="130">
        <v>0</v>
      </c>
      <c r="F171" s="130">
        <v>0.40390143000000001</v>
      </c>
      <c r="G171" s="130">
        <v>0.10965755000000001</v>
      </c>
      <c r="H171" s="130">
        <v>0</v>
      </c>
      <c r="I171" s="130">
        <v>0</v>
      </c>
      <c r="J171" s="130">
        <v>0</v>
      </c>
      <c r="K171" s="130">
        <v>0</v>
      </c>
      <c r="L171" s="130">
        <v>9510.1427983199992</v>
      </c>
      <c r="M171" s="130">
        <v>1577.4060167499999</v>
      </c>
      <c r="N171" s="130"/>
      <c r="O171" s="130"/>
      <c r="P171" s="130"/>
      <c r="Q171" s="130"/>
      <c r="R171" s="130"/>
      <c r="S171" s="130"/>
      <c r="T171" s="130"/>
    </row>
    <row r="172" spans="1:20">
      <c r="A172" s="8">
        <v>45444</v>
      </c>
      <c r="B172" s="130">
        <v>9985.6694805700008</v>
      </c>
      <c r="C172" s="130">
        <v>0.35687015</v>
      </c>
      <c r="D172" s="130">
        <v>0.35687015</v>
      </c>
      <c r="E172" s="130">
        <v>0</v>
      </c>
      <c r="F172" s="130">
        <v>0.35687015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9985.3126104200001</v>
      </c>
      <c r="M172" s="130">
        <v>1959.2396878</v>
      </c>
      <c r="N172" s="130"/>
      <c r="O172" s="130"/>
      <c r="P172" s="130"/>
      <c r="Q172" s="130"/>
      <c r="R172" s="130"/>
      <c r="S172" s="130"/>
      <c r="T172" s="130"/>
    </row>
    <row r="173" spans="1:20">
      <c r="A173" s="8">
        <v>45474</v>
      </c>
      <c r="B173" s="130">
        <v>9971.9161526400003</v>
      </c>
      <c r="C173" s="130">
        <v>5.4714873800000001</v>
      </c>
      <c r="D173" s="130">
        <v>5.4714873800000001</v>
      </c>
      <c r="E173" s="130">
        <v>0</v>
      </c>
      <c r="F173" s="130">
        <v>5.4714873800000001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9966.44466526</v>
      </c>
      <c r="M173" s="130">
        <v>2004.9175044999999</v>
      </c>
      <c r="N173" s="130"/>
      <c r="O173" s="130"/>
      <c r="P173" s="130"/>
      <c r="Q173" s="130"/>
      <c r="R173" s="130"/>
      <c r="S173" s="130"/>
      <c r="T173" s="130"/>
    </row>
    <row r="174" spans="1:20">
      <c r="A174" s="8">
        <v>45505</v>
      </c>
      <c r="B174" s="130">
        <v>10510.58381041</v>
      </c>
      <c r="C174" s="130">
        <v>10.34408882</v>
      </c>
      <c r="D174" s="130">
        <v>10.34408882</v>
      </c>
      <c r="E174" s="130">
        <v>0</v>
      </c>
      <c r="F174" s="130">
        <v>10.34408882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10500.23972159</v>
      </c>
      <c r="M174" s="130">
        <v>1644.48793475</v>
      </c>
      <c r="N174" s="130"/>
      <c r="O174" s="130"/>
      <c r="P174" s="130"/>
      <c r="Q174" s="130"/>
      <c r="R174" s="130"/>
      <c r="S174" s="130"/>
      <c r="T174" s="130"/>
    </row>
    <row r="175" spans="1:20">
      <c r="A175" s="8">
        <v>45536</v>
      </c>
      <c r="B175" s="130">
        <v>10584.946563379999</v>
      </c>
      <c r="C175" s="130">
        <v>10.4032418</v>
      </c>
      <c r="D175" s="130">
        <v>10.4032418</v>
      </c>
      <c r="E175" s="130">
        <v>0</v>
      </c>
      <c r="F175" s="130">
        <v>10.4032418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10574.54332158</v>
      </c>
      <c r="M175" s="130">
        <v>1644.3348072199999</v>
      </c>
      <c r="N175" s="130"/>
      <c r="O175" s="130"/>
      <c r="P175" s="130"/>
      <c r="Q175" s="130"/>
      <c r="R175" s="130"/>
      <c r="S175" s="130"/>
      <c r="T175" s="130"/>
    </row>
    <row r="176" spans="1:20">
      <c r="A176" s="8">
        <v>45566</v>
      </c>
      <c r="B176" s="130">
        <v>10513.778931180001</v>
      </c>
      <c r="C176" s="130">
        <v>10.26629097</v>
      </c>
      <c r="D176" s="130">
        <v>10.26629097</v>
      </c>
      <c r="E176" s="130">
        <v>0</v>
      </c>
      <c r="F176" s="130">
        <v>10.26629097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10503.51264021</v>
      </c>
      <c r="M176" s="130">
        <v>1356.28999058</v>
      </c>
      <c r="N176" s="130"/>
      <c r="O176" s="130"/>
      <c r="P176" s="130"/>
      <c r="Q176" s="130"/>
      <c r="R176" s="130"/>
      <c r="S176" s="130"/>
      <c r="T176" s="130"/>
    </row>
    <row r="177" spans="1:20">
      <c r="A177" s="8">
        <v>45597</v>
      </c>
      <c r="B177" s="130">
        <v>10563.048082949999</v>
      </c>
      <c r="C177" s="130">
        <v>10.34009118</v>
      </c>
      <c r="D177" s="130">
        <v>10.34009118</v>
      </c>
      <c r="E177" s="130">
        <v>0</v>
      </c>
      <c r="F177" s="130">
        <v>10.34009118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10552.707991769999</v>
      </c>
      <c r="M177" s="130">
        <v>1401.65886009</v>
      </c>
      <c r="N177" s="130"/>
      <c r="O177" s="130"/>
      <c r="P177" s="130"/>
      <c r="Q177" s="130"/>
      <c r="R177" s="130"/>
      <c r="S177" s="130"/>
      <c r="T177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33203125" style="28" customWidth="1"/>
    <col min="3" max="3" width="8.88671875" style="28" customWidth="1"/>
    <col min="4" max="11" width="6.5546875" style="21" customWidth="1"/>
    <col min="12" max="12" width="13.5546875" style="28" customWidth="1"/>
    <col min="13" max="20" width="6.5546875" style="21" customWidth="1"/>
    <col min="21" max="21" width="8" style="28" customWidth="1"/>
    <col min="22" max="22" width="9.109375" style="28" customWidth="1"/>
    <col min="23" max="16384" width="9.109375" style="25"/>
  </cols>
  <sheetData>
    <row r="1" spans="1:28" ht="14.4">
      <c r="A1" s="9" t="s">
        <v>148</v>
      </c>
    </row>
    <row r="2" spans="1:28" ht="5.25" customHeight="1"/>
    <row r="3" spans="1:28" ht="26.25" customHeight="1">
      <c r="A3" s="213" t="s">
        <v>74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</row>
    <row r="4" spans="1:28" ht="12.75" customHeight="1">
      <c r="A4" s="207" t="s">
        <v>132</v>
      </c>
      <c r="B4" s="218"/>
      <c r="C4" s="218"/>
      <c r="L4" s="27"/>
      <c r="U4" s="27"/>
      <c r="V4" s="27"/>
    </row>
    <row r="5" spans="1:28" ht="12.75" customHeight="1">
      <c r="A5" s="27" t="s">
        <v>231</v>
      </c>
      <c r="B5" s="27"/>
      <c r="C5" s="27"/>
      <c r="L5" s="27"/>
      <c r="U5" s="27"/>
      <c r="V5" s="27"/>
    </row>
    <row r="6" spans="1:28" s="31" customFormat="1" ht="18" customHeight="1">
      <c r="A6" s="219" t="s">
        <v>0</v>
      </c>
      <c r="B6" s="204" t="s">
        <v>1</v>
      </c>
      <c r="C6" s="204" t="s">
        <v>59</v>
      </c>
      <c r="D6" s="193" t="s">
        <v>2</v>
      </c>
      <c r="E6" s="193"/>
      <c r="F6" s="193"/>
      <c r="G6" s="193"/>
      <c r="H6" s="193"/>
      <c r="I6" s="193"/>
      <c r="J6" s="193"/>
      <c r="K6" s="193"/>
      <c r="L6" s="204" t="s">
        <v>57</v>
      </c>
      <c r="M6" s="195" t="s">
        <v>2</v>
      </c>
      <c r="N6" s="196"/>
      <c r="O6" s="196"/>
      <c r="P6" s="196"/>
      <c r="Q6" s="196"/>
      <c r="R6" s="196"/>
      <c r="S6" s="196"/>
      <c r="T6" s="196"/>
      <c r="U6" s="204" t="s">
        <v>60</v>
      </c>
      <c r="V6" s="204" t="s">
        <v>55</v>
      </c>
    </row>
    <row r="7" spans="1:28" s="33" customFormat="1" ht="15" customHeight="1">
      <c r="A7" s="219"/>
      <c r="B7" s="204"/>
      <c r="C7" s="204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4"/>
      <c r="M7" s="195" t="s">
        <v>17</v>
      </c>
      <c r="N7" s="196"/>
      <c r="O7" s="196"/>
      <c r="P7" s="196"/>
      <c r="Q7" s="195" t="s">
        <v>9</v>
      </c>
      <c r="R7" s="196"/>
      <c r="S7" s="196"/>
      <c r="T7" s="196"/>
      <c r="U7" s="204"/>
      <c r="V7" s="204"/>
    </row>
    <row r="8" spans="1:28" ht="55.2">
      <c r="A8" s="219"/>
      <c r="B8" s="204"/>
      <c r="C8" s="204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04"/>
      <c r="M8" s="22" t="s">
        <v>13</v>
      </c>
      <c r="N8" s="22" t="s">
        <v>10</v>
      </c>
      <c r="O8" s="22" t="s">
        <v>11</v>
      </c>
      <c r="P8" s="22" t="s">
        <v>12</v>
      </c>
      <c r="Q8" s="22" t="s">
        <v>13</v>
      </c>
      <c r="R8" s="22" t="s">
        <v>10</v>
      </c>
      <c r="S8" s="22" t="s">
        <v>11</v>
      </c>
      <c r="T8" s="22" t="s">
        <v>12</v>
      </c>
      <c r="U8" s="204"/>
      <c r="V8" s="204"/>
    </row>
    <row r="9" spans="1:28" hidden="1">
      <c r="A9" s="120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6"/>
      <c r="N9" s="116"/>
      <c r="O9" s="116"/>
      <c r="P9" s="116"/>
      <c r="Q9" s="116"/>
      <c r="R9" s="116"/>
      <c r="S9" s="116"/>
      <c r="T9" s="116"/>
      <c r="U9" s="117"/>
      <c r="V9" s="117"/>
    </row>
    <row r="10" spans="1:28" collapsed="1">
      <c r="A10" s="32">
        <v>1</v>
      </c>
      <c r="B10" s="30">
        <v>2</v>
      </c>
      <c r="C10" s="32">
        <v>3</v>
      </c>
      <c r="D10" s="30">
        <v>4</v>
      </c>
      <c r="E10" s="32">
        <v>5</v>
      </c>
      <c r="F10" s="30">
        <v>6</v>
      </c>
      <c r="G10" s="32">
        <v>7</v>
      </c>
      <c r="H10" s="30">
        <v>8</v>
      </c>
      <c r="I10" s="32">
        <v>9</v>
      </c>
      <c r="J10" s="30">
        <v>10</v>
      </c>
      <c r="K10" s="32">
        <v>11</v>
      </c>
      <c r="L10" s="30">
        <v>12</v>
      </c>
      <c r="M10" s="32">
        <v>13</v>
      </c>
      <c r="N10" s="30">
        <v>14</v>
      </c>
      <c r="O10" s="32">
        <v>15</v>
      </c>
      <c r="P10" s="30">
        <v>16</v>
      </c>
      <c r="Q10" s="32">
        <v>17</v>
      </c>
      <c r="R10" s="30">
        <v>18</v>
      </c>
      <c r="S10" s="32">
        <v>19</v>
      </c>
      <c r="T10" s="30">
        <v>20</v>
      </c>
      <c r="U10" s="32">
        <v>21</v>
      </c>
      <c r="V10" s="30">
        <v>22</v>
      </c>
    </row>
    <row r="11" spans="1:28" hidden="1" outlineLevel="1">
      <c r="A11" s="8">
        <v>40544</v>
      </c>
      <c r="B11" s="130">
        <v>3289.7041114200001</v>
      </c>
      <c r="C11" s="130">
        <v>1972.5778302599999</v>
      </c>
      <c r="D11" s="130">
        <v>720.46649622999996</v>
      </c>
      <c r="E11" s="130">
        <v>286.38586184000002</v>
      </c>
      <c r="F11" s="130">
        <v>201.77508535000001</v>
      </c>
      <c r="G11" s="130">
        <v>232.30554903999999</v>
      </c>
      <c r="H11" s="130">
        <v>1252.1113340300001</v>
      </c>
      <c r="I11" s="130">
        <v>66.480468009999996</v>
      </c>
      <c r="J11" s="130">
        <v>354.77510168999999</v>
      </c>
      <c r="K11" s="130">
        <v>830.85576433000006</v>
      </c>
      <c r="L11" s="130">
        <v>1101.61059482</v>
      </c>
      <c r="M11" s="130">
        <v>104.51283419000001</v>
      </c>
      <c r="N11" s="130">
        <v>1.4620728599999999</v>
      </c>
      <c r="O11" s="130">
        <v>11.28968499</v>
      </c>
      <c r="P11" s="130">
        <v>91.761076340000002</v>
      </c>
      <c r="Q11" s="130">
        <v>997.09776063000004</v>
      </c>
      <c r="R11" s="130">
        <v>13.91899525</v>
      </c>
      <c r="S11" s="130">
        <v>58.051636199999997</v>
      </c>
      <c r="T11" s="130">
        <v>925.12712918</v>
      </c>
      <c r="U11" s="130">
        <v>215.51568634</v>
      </c>
      <c r="V11" s="130">
        <v>1589.31164734</v>
      </c>
      <c r="W11" s="130"/>
      <c r="X11" s="130"/>
      <c r="Y11" s="130"/>
      <c r="Z11" s="130"/>
      <c r="AA11" s="130"/>
      <c r="AB11" s="130"/>
    </row>
    <row r="12" spans="1:28" hidden="1" outlineLevel="1">
      <c r="A12" s="8">
        <v>40575</v>
      </c>
      <c r="B12" s="130">
        <v>3253.71413811</v>
      </c>
      <c r="C12" s="130">
        <v>1962.64021381</v>
      </c>
      <c r="D12" s="130">
        <v>730.30614537999998</v>
      </c>
      <c r="E12" s="130">
        <v>295.92900448</v>
      </c>
      <c r="F12" s="130">
        <v>193.57817441</v>
      </c>
      <c r="G12" s="130">
        <v>240.79896649</v>
      </c>
      <c r="H12" s="130">
        <v>1232.3340684299999</v>
      </c>
      <c r="I12" s="130">
        <v>66.534732469999994</v>
      </c>
      <c r="J12" s="130">
        <v>348.08840859999998</v>
      </c>
      <c r="K12" s="130">
        <v>817.71092736000003</v>
      </c>
      <c r="L12" s="130">
        <v>1094.5653255300001</v>
      </c>
      <c r="M12" s="130">
        <v>104.45194463</v>
      </c>
      <c r="N12" s="130">
        <v>1.6174058600000001</v>
      </c>
      <c r="O12" s="130">
        <v>10.60521964</v>
      </c>
      <c r="P12" s="130">
        <v>92.229319129999993</v>
      </c>
      <c r="Q12" s="130">
        <v>990.11338090000004</v>
      </c>
      <c r="R12" s="130">
        <v>15.91549315</v>
      </c>
      <c r="S12" s="130">
        <v>56.25070891</v>
      </c>
      <c r="T12" s="130">
        <v>917.94717883999999</v>
      </c>
      <c r="U12" s="130">
        <v>196.50859876999999</v>
      </c>
      <c r="V12" s="130">
        <v>1519.62341371</v>
      </c>
      <c r="W12" s="130"/>
      <c r="X12" s="130"/>
      <c r="Y12" s="130"/>
      <c r="Z12" s="130"/>
      <c r="AA12" s="130"/>
      <c r="AB12" s="130"/>
    </row>
    <row r="13" spans="1:28" hidden="1" outlineLevel="1">
      <c r="A13" s="8">
        <v>40603</v>
      </c>
      <c r="B13" s="130">
        <v>3217.0346133799999</v>
      </c>
      <c r="C13" s="130">
        <v>1961.6850045399999</v>
      </c>
      <c r="D13" s="130">
        <v>739.95387890999996</v>
      </c>
      <c r="E13" s="130">
        <v>306.13988068999998</v>
      </c>
      <c r="F13" s="130">
        <v>203.77293567999999</v>
      </c>
      <c r="G13" s="130">
        <v>230.04106254000001</v>
      </c>
      <c r="H13" s="130">
        <v>1221.73112563</v>
      </c>
      <c r="I13" s="130">
        <v>60.889760459999998</v>
      </c>
      <c r="J13" s="130">
        <v>329.3680569</v>
      </c>
      <c r="K13" s="130">
        <v>831.47330826999996</v>
      </c>
      <c r="L13" s="130">
        <v>1058.5266483299999</v>
      </c>
      <c r="M13" s="130">
        <v>105.03173517</v>
      </c>
      <c r="N13" s="130">
        <v>1.68126807</v>
      </c>
      <c r="O13" s="130">
        <v>10.305899910000001</v>
      </c>
      <c r="P13" s="130">
        <v>93.044567189999995</v>
      </c>
      <c r="Q13" s="130">
        <v>953.49491316000001</v>
      </c>
      <c r="R13" s="130">
        <v>16.48710852</v>
      </c>
      <c r="S13" s="130">
        <v>35.980699639999997</v>
      </c>
      <c r="T13" s="130">
        <v>901.02710500000001</v>
      </c>
      <c r="U13" s="130">
        <v>196.82296051</v>
      </c>
      <c r="V13" s="130">
        <v>1470.7830237999999</v>
      </c>
      <c r="W13" s="130"/>
      <c r="X13" s="130"/>
      <c r="Y13" s="130"/>
      <c r="Z13" s="130"/>
      <c r="AA13" s="130"/>
      <c r="AB13" s="130"/>
    </row>
    <row r="14" spans="1:28" hidden="1" outlineLevel="1">
      <c r="A14" s="8">
        <v>40634</v>
      </c>
      <c r="B14" s="130">
        <v>3202.6194997100001</v>
      </c>
      <c r="C14" s="130">
        <v>1982.0975475600001</v>
      </c>
      <c r="D14" s="130">
        <v>762.09654106000005</v>
      </c>
      <c r="E14" s="130">
        <v>327.16408783000003</v>
      </c>
      <c r="F14" s="130">
        <v>204.78170488999999</v>
      </c>
      <c r="G14" s="130">
        <v>230.15074834000001</v>
      </c>
      <c r="H14" s="130">
        <v>1220.0010064999999</v>
      </c>
      <c r="I14" s="130">
        <v>63.870991600000004</v>
      </c>
      <c r="J14" s="130">
        <v>323.54739708</v>
      </c>
      <c r="K14" s="130">
        <v>832.58261782</v>
      </c>
      <c r="L14" s="130">
        <v>1052.71971261</v>
      </c>
      <c r="M14" s="130">
        <v>104.52168358</v>
      </c>
      <c r="N14" s="130">
        <v>1.6324309800000001</v>
      </c>
      <c r="O14" s="130">
        <v>10.172838710000001</v>
      </c>
      <c r="P14" s="130">
        <v>92.716413889999998</v>
      </c>
      <c r="Q14" s="130">
        <v>948.19802903000004</v>
      </c>
      <c r="R14" s="130">
        <v>13.620868639999999</v>
      </c>
      <c r="S14" s="130">
        <v>32.726976329999999</v>
      </c>
      <c r="T14" s="130">
        <v>901.85018405999995</v>
      </c>
      <c r="U14" s="130">
        <v>167.80223953999999</v>
      </c>
      <c r="V14" s="130">
        <v>1475.0952963699999</v>
      </c>
      <c r="W14" s="130"/>
      <c r="X14" s="130"/>
      <c r="Y14" s="130"/>
      <c r="Z14" s="130"/>
      <c r="AA14" s="130"/>
      <c r="AB14" s="130"/>
    </row>
    <row r="15" spans="1:28" hidden="1" outlineLevel="1">
      <c r="A15" s="8">
        <v>40664</v>
      </c>
      <c r="B15" s="130">
        <v>3200.5802988199998</v>
      </c>
      <c r="C15" s="130">
        <v>1984.55380713</v>
      </c>
      <c r="D15" s="130">
        <v>776.63514534000001</v>
      </c>
      <c r="E15" s="130">
        <v>341.15319190000002</v>
      </c>
      <c r="F15" s="130">
        <v>208.61128450000001</v>
      </c>
      <c r="G15" s="130">
        <v>226.87066894</v>
      </c>
      <c r="H15" s="130">
        <v>1207.91866179</v>
      </c>
      <c r="I15" s="130">
        <v>63.516366519999998</v>
      </c>
      <c r="J15" s="130">
        <v>321.69582133</v>
      </c>
      <c r="K15" s="130">
        <v>822.70647394000002</v>
      </c>
      <c r="L15" s="130">
        <v>1045.4243051799999</v>
      </c>
      <c r="M15" s="130">
        <v>106.21937594000001</v>
      </c>
      <c r="N15" s="130">
        <v>1.74511791</v>
      </c>
      <c r="O15" s="130">
        <v>9.7379191200000008</v>
      </c>
      <c r="P15" s="130">
        <v>94.736338910000001</v>
      </c>
      <c r="Q15" s="130">
        <v>939.20492923999996</v>
      </c>
      <c r="R15" s="130">
        <v>17.515459759999999</v>
      </c>
      <c r="S15" s="130">
        <v>40.692263109999999</v>
      </c>
      <c r="T15" s="130">
        <v>880.99720636999996</v>
      </c>
      <c r="U15" s="130">
        <v>170.60218651</v>
      </c>
      <c r="V15" s="130">
        <v>1467.8376019100001</v>
      </c>
      <c r="W15" s="130"/>
      <c r="X15" s="130"/>
      <c r="Y15" s="130"/>
      <c r="Z15" s="130"/>
      <c r="AA15" s="130"/>
      <c r="AB15" s="130"/>
    </row>
    <row r="16" spans="1:28" hidden="1" outlineLevel="1">
      <c r="A16" s="8">
        <v>40695</v>
      </c>
      <c r="B16" s="130">
        <v>3229.1810105999998</v>
      </c>
      <c r="C16" s="130">
        <v>1992.1293616299999</v>
      </c>
      <c r="D16" s="130">
        <v>798.52436379999995</v>
      </c>
      <c r="E16" s="130">
        <v>353.30027066999997</v>
      </c>
      <c r="F16" s="130">
        <v>215.77676980999999</v>
      </c>
      <c r="G16" s="130">
        <v>229.44732332000001</v>
      </c>
      <c r="H16" s="130">
        <v>1193.60499783</v>
      </c>
      <c r="I16" s="130">
        <v>65.845410650000005</v>
      </c>
      <c r="J16" s="130">
        <v>317.26740634999999</v>
      </c>
      <c r="K16" s="130">
        <v>810.49218083000005</v>
      </c>
      <c r="L16" s="130">
        <v>1033.1539280699999</v>
      </c>
      <c r="M16" s="130">
        <v>110.82412613</v>
      </c>
      <c r="N16" s="130">
        <v>1.7591149399999999</v>
      </c>
      <c r="O16" s="130">
        <v>9.2393272100000008</v>
      </c>
      <c r="P16" s="130">
        <v>99.825683979999994</v>
      </c>
      <c r="Q16" s="130">
        <v>922.32980194000004</v>
      </c>
      <c r="R16" s="130">
        <v>17.656658490000002</v>
      </c>
      <c r="S16" s="130">
        <v>34.28212679</v>
      </c>
      <c r="T16" s="130">
        <v>870.39101665999999</v>
      </c>
      <c r="U16" s="130">
        <v>203.8977209</v>
      </c>
      <c r="V16" s="130">
        <v>1452.77233516</v>
      </c>
      <c r="W16" s="130"/>
      <c r="X16" s="130"/>
      <c r="Y16" s="130"/>
      <c r="Z16" s="130"/>
      <c r="AA16" s="130"/>
      <c r="AB16" s="130"/>
    </row>
    <row r="17" spans="1:28" hidden="1" outlineLevel="1">
      <c r="A17" s="8">
        <v>40725</v>
      </c>
      <c r="B17" s="130">
        <v>3225.97235968</v>
      </c>
      <c r="C17" s="130">
        <v>1996.7927432199999</v>
      </c>
      <c r="D17" s="130">
        <v>818.33421623000004</v>
      </c>
      <c r="E17" s="130">
        <v>364.71337015</v>
      </c>
      <c r="F17" s="130">
        <v>223.35139286</v>
      </c>
      <c r="G17" s="130">
        <v>230.26945322</v>
      </c>
      <c r="H17" s="130">
        <v>1178.4585269900001</v>
      </c>
      <c r="I17" s="130">
        <v>66.154019390000002</v>
      </c>
      <c r="J17" s="130">
        <v>313.39048380000003</v>
      </c>
      <c r="K17" s="130">
        <v>798.9140238</v>
      </c>
      <c r="L17" s="130">
        <v>1023.35752997</v>
      </c>
      <c r="M17" s="130">
        <v>114.834926</v>
      </c>
      <c r="N17" s="130">
        <v>1.7952937099999999</v>
      </c>
      <c r="O17" s="130">
        <v>9.4940283099999991</v>
      </c>
      <c r="P17" s="130">
        <v>103.54560398</v>
      </c>
      <c r="Q17" s="130">
        <v>908.52260396999998</v>
      </c>
      <c r="R17" s="130">
        <v>16.914462700000001</v>
      </c>
      <c r="S17" s="130">
        <v>31.089120600000001</v>
      </c>
      <c r="T17" s="130">
        <v>860.51902067000003</v>
      </c>
      <c r="U17" s="130">
        <v>205.82208649</v>
      </c>
      <c r="V17" s="130">
        <v>1459.93353867</v>
      </c>
      <c r="W17" s="130"/>
      <c r="X17" s="130"/>
      <c r="Y17" s="130"/>
      <c r="Z17" s="130"/>
      <c r="AA17" s="130"/>
      <c r="AB17" s="130"/>
    </row>
    <row r="18" spans="1:28" hidden="1" outlineLevel="1">
      <c r="A18" s="8">
        <v>40756</v>
      </c>
      <c r="B18" s="130">
        <v>3227.1090995700001</v>
      </c>
      <c r="C18" s="130">
        <v>2012.56397066</v>
      </c>
      <c r="D18" s="130">
        <v>869.20503663</v>
      </c>
      <c r="E18" s="130">
        <v>400.68836142999999</v>
      </c>
      <c r="F18" s="130">
        <v>232.73912405999999</v>
      </c>
      <c r="G18" s="130">
        <v>235.77755114000001</v>
      </c>
      <c r="H18" s="130">
        <v>1143.35893403</v>
      </c>
      <c r="I18" s="130">
        <v>64.504090120000001</v>
      </c>
      <c r="J18" s="130">
        <v>312.14435247</v>
      </c>
      <c r="K18" s="130">
        <v>766.71049144000006</v>
      </c>
      <c r="L18" s="130">
        <v>1008.69744955</v>
      </c>
      <c r="M18" s="130">
        <v>123.45819815999999</v>
      </c>
      <c r="N18" s="130">
        <v>1.6795621199999999</v>
      </c>
      <c r="O18" s="130">
        <v>10.835799679999999</v>
      </c>
      <c r="P18" s="130">
        <v>110.94283636</v>
      </c>
      <c r="Q18" s="130">
        <v>885.23925139000005</v>
      </c>
      <c r="R18" s="130">
        <v>14.45814612</v>
      </c>
      <c r="S18" s="130">
        <v>26.627204819999999</v>
      </c>
      <c r="T18" s="130">
        <v>844.15390045000004</v>
      </c>
      <c r="U18" s="130">
        <v>205.84767936</v>
      </c>
      <c r="V18" s="130">
        <v>1372.3368200699999</v>
      </c>
      <c r="W18" s="130"/>
      <c r="X18" s="130"/>
      <c r="Y18" s="130"/>
      <c r="Z18" s="130"/>
      <c r="AA18" s="130"/>
      <c r="AB18" s="130"/>
    </row>
    <row r="19" spans="1:28" hidden="1" outlineLevel="1">
      <c r="A19" s="8">
        <v>40787</v>
      </c>
      <c r="B19" s="130">
        <v>3180.33774206</v>
      </c>
      <c r="C19" s="130">
        <v>2000.23767318</v>
      </c>
      <c r="D19" s="130">
        <v>890.22054879999996</v>
      </c>
      <c r="E19" s="130">
        <v>411.42930174999998</v>
      </c>
      <c r="F19" s="130">
        <v>238.08760569</v>
      </c>
      <c r="G19" s="130">
        <v>240.70364136000001</v>
      </c>
      <c r="H19" s="130">
        <v>1110.01712438</v>
      </c>
      <c r="I19" s="130">
        <v>63.30612378</v>
      </c>
      <c r="J19" s="130">
        <v>303.80169039999998</v>
      </c>
      <c r="K19" s="130">
        <v>742.90931020000005</v>
      </c>
      <c r="L19" s="130">
        <v>973.80257609</v>
      </c>
      <c r="M19" s="130">
        <v>127.63754738999999</v>
      </c>
      <c r="N19" s="130">
        <v>1.698426</v>
      </c>
      <c r="O19" s="130">
        <v>11.877917070000001</v>
      </c>
      <c r="P19" s="130">
        <v>114.06120432</v>
      </c>
      <c r="Q19" s="130">
        <v>846.16502869999999</v>
      </c>
      <c r="R19" s="130">
        <v>15.00189147</v>
      </c>
      <c r="S19" s="130">
        <v>34.72031363</v>
      </c>
      <c r="T19" s="130">
        <v>796.4428236</v>
      </c>
      <c r="U19" s="130">
        <v>206.29749279000001</v>
      </c>
      <c r="V19" s="130">
        <v>1365.4345084900001</v>
      </c>
      <c r="W19" s="130"/>
      <c r="X19" s="130"/>
      <c r="Y19" s="130"/>
      <c r="Z19" s="130"/>
      <c r="AA19" s="130"/>
      <c r="AB19" s="130"/>
    </row>
    <row r="20" spans="1:28" hidden="1" outlineLevel="1">
      <c r="A20" s="8">
        <v>40817</v>
      </c>
      <c r="B20" s="130">
        <v>3164.4379536199999</v>
      </c>
      <c r="C20" s="130">
        <v>1999.7895590200001</v>
      </c>
      <c r="D20" s="130">
        <v>904.04268073000003</v>
      </c>
      <c r="E20" s="130">
        <v>418.46503304999999</v>
      </c>
      <c r="F20" s="130">
        <v>246.55872500000001</v>
      </c>
      <c r="G20" s="130">
        <v>239.01892268</v>
      </c>
      <c r="H20" s="130">
        <v>1095.74687829</v>
      </c>
      <c r="I20" s="130">
        <v>64.825638409999996</v>
      </c>
      <c r="J20" s="130">
        <v>298.40014238999998</v>
      </c>
      <c r="K20" s="130">
        <v>732.52109748999999</v>
      </c>
      <c r="L20" s="130">
        <v>960.16243618999999</v>
      </c>
      <c r="M20" s="130">
        <v>136.21540651999999</v>
      </c>
      <c r="N20" s="130">
        <v>1.6673956599999999</v>
      </c>
      <c r="O20" s="130">
        <v>12.665216470000001</v>
      </c>
      <c r="P20" s="130">
        <v>121.88279439</v>
      </c>
      <c r="Q20" s="130">
        <v>823.94702967000001</v>
      </c>
      <c r="R20" s="130">
        <v>14.290234480000001</v>
      </c>
      <c r="S20" s="130">
        <v>23.4002728</v>
      </c>
      <c r="T20" s="130">
        <v>786.25652238999999</v>
      </c>
      <c r="U20" s="130">
        <v>204.48595840999999</v>
      </c>
      <c r="V20" s="130">
        <v>1349.83934561</v>
      </c>
      <c r="W20" s="130"/>
      <c r="X20" s="130"/>
      <c r="Y20" s="130"/>
      <c r="Z20" s="130"/>
      <c r="AA20" s="130"/>
      <c r="AB20" s="130"/>
    </row>
    <row r="21" spans="1:28" hidden="1" outlineLevel="1">
      <c r="A21" s="8">
        <v>40848</v>
      </c>
      <c r="B21" s="130">
        <v>3109.8420972200001</v>
      </c>
      <c r="C21" s="130">
        <v>1941.0478060400001</v>
      </c>
      <c r="D21" s="130">
        <v>906.86187810000001</v>
      </c>
      <c r="E21" s="130">
        <v>421.73910196000003</v>
      </c>
      <c r="F21" s="130">
        <v>250.57500586</v>
      </c>
      <c r="G21" s="130">
        <v>234.54777028000001</v>
      </c>
      <c r="H21" s="130">
        <v>1034.1859279400001</v>
      </c>
      <c r="I21" s="130">
        <v>64.228016839999995</v>
      </c>
      <c r="J21" s="130">
        <v>294.03585035999998</v>
      </c>
      <c r="K21" s="130">
        <v>675.92206074000001</v>
      </c>
      <c r="L21" s="130">
        <v>964.01836614000001</v>
      </c>
      <c r="M21" s="130">
        <v>142.72144344</v>
      </c>
      <c r="N21" s="130">
        <v>1.7757883299999999</v>
      </c>
      <c r="O21" s="130">
        <v>12.224645779999999</v>
      </c>
      <c r="P21" s="130">
        <v>128.72100932999999</v>
      </c>
      <c r="Q21" s="130">
        <v>821.29692269999998</v>
      </c>
      <c r="R21" s="130">
        <v>56.337340670000003</v>
      </c>
      <c r="S21" s="130">
        <v>19.06011908</v>
      </c>
      <c r="T21" s="130">
        <v>745.89946295000004</v>
      </c>
      <c r="U21" s="130">
        <v>204.77592504</v>
      </c>
      <c r="V21" s="130">
        <v>1312.57403069</v>
      </c>
      <c r="W21" s="130"/>
      <c r="X21" s="130"/>
      <c r="Y21" s="130"/>
      <c r="Z21" s="130"/>
      <c r="AA21" s="130"/>
      <c r="AB21" s="130"/>
    </row>
    <row r="22" spans="1:28" hidden="1" outlineLevel="1">
      <c r="A22" s="8">
        <v>40878</v>
      </c>
      <c r="B22" s="130">
        <v>2998.0197723000001</v>
      </c>
      <c r="C22" s="130">
        <v>1874.9715555499999</v>
      </c>
      <c r="D22" s="130">
        <v>909.68604348999997</v>
      </c>
      <c r="E22" s="130">
        <v>420.84242804000002</v>
      </c>
      <c r="F22" s="130">
        <v>251.07494149999999</v>
      </c>
      <c r="G22" s="130">
        <v>237.76867394999999</v>
      </c>
      <c r="H22" s="130">
        <v>965.28551205999997</v>
      </c>
      <c r="I22" s="130">
        <v>57.90402134</v>
      </c>
      <c r="J22" s="130">
        <v>286.99650271000002</v>
      </c>
      <c r="K22" s="130">
        <v>620.38498801000003</v>
      </c>
      <c r="L22" s="130">
        <v>921.10031513000001</v>
      </c>
      <c r="M22" s="130">
        <v>146.69716607999999</v>
      </c>
      <c r="N22" s="130">
        <v>1.8027659599999999</v>
      </c>
      <c r="O22" s="130">
        <v>12.2633656</v>
      </c>
      <c r="P22" s="130">
        <v>132.63103451999999</v>
      </c>
      <c r="Q22" s="130">
        <v>774.40314905000002</v>
      </c>
      <c r="R22" s="130">
        <v>55.609484950000002</v>
      </c>
      <c r="S22" s="130">
        <v>20.543786220000001</v>
      </c>
      <c r="T22" s="130">
        <v>698.24987787999999</v>
      </c>
      <c r="U22" s="130">
        <v>201.94790162000001</v>
      </c>
      <c r="V22" s="130">
        <v>1301.7220391799999</v>
      </c>
      <c r="W22" s="130"/>
      <c r="X22" s="130"/>
      <c r="Y22" s="130"/>
      <c r="Z22" s="130"/>
      <c r="AA22" s="130"/>
      <c r="AB22" s="130"/>
    </row>
    <row r="23" spans="1:28" hidden="1" outlineLevel="1">
      <c r="A23" s="8">
        <v>40909</v>
      </c>
      <c r="B23" s="130">
        <v>2977.2481441199998</v>
      </c>
      <c r="C23" s="130">
        <v>1864.8217855299999</v>
      </c>
      <c r="D23" s="130">
        <v>911.01028209000003</v>
      </c>
      <c r="E23" s="130">
        <v>398.61116449999997</v>
      </c>
      <c r="F23" s="130">
        <v>269.93497279000002</v>
      </c>
      <c r="G23" s="130">
        <v>242.46414480000001</v>
      </c>
      <c r="H23" s="130">
        <v>953.81150344000002</v>
      </c>
      <c r="I23" s="130">
        <v>37.428134900000003</v>
      </c>
      <c r="J23" s="130">
        <v>289.17137250000002</v>
      </c>
      <c r="K23" s="130">
        <v>627.21199604000003</v>
      </c>
      <c r="L23" s="130">
        <v>910.88487617999999</v>
      </c>
      <c r="M23" s="130">
        <v>146.29624913000001</v>
      </c>
      <c r="N23" s="130">
        <v>1.0095261</v>
      </c>
      <c r="O23" s="130">
        <v>12.490785020000001</v>
      </c>
      <c r="P23" s="130">
        <v>132.79593800999999</v>
      </c>
      <c r="Q23" s="130">
        <v>764.58862705000001</v>
      </c>
      <c r="R23" s="130">
        <v>44.920443659999997</v>
      </c>
      <c r="S23" s="130">
        <v>21.473411800000001</v>
      </c>
      <c r="T23" s="130">
        <v>698.19477158999996</v>
      </c>
      <c r="U23" s="130">
        <v>201.54148240999999</v>
      </c>
      <c r="V23" s="130">
        <v>1258.4257414000001</v>
      </c>
      <c r="W23" s="130"/>
      <c r="X23" s="130"/>
      <c r="Y23" s="130"/>
      <c r="Z23" s="130"/>
      <c r="AA23" s="130"/>
      <c r="AB23" s="130"/>
    </row>
    <row r="24" spans="1:28" hidden="1" outlineLevel="1">
      <c r="A24" s="8">
        <v>40940</v>
      </c>
      <c r="B24" s="130">
        <v>2928.6388132500001</v>
      </c>
      <c r="C24" s="130">
        <v>1821.14892287</v>
      </c>
      <c r="D24" s="130">
        <v>896.25516459999994</v>
      </c>
      <c r="E24" s="130">
        <v>400.03001867</v>
      </c>
      <c r="F24" s="130">
        <v>271.08373523</v>
      </c>
      <c r="G24" s="130">
        <v>225.14141069999999</v>
      </c>
      <c r="H24" s="130">
        <v>924.89375827000003</v>
      </c>
      <c r="I24" s="130">
        <v>37.133928050000002</v>
      </c>
      <c r="J24" s="130">
        <v>283.40349529999997</v>
      </c>
      <c r="K24" s="130">
        <v>604.35633491999999</v>
      </c>
      <c r="L24" s="130">
        <v>904.43744322999999</v>
      </c>
      <c r="M24" s="130">
        <v>162.63819369999999</v>
      </c>
      <c r="N24" s="130">
        <v>1.0162347599999999</v>
      </c>
      <c r="O24" s="130">
        <v>13.106190890000001</v>
      </c>
      <c r="P24" s="130">
        <v>148.51576804999999</v>
      </c>
      <c r="Q24" s="130">
        <v>741.79924953</v>
      </c>
      <c r="R24" s="130">
        <v>45.509713400000003</v>
      </c>
      <c r="S24" s="130">
        <v>26.50159378</v>
      </c>
      <c r="T24" s="130">
        <v>669.78794234999998</v>
      </c>
      <c r="U24" s="130">
        <v>203.05244715000001</v>
      </c>
      <c r="V24" s="130">
        <v>975.09536811999999</v>
      </c>
      <c r="W24" s="130"/>
      <c r="X24" s="130"/>
      <c r="Y24" s="130"/>
      <c r="Z24" s="130"/>
      <c r="AA24" s="130"/>
      <c r="AB24" s="130"/>
    </row>
    <row r="25" spans="1:28" hidden="1" outlineLevel="1">
      <c r="A25" s="8">
        <v>40969</v>
      </c>
      <c r="B25" s="130">
        <v>2860.7646407799998</v>
      </c>
      <c r="C25" s="130">
        <v>1792.3541311500001</v>
      </c>
      <c r="D25" s="130">
        <v>917.33042868999996</v>
      </c>
      <c r="E25" s="130">
        <v>408.27714706</v>
      </c>
      <c r="F25" s="130">
        <v>275.52066546999998</v>
      </c>
      <c r="G25" s="130">
        <v>233.53261616</v>
      </c>
      <c r="H25" s="130">
        <v>875.02370245999998</v>
      </c>
      <c r="I25" s="130">
        <v>31.929550249999998</v>
      </c>
      <c r="J25" s="130">
        <v>266.22639151999999</v>
      </c>
      <c r="K25" s="130">
        <v>576.86776068999995</v>
      </c>
      <c r="L25" s="130">
        <v>864.56970025999999</v>
      </c>
      <c r="M25" s="130">
        <v>162.60723411999999</v>
      </c>
      <c r="N25" s="130">
        <v>0.85067243000000003</v>
      </c>
      <c r="O25" s="130">
        <v>12.865872850000001</v>
      </c>
      <c r="P25" s="130">
        <v>148.89068884</v>
      </c>
      <c r="Q25" s="130">
        <v>701.96246613999995</v>
      </c>
      <c r="R25" s="130">
        <v>45.88693894</v>
      </c>
      <c r="S25" s="130">
        <v>23.358621759999998</v>
      </c>
      <c r="T25" s="130">
        <v>632.71690544000001</v>
      </c>
      <c r="U25" s="130">
        <v>203.84080936999999</v>
      </c>
      <c r="V25" s="130">
        <v>1035.5336642499999</v>
      </c>
      <c r="W25" s="130"/>
      <c r="X25" s="130"/>
      <c r="Y25" s="130"/>
      <c r="Z25" s="130"/>
      <c r="AA25" s="130"/>
      <c r="AB25" s="130"/>
    </row>
    <row r="26" spans="1:28" hidden="1" outlineLevel="1">
      <c r="A26" s="8">
        <v>41000</v>
      </c>
      <c r="B26" s="130">
        <v>2783.4906970100001</v>
      </c>
      <c r="C26" s="130">
        <v>1754.0271510699999</v>
      </c>
      <c r="D26" s="130">
        <v>908.50353498000004</v>
      </c>
      <c r="E26" s="130">
        <v>396.47248246999999</v>
      </c>
      <c r="F26" s="130">
        <v>278.90327590999999</v>
      </c>
      <c r="G26" s="130">
        <v>233.1277766</v>
      </c>
      <c r="H26" s="130">
        <v>845.52361609000002</v>
      </c>
      <c r="I26" s="130">
        <v>31.706168349999999</v>
      </c>
      <c r="J26" s="130">
        <v>262.41844239</v>
      </c>
      <c r="K26" s="130">
        <v>551.39900535000004</v>
      </c>
      <c r="L26" s="130">
        <v>824.79578446000005</v>
      </c>
      <c r="M26" s="130">
        <v>162.46069249999999</v>
      </c>
      <c r="N26" s="130">
        <v>0.93163432999999995</v>
      </c>
      <c r="O26" s="130">
        <v>12.55929166</v>
      </c>
      <c r="P26" s="130">
        <v>148.96976651</v>
      </c>
      <c r="Q26" s="130">
        <v>662.33509196</v>
      </c>
      <c r="R26" s="130">
        <v>45.090803350000002</v>
      </c>
      <c r="S26" s="130">
        <v>21.81474957</v>
      </c>
      <c r="T26" s="130">
        <v>595.42953904000001</v>
      </c>
      <c r="U26" s="130">
        <v>204.66776148</v>
      </c>
      <c r="V26" s="130">
        <v>1196.0678956500001</v>
      </c>
      <c r="W26" s="130"/>
      <c r="X26" s="130"/>
      <c r="Y26" s="130"/>
      <c r="Z26" s="130"/>
      <c r="AA26" s="130"/>
      <c r="AB26" s="130"/>
    </row>
    <row r="27" spans="1:28" hidden="1" outlineLevel="1">
      <c r="A27" s="8">
        <v>41030</v>
      </c>
      <c r="B27" s="130">
        <v>2764.1379250099999</v>
      </c>
      <c r="C27" s="130">
        <v>1740.0530187500001</v>
      </c>
      <c r="D27" s="130">
        <v>920.79566788</v>
      </c>
      <c r="E27" s="130">
        <v>408.28655829000002</v>
      </c>
      <c r="F27" s="130">
        <v>280.86656188000001</v>
      </c>
      <c r="G27" s="130">
        <v>231.64254771</v>
      </c>
      <c r="H27" s="130">
        <v>819.25735086999998</v>
      </c>
      <c r="I27" s="130">
        <v>27.955673050000001</v>
      </c>
      <c r="J27" s="130">
        <v>252.28992349000001</v>
      </c>
      <c r="K27" s="130">
        <v>539.01175433000003</v>
      </c>
      <c r="L27" s="130">
        <v>820.91065158000004</v>
      </c>
      <c r="M27" s="130">
        <v>165.58144407</v>
      </c>
      <c r="N27" s="130">
        <v>0.84454216999999998</v>
      </c>
      <c r="O27" s="130">
        <v>12.84807762</v>
      </c>
      <c r="P27" s="130">
        <v>151.88882427999999</v>
      </c>
      <c r="Q27" s="130">
        <v>655.32920750999995</v>
      </c>
      <c r="R27" s="130">
        <v>44.88842245</v>
      </c>
      <c r="S27" s="130">
        <v>21.652924909999999</v>
      </c>
      <c r="T27" s="130">
        <v>588.78786015000003</v>
      </c>
      <c r="U27" s="130">
        <v>203.17425467999999</v>
      </c>
      <c r="V27" s="130">
        <v>1205.89427555</v>
      </c>
      <c r="W27" s="130"/>
      <c r="X27" s="130"/>
      <c r="Y27" s="130"/>
      <c r="Z27" s="130"/>
      <c r="AA27" s="130"/>
      <c r="AB27" s="130"/>
    </row>
    <row r="28" spans="1:28" hidden="1" outlineLevel="1">
      <c r="A28" s="8">
        <v>41061</v>
      </c>
      <c r="B28" s="130">
        <v>2685.53996766</v>
      </c>
      <c r="C28" s="130">
        <v>1748.33840659</v>
      </c>
      <c r="D28" s="130">
        <v>945.79181162999998</v>
      </c>
      <c r="E28" s="130">
        <v>406.23028572999999</v>
      </c>
      <c r="F28" s="130">
        <v>284.744372</v>
      </c>
      <c r="G28" s="130">
        <v>254.81715389999999</v>
      </c>
      <c r="H28" s="130">
        <v>802.54659495999999</v>
      </c>
      <c r="I28" s="130">
        <v>26.391637840000001</v>
      </c>
      <c r="J28" s="130">
        <v>253.52797559999999</v>
      </c>
      <c r="K28" s="130">
        <v>522.62698151999996</v>
      </c>
      <c r="L28" s="130">
        <v>789.86558264999996</v>
      </c>
      <c r="M28" s="130">
        <v>146.58542181999999</v>
      </c>
      <c r="N28" s="130">
        <v>0.82721747999999995</v>
      </c>
      <c r="O28" s="130">
        <v>11.168668459999999</v>
      </c>
      <c r="P28" s="130">
        <v>134.58953588</v>
      </c>
      <c r="Q28" s="130">
        <v>643.28016083</v>
      </c>
      <c r="R28" s="130">
        <v>43.9947309</v>
      </c>
      <c r="S28" s="130">
        <v>21.639713459999999</v>
      </c>
      <c r="T28" s="130">
        <v>577.64571647000002</v>
      </c>
      <c r="U28" s="130">
        <v>147.33597842</v>
      </c>
      <c r="V28" s="130">
        <v>1184.8103203799999</v>
      </c>
      <c r="W28" s="130"/>
      <c r="X28" s="130"/>
      <c r="Y28" s="130"/>
      <c r="Z28" s="130"/>
      <c r="AA28" s="130"/>
      <c r="AB28" s="130"/>
    </row>
    <row r="29" spans="1:28" hidden="1" outlineLevel="1">
      <c r="A29" s="8">
        <v>41091</v>
      </c>
      <c r="B29" s="130">
        <v>2663.5230466100002</v>
      </c>
      <c r="C29" s="130">
        <v>1736.4127252799999</v>
      </c>
      <c r="D29" s="130">
        <v>948.18626424000001</v>
      </c>
      <c r="E29" s="130">
        <v>408.96942524000002</v>
      </c>
      <c r="F29" s="130">
        <v>286.11879515999999</v>
      </c>
      <c r="G29" s="130">
        <v>253.09804384</v>
      </c>
      <c r="H29" s="130">
        <v>788.22646104</v>
      </c>
      <c r="I29" s="130">
        <v>26.320693120000001</v>
      </c>
      <c r="J29" s="130">
        <v>252.63946096999999</v>
      </c>
      <c r="K29" s="130">
        <v>509.26630695</v>
      </c>
      <c r="L29" s="130">
        <v>777.98512031999996</v>
      </c>
      <c r="M29" s="130">
        <v>146.3314967</v>
      </c>
      <c r="N29" s="130">
        <v>0.80490921000000004</v>
      </c>
      <c r="O29" s="130">
        <v>10.8137366</v>
      </c>
      <c r="P29" s="130">
        <v>134.71285089</v>
      </c>
      <c r="Q29" s="130">
        <v>631.65362361999996</v>
      </c>
      <c r="R29" s="130">
        <v>43.962426450000002</v>
      </c>
      <c r="S29" s="130">
        <v>21.282691199999999</v>
      </c>
      <c r="T29" s="130">
        <v>566.40850596999996</v>
      </c>
      <c r="U29" s="130">
        <v>149.12520101000001</v>
      </c>
      <c r="V29" s="130">
        <v>1161.9154871600001</v>
      </c>
      <c r="W29" s="130"/>
      <c r="X29" s="130"/>
      <c r="Y29" s="130"/>
      <c r="Z29" s="130"/>
      <c r="AA29" s="130"/>
      <c r="AB29" s="130"/>
    </row>
    <row r="30" spans="1:28" hidden="1" outlineLevel="1">
      <c r="A30" s="8">
        <v>41122</v>
      </c>
      <c r="B30" s="130">
        <v>2660.25936976</v>
      </c>
      <c r="C30" s="130">
        <v>1734.9632644599999</v>
      </c>
      <c r="D30" s="130">
        <v>956.64726605999999</v>
      </c>
      <c r="E30" s="130">
        <v>415.46909584000002</v>
      </c>
      <c r="F30" s="130">
        <v>286.86098287999999</v>
      </c>
      <c r="G30" s="130">
        <v>254.31718734</v>
      </c>
      <c r="H30" s="130">
        <v>778.31599840000001</v>
      </c>
      <c r="I30" s="130">
        <v>26.21713484</v>
      </c>
      <c r="J30" s="130">
        <v>252.17695731000001</v>
      </c>
      <c r="K30" s="130">
        <v>499.92190625000001</v>
      </c>
      <c r="L30" s="130">
        <v>776.46279801000003</v>
      </c>
      <c r="M30" s="130">
        <v>150.55171408000001</v>
      </c>
      <c r="N30" s="130">
        <v>0.81471567</v>
      </c>
      <c r="O30" s="130">
        <v>11.74811873</v>
      </c>
      <c r="P30" s="130">
        <v>137.98887968</v>
      </c>
      <c r="Q30" s="130">
        <v>625.91108393000002</v>
      </c>
      <c r="R30" s="130">
        <v>44.065950549999997</v>
      </c>
      <c r="S30" s="130">
        <v>21.162536320000001</v>
      </c>
      <c r="T30" s="130">
        <v>560.68259706000003</v>
      </c>
      <c r="U30" s="130">
        <v>148.83330728999999</v>
      </c>
      <c r="V30" s="130">
        <v>1153.3151511799999</v>
      </c>
      <c r="W30" s="130"/>
      <c r="X30" s="130"/>
      <c r="Y30" s="130"/>
      <c r="Z30" s="130"/>
      <c r="AA30" s="130"/>
      <c r="AB30" s="130"/>
    </row>
    <row r="31" spans="1:28" hidden="1" outlineLevel="1">
      <c r="A31" s="8">
        <v>41153</v>
      </c>
      <c r="B31" s="130">
        <v>2629.7145890000002</v>
      </c>
      <c r="C31" s="130">
        <v>1726.6430100600001</v>
      </c>
      <c r="D31" s="130">
        <v>958.89282617000003</v>
      </c>
      <c r="E31" s="130">
        <v>417.90736220999997</v>
      </c>
      <c r="F31" s="130">
        <v>288.84806507000002</v>
      </c>
      <c r="G31" s="130">
        <v>252.13739888999999</v>
      </c>
      <c r="H31" s="130">
        <v>767.75018389000002</v>
      </c>
      <c r="I31" s="130">
        <v>25.96124936</v>
      </c>
      <c r="J31" s="130">
        <v>252.17552996000001</v>
      </c>
      <c r="K31" s="130">
        <v>489.61340457</v>
      </c>
      <c r="L31" s="130">
        <v>757.07462270999997</v>
      </c>
      <c r="M31" s="130">
        <v>151.56561302</v>
      </c>
      <c r="N31" s="130">
        <v>0.85241500999999997</v>
      </c>
      <c r="O31" s="130">
        <v>11.62321199</v>
      </c>
      <c r="P31" s="130">
        <v>139.08998602</v>
      </c>
      <c r="Q31" s="130">
        <v>605.50900968999997</v>
      </c>
      <c r="R31" s="130">
        <v>43.948607719999998</v>
      </c>
      <c r="S31" s="130">
        <v>20.541356489999998</v>
      </c>
      <c r="T31" s="130">
        <v>541.01904548000005</v>
      </c>
      <c r="U31" s="130">
        <v>145.99695623</v>
      </c>
      <c r="V31" s="130">
        <v>1084.6145274099999</v>
      </c>
      <c r="W31" s="130"/>
      <c r="X31" s="130"/>
      <c r="Y31" s="130"/>
      <c r="Z31" s="130"/>
      <c r="AA31" s="130"/>
      <c r="AB31" s="130"/>
    </row>
    <row r="32" spans="1:28" hidden="1" outlineLevel="1">
      <c r="A32" s="8">
        <v>41183</v>
      </c>
      <c r="B32" s="130">
        <v>2628.4567676900001</v>
      </c>
      <c r="C32" s="130">
        <v>1722.40986342</v>
      </c>
      <c r="D32" s="130">
        <v>963.89840188999995</v>
      </c>
      <c r="E32" s="130">
        <v>423.03840781999997</v>
      </c>
      <c r="F32" s="130">
        <v>286.86159871000001</v>
      </c>
      <c r="G32" s="130">
        <v>253.99839535999999</v>
      </c>
      <c r="H32" s="130">
        <v>758.51146153000002</v>
      </c>
      <c r="I32" s="130">
        <v>27.297563759999999</v>
      </c>
      <c r="J32" s="130">
        <v>249.90224764999999</v>
      </c>
      <c r="K32" s="130">
        <v>481.31165012000002</v>
      </c>
      <c r="L32" s="130">
        <v>757.91118391999998</v>
      </c>
      <c r="M32" s="130">
        <v>155.57554078000001</v>
      </c>
      <c r="N32" s="130">
        <v>0.93430992000000002</v>
      </c>
      <c r="O32" s="130">
        <v>10.74220824</v>
      </c>
      <c r="P32" s="130">
        <v>143.89902262000001</v>
      </c>
      <c r="Q32" s="130">
        <v>602.33564314</v>
      </c>
      <c r="R32" s="130">
        <v>44.617152300000001</v>
      </c>
      <c r="S32" s="130">
        <v>20.05478583</v>
      </c>
      <c r="T32" s="130">
        <v>537.66370500999994</v>
      </c>
      <c r="U32" s="130">
        <v>148.13572035000001</v>
      </c>
      <c r="V32" s="130">
        <v>1082.84965422</v>
      </c>
      <c r="W32" s="130"/>
      <c r="X32" s="130"/>
      <c r="Y32" s="130"/>
      <c r="Z32" s="130"/>
      <c r="AA32" s="130"/>
      <c r="AB32" s="130"/>
    </row>
    <row r="33" spans="1:28" hidden="1" outlineLevel="1">
      <c r="A33" s="8">
        <v>41214</v>
      </c>
      <c r="B33" s="130">
        <v>2599.2227786899998</v>
      </c>
      <c r="C33" s="130">
        <v>1718.2467116299999</v>
      </c>
      <c r="D33" s="130">
        <v>964.41681529000005</v>
      </c>
      <c r="E33" s="130">
        <v>424.15731928999998</v>
      </c>
      <c r="F33" s="130">
        <v>290.99435570000003</v>
      </c>
      <c r="G33" s="130">
        <v>249.26514030000001</v>
      </c>
      <c r="H33" s="130">
        <v>753.82989634</v>
      </c>
      <c r="I33" s="130">
        <v>26.21141265</v>
      </c>
      <c r="J33" s="130">
        <v>251.35809875000001</v>
      </c>
      <c r="K33" s="130">
        <v>476.26038493999999</v>
      </c>
      <c r="L33" s="130">
        <v>748.78355170999998</v>
      </c>
      <c r="M33" s="130">
        <v>156.33549944000001</v>
      </c>
      <c r="N33" s="130">
        <v>0.95380569999999998</v>
      </c>
      <c r="O33" s="130">
        <v>10.88723871</v>
      </c>
      <c r="P33" s="130">
        <v>144.49445503000001</v>
      </c>
      <c r="Q33" s="130">
        <v>592.44805226999995</v>
      </c>
      <c r="R33" s="130">
        <v>44.126403860000003</v>
      </c>
      <c r="S33" s="130">
        <v>19.503962510000001</v>
      </c>
      <c r="T33" s="130">
        <v>528.81768590000001</v>
      </c>
      <c r="U33" s="130">
        <v>132.19251535000001</v>
      </c>
      <c r="V33" s="130">
        <v>1135.13379618</v>
      </c>
      <c r="W33" s="130"/>
      <c r="X33" s="130"/>
      <c r="Y33" s="130"/>
      <c r="Z33" s="130"/>
      <c r="AA33" s="130"/>
      <c r="AB33" s="130"/>
    </row>
    <row r="34" spans="1:28" hidden="1" outlineLevel="1">
      <c r="A34" s="8">
        <v>41244</v>
      </c>
      <c r="B34" s="130">
        <v>2575.8460295</v>
      </c>
      <c r="C34" s="130">
        <v>1698.43381282</v>
      </c>
      <c r="D34" s="130">
        <v>973.22147405999999</v>
      </c>
      <c r="E34" s="130">
        <v>428.12945561999999</v>
      </c>
      <c r="F34" s="130">
        <v>299.30055413000002</v>
      </c>
      <c r="G34" s="130">
        <v>245.79146431000001</v>
      </c>
      <c r="H34" s="130">
        <v>725.21233875999997</v>
      </c>
      <c r="I34" s="130">
        <v>25.456095319999999</v>
      </c>
      <c r="J34" s="130">
        <v>236.05328306000001</v>
      </c>
      <c r="K34" s="130">
        <v>463.70296037999998</v>
      </c>
      <c r="L34" s="130">
        <v>741.39368581999997</v>
      </c>
      <c r="M34" s="130">
        <v>156.87006267000001</v>
      </c>
      <c r="N34" s="130">
        <v>0.97362291999999995</v>
      </c>
      <c r="O34" s="130">
        <v>12.789158949999999</v>
      </c>
      <c r="P34" s="130">
        <v>143.10728080000001</v>
      </c>
      <c r="Q34" s="130">
        <v>584.52362315000005</v>
      </c>
      <c r="R34" s="130">
        <v>44.187916819999998</v>
      </c>
      <c r="S34" s="130">
        <v>18.189598050000001</v>
      </c>
      <c r="T34" s="130">
        <v>522.14610828000002</v>
      </c>
      <c r="U34" s="130">
        <v>136.01853086</v>
      </c>
      <c r="V34" s="130">
        <v>792.63586034000002</v>
      </c>
      <c r="W34" s="130"/>
      <c r="X34" s="130"/>
      <c r="Y34" s="130"/>
      <c r="Z34" s="130"/>
      <c r="AA34" s="130"/>
      <c r="AB34" s="130"/>
    </row>
    <row r="35" spans="1:28" hidden="1" outlineLevel="1">
      <c r="A35" s="8">
        <v>41275</v>
      </c>
      <c r="B35" s="130">
        <v>2540.4659730499998</v>
      </c>
      <c r="C35" s="130">
        <v>1680.21141541</v>
      </c>
      <c r="D35" s="130">
        <v>971.26815554999996</v>
      </c>
      <c r="E35" s="130">
        <v>434.63688299</v>
      </c>
      <c r="F35" s="130">
        <v>296.21527077000002</v>
      </c>
      <c r="G35" s="130">
        <v>240.41600179</v>
      </c>
      <c r="H35" s="130">
        <v>708.94325986000001</v>
      </c>
      <c r="I35" s="130">
        <v>24.417071400000001</v>
      </c>
      <c r="J35" s="130">
        <v>241.93860219000001</v>
      </c>
      <c r="K35" s="130">
        <v>442.58758626999997</v>
      </c>
      <c r="L35" s="130">
        <v>727.95840948</v>
      </c>
      <c r="M35" s="130">
        <v>152.86583741000001</v>
      </c>
      <c r="N35" s="130">
        <v>0.99270555000000005</v>
      </c>
      <c r="O35" s="130">
        <v>10.05720526</v>
      </c>
      <c r="P35" s="130">
        <v>141.81592660000001</v>
      </c>
      <c r="Q35" s="130">
        <v>575.09257206999996</v>
      </c>
      <c r="R35" s="130">
        <v>43.803546390000001</v>
      </c>
      <c r="S35" s="130">
        <v>18.04698698</v>
      </c>
      <c r="T35" s="130">
        <v>513.24203869999997</v>
      </c>
      <c r="U35" s="130">
        <v>132.29614816</v>
      </c>
      <c r="V35" s="130">
        <v>742.07076033999999</v>
      </c>
      <c r="W35" s="130"/>
      <c r="X35" s="130"/>
      <c r="Y35" s="130"/>
      <c r="Z35" s="130"/>
      <c r="AA35" s="130"/>
      <c r="AB35" s="130"/>
    </row>
    <row r="36" spans="1:28" hidden="1" outlineLevel="1">
      <c r="A36" s="8">
        <v>41306</v>
      </c>
      <c r="B36" s="130">
        <v>2527.3050603199999</v>
      </c>
      <c r="C36" s="130">
        <v>1669.23824967</v>
      </c>
      <c r="D36" s="130">
        <v>972.14259483000001</v>
      </c>
      <c r="E36" s="130">
        <v>445.51114132999999</v>
      </c>
      <c r="F36" s="130">
        <v>280.57961523</v>
      </c>
      <c r="G36" s="130">
        <v>246.05183826999999</v>
      </c>
      <c r="H36" s="130">
        <v>697.09565483999995</v>
      </c>
      <c r="I36" s="130">
        <v>103.09176853</v>
      </c>
      <c r="J36" s="130">
        <v>157.01046740000001</v>
      </c>
      <c r="K36" s="130">
        <v>436.99341891</v>
      </c>
      <c r="L36" s="130">
        <v>722.36379529999999</v>
      </c>
      <c r="M36" s="130">
        <v>151.10584663</v>
      </c>
      <c r="N36" s="130">
        <v>1.82794386</v>
      </c>
      <c r="O36" s="130">
        <v>9.2256995699999997</v>
      </c>
      <c r="P36" s="130">
        <v>140.05220320000001</v>
      </c>
      <c r="Q36" s="130">
        <v>571.25794867000002</v>
      </c>
      <c r="R36" s="130">
        <v>62.305442939999999</v>
      </c>
      <c r="S36" s="130">
        <v>7.0350042500000001</v>
      </c>
      <c r="T36" s="130">
        <v>501.91750148</v>
      </c>
      <c r="U36" s="130">
        <v>135.70301534999999</v>
      </c>
      <c r="V36" s="130">
        <v>765.00226221000003</v>
      </c>
      <c r="W36" s="130"/>
      <c r="X36" s="130"/>
      <c r="Y36" s="130"/>
      <c r="Z36" s="130"/>
      <c r="AA36" s="130"/>
      <c r="AB36" s="130"/>
    </row>
    <row r="37" spans="1:28" hidden="1" outlineLevel="1">
      <c r="A37" s="8">
        <v>41334</v>
      </c>
      <c r="B37" s="130">
        <v>2508.1204278099999</v>
      </c>
      <c r="C37" s="130">
        <v>1648.4242741</v>
      </c>
      <c r="D37" s="130">
        <v>960.17338103999998</v>
      </c>
      <c r="E37" s="130">
        <v>448.88348711999998</v>
      </c>
      <c r="F37" s="130">
        <v>268.42057646000001</v>
      </c>
      <c r="G37" s="130">
        <v>242.86931745999999</v>
      </c>
      <c r="H37" s="130">
        <v>688.25089305999995</v>
      </c>
      <c r="I37" s="130">
        <v>108.51245756</v>
      </c>
      <c r="J37" s="130">
        <v>153.21191089000001</v>
      </c>
      <c r="K37" s="130">
        <v>426.52652461000002</v>
      </c>
      <c r="L37" s="130">
        <v>720.65543713</v>
      </c>
      <c r="M37" s="130">
        <v>151.93004246000001</v>
      </c>
      <c r="N37" s="130">
        <v>1.78440855</v>
      </c>
      <c r="O37" s="130">
        <v>9.8054459000000005</v>
      </c>
      <c r="P37" s="130">
        <v>140.34018800999999</v>
      </c>
      <c r="Q37" s="130">
        <v>568.72539467000001</v>
      </c>
      <c r="R37" s="130">
        <v>64.422951380000001</v>
      </c>
      <c r="S37" s="130">
        <v>7.1879255300000002</v>
      </c>
      <c r="T37" s="130">
        <v>497.11451776000001</v>
      </c>
      <c r="U37" s="130">
        <v>139.04071658000001</v>
      </c>
      <c r="V37" s="130">
        <v>802.54757166000002</v>
      </c>
      <c r="W37" s="130"/>
      <c r="X37" s="130"/>
      <c r="Y37" s="130"/>
      <c r="Z37" s="130"/>
      <c r="AA37" s="130"/>
      <c r="AB37" s="130"/>
    </row>
    <row r="38" spans="1:28" hidden="1" outlineLevel="1">
      <c r="A38" s="8">
        <v>41365</v>
      </c>
      <c r="B38" s="130">
        <v>2513.6490582000001</v>
      </c>
      <c r="C38" s="130">
        <v>1660.31508553</v>
      </c>
      <c r="D38" s="130">
        <v>966.81482272999995</v>
      </c>
      <c r="E38" s="130">
        <v>466.88053117999999</v>
      </c>
      <c r="F38" s="130">
        <v>258.16401468999999</v>
      </c>
      <c r="G38" s="130">
        <v>241.77027686</v>
      </c>
      <c r="H38" s="130">
        <v>693.50026279999997</v>
      </c>
      <c r="I38" s="130">
        <v>105.85169705</v>
      </c>
      <c r="J38" s="130">
        <v>161.12426249000001</v>
      </c>
      <c r="K38" s="130">
        <v>426.52430326000001</v>
      </c>
      <c r="L38" s="130">
        <v>715.93059459000006</v>
      </c>
      <c r="M38" s="130">
        <v>150.40361268999999</v>
      </c>
      <c r="N38" s="130">
        <v>1.7453638499999999</v>
      </c>
      <c r="O38" s="130">
        <v>8.3318695300000005</v>
      </c>
      <c r="P38" s="130">
        <v>140.32637930999999</v>
      </c>
      <c r="Q38" s="130">
        <v>565.52698190000001</v>
      </c>
      <c r="R38" s="130">
        <v>64.705593460000003</v>
      </c>
      <c r="S38" s="130">
        <v>7.5586687100000001</v>
      </c>
      <c r="T38" s="130">
        <v>493.26271973000001</v>
      </c>
      <c r="U38" s="130">
        <v>137.40337808000001</v>
      </c>
      <c r="V38" s="130">
        <v>779.49712930999999</v>
      </c>
      <c r="W38" s="130"/>
      <c r="X38" s="130"/>
      <c r="Y38" s="130"/>
      <c r="Z38" s="130"/>
      <c r="AA38" s="130"/>
      <c r="AB38" s="130"/>
    </row>
    <row r="39" spans="1:28" hidden="1" outlineLevel="1">
      <c r="A39" s="8">
        <v>41395</v>
      </c>
      <c r="B39" s="130">
        <v>2501.32969138</v>
      </c>
      <c r="C39" s="130">
        <v>1652.3081036200001</v>
      </c>
      <c r="D39" s="130">
        <v>971.53488664999998</v>
      </c>
      <c r="E39" s="130">
        <v>474.80400843000001</v>
      </c>
      <c r="F39" s="130">
        <v>257.71016657000001</v>
      </c>
      <c r="G39" s="130">
        <v>239.02071165000001</v>
      </c>
      <c r="H39" s="130">
        <v>680.77321697000002</v>
      </c>
      <c r="I39" s="130">
        <v>107.56346497</v>
      </c>
      <c r="J39" s="130">
        <v>155.07026020999999</v>
      </c>
      <c r="K39" s="130">
        <v>418.13949179000002</v>
      </c>
      <c r="L39" s="130">
        <v>710.15884572000004</v>
      </c>
      <c r="M39" s="130">
        <v>149.55603547000001</v>
      </c>
      <c r="N39" s="130">
        <v>1.86331593</v>
      </c>
      <c r="O39" s="130">
        <v>8.1793255800000004</v>
      </c>
      <c r="P39" s="130">
        <v>139.51339396</v>
      </c>
      <c r="Q39" s="130">
        <v>560.60281024999995</v>
      </c>
      <c r="R39" s="130">
        <v>65.260119220000007</v>
      </c>
      <c r="S39" s="130">
        <v>8.2677124299999996</v>
      </c>
      <c r="T39" s="130">
        <v>487.07497860000001</v>
      </c>
      <c r="U39" s="130">
        <v>138.86274204</v>
      </c>
      <c r="V39" s="130">
        <v>825.34218119000002</v>
      </c>
      <c r="W39" s="130"/>
      <c r="X39" s="130"/>
      <c r="Y39" s="130"/>
      <c r="Z39" s="130"/>
      <c r="AA39" s="130"/>
      <c r="AB39" s="130"/>
    </row>
    <row r="40" spans="1:28" hidden="1" outlineLevel="1">
      <c r="A40" s="8">
        <v>41426</v>
      </c>
      <c r="B40" s="130">
        <v>2462.2228186399998</v>
      </c>
      <c r="C40" s="130">
        <v>1625.2737097700001</v>
      </c>
      <c r="D40" s="130">
        <v>952.71524637000005</v>
      </c>
      <c r="E40" s="130">
        <v>469.40886777999998</v>
      </c>
      <c r="F40" s="130">
        <v>256.09209737999998</v>
      </c>
      <c r="G40" s="130">
        <v>227.21428121</v>
      </c>
      <c r="H40" s="130">
        <v>672.55846340000005</v>
      </c>
      <c r="I40" s="130">
        <v>106.77814162999999</v>
      </c>
      <c r="J40" s="130">
        <v>152.59710387999999</v>
      </c>
      <c r="K40" s="130">
        <v>413.18321788999998</v>
      </c>
      <c r="L40" s="130">
        <v>697.33236383999997</v>
      </c>
      <c r="M40" s="130">
        <v>144.66386525999999</v>
      </c>
      <c r="N40" s="130">
        <v>1.9498468200000001</v>
      </c>
      <c r="O40" s="130">
        <v>8.1182201700000007</v>
      </c>
      <c r="P40" s="130">
        <v>134.59579826999999</v>
      </c>
      <c r="Q40" s="130">
        <v>552.66849858</v>
      </c>
      <c r="R40" s="130">
        <v>65.793032370000006</v>
      </c>
      <c r="S40" s="130">
        <v>8.1639798700000004</v>
      </c>
      <c r="T40" s="130">
        <v>478.71148634000002</v>
      </c>
      <c r="U40" s="130">
        <v>139.61674503</v>
      </c>
      <c r="V40" s="130">
        <v>775.22017911</v>
      </c>
      <c r="W40" s="130"/>
      <c r="X40" s="130"/>
      <c r="Y40" s="130"/>
      <c r="Z40" s="130"/>
      <c r="AA40" s="130"/>
      <c r="AB40" s="130"/>
    </row>
    <row r="41" spans="1:28" hidden="1" outlineLevel="1">
      <c r="A41" s="8">
        <v>41456</v>
      </c>
      <c r="B41" s="130">
        <v>2432.6556532200002</v>
      </c>
      <c r="C41" s="130">
        <v>1622.6639738599999</v>
      </c>
      <c r="D41" s="130">
        <v>957.03887341999996</v>
      </c>
      <c r="E41" s="130">
        <v>476.45267157000001</v>
      </c>
      <c r="F41" s="130">
        <v>254.34543298</v>
      </c>
      <c r="G41" s="130">
        <v>226.24076887000001</v>
      </c>
      <c r="H41" s="130">
        <v>665.62510043999998</v>
      </c>
      <c r="I41" s="130">
        <v>106.60995054999999</v>
      </c>
      <c r="J41" s="130">
        <v>151.59682137999999</v>
      </c>
      <c r="K41" s="130">
        <v>407.41832850999998</v>
      </c>
      <c r="L41" s="130">
        <v>672.49537637000003</v>
      </c>
      <c r="M41" s="130">
        <v>145.08676457999999</v>
      </c>
      <c r="N41" s="130">
        <v>2.0064337000000001</v>
      </c>
      <c r="O41" s="130">
        <v>7.7176999799999999</v>
      </c>
      <c r="P41" s="130">
        <v>135.3626309</v>
      </c>
      <c r="Q41" s="130">
        <v>527.40861179000001</v>
      </c>
      <c r="R41" s="130">
        <v>47.304565629999999</v>
      </c>
      <c r="S41" s="130">
        <v>7.8787904600000003</v>
      </c>
      <c r="T41" s="130">
        <v>472.22525569999999</v>
      </c>
      <c r="U41" s="130">
        <v>137.49630299</v>
      </c>
      <c r="V41" s="130">
        <v>767.60081176999995</v>
      </c>
      <c r="W41" s="130"/>
      <c r="X41" s="130"/>
      <c r="Y41" s="130"/>
      <c r="Z41" s="130"/>
      <c r="AA41" s="130"/>
      <c r="AB41" s="130"/>
    </row>
    <row r="42" spans="1:28" hidden="1" outlineLevel="1">
      <c r="A42" s="8">
        <v>41487</v>
      </c>
      <c r="B42" s="130">
        <v>2446.32550511</v>
      </c>
      <c r="C42" s="130">
        <v>1641.1128791599999</v>
      </c>
      <c r="D42" s="130">
        <v>982.88598191999995</v>
      </c>
      <c r="E42" s="130">
        <v>496.91252283</v>
      </c>
      <c r="F42" s="130">
        <v>260.10527349</v>
      </c>
      <c r="G42" s="130">
        <v>225.8681856</v>
      </c>
      <c r="H42" s="130">
        <v>658.22689723999997</v>
      </c>
      <c r="I42" s="130">
        <v>106.07900128</v>
      </c>
      <c r="J42" s="130">
        <v>150.72574772999999</v>
      </c>
      <c r="K42" s="130">
        <v>401.42214823</v>
      </c>
      <c r="L42" s="130">
        <v>668.54851067000004</v>
      </c>
      <c r="M42" s="130">
        <v>144.49013837000001</v>
      </c>
      <c r="N42" s="130">
        <v>2.05772705</v>
      </c>
      <c r="O42" s="130">
        <v>6.1162733200000003</v>
      </c>
      <c r="P42" s="130">
        <v>136.316138</v>
      </c>
      <c r="Q42" s="130">
        <v>524.05837229999997</v>
      </c>
      <c r="R42" s="130">
        <v>48.167799469999999</v>
      </c>
      <c r="S42" s="130">
        <v>7.8075535399999998</v>
      </c>
      <c r="T42" s="130">
        <v>468.08301928999998</v>
      </c>
      <c r="U42" s="130">
        <v>136.66411528</v>
      </c>
      <c r="V42" s="130">
        <v>762.66513613999996</v>
      </c>
      <c r="W42" s="130"/>
      <c r="X42" s="130"/>
      <c r="Y42" s="130"/>
      <c r="Z42" s="130"/>
      <c r="AA42" s="130"/>
      <c r="AB42" s="130"/>
    </row>
    <row r="43" spans="1:28" hidden="1" outlineLevel="1">
      <c r="A43" s="8">
        <v>41518</v>
      </c>
      <c r="B43" s="130">
        <v>2407.2447866000002</v>
      </c>
      <c r="C43" s="130">
        <v>1627.8926044699999</v>
      </c>
      <c r="D43" s="130">
        <v>984.72140446000003</v>
      </c>
      <c r="E43" s="130">
        <v>500.79913564999998</v>
      </c>
      <c r="F43" s="130">
        <v>259.9854694</v>
      </c>
      <c r="G43" s="130">
        <v>223.93679940999999</v>
      </c>
      <c r="H43" s="130">
        <v>643.17120001000001</v>
      </c>
      <c r="I43" s="130">
        <v>96.579259640000004</v>
      </c>
      <c r="J43" s="130">
        <v>150.63466661999999</v>
      </c>
      <c r="K43" s="130">
        <v>395.95727375000001</v>
      </c>
      <c r="L43" s="130">
        <v>662.12838148000003</v>
      </c>
      <c r="M43" s="130">
        <v>146.22905173999999</v>
      </c>
      <c r="N43" s="130">
        <v>2.0859958500000002</v>
      </c>
      <c r="O43" s="130">
        <v>7.7817755999999996</v>
      </c>
      <c r="P43" s="130">
        <v>136.36128029</v>
      </c>
      <c r="Q43" s="130">
        <v>515.89932973999998</v>
      </c>
      <c r="R43" s="130">
        <v>48.408339179999999</v>
      </c>
      <c r="S43" s="130">
        <v>7.8599488800000001</v>
      </c>
      <c r="T43" s="130">
        <v>459.63104168000001</v>
      </c>
      <c r="U43" s="130">
        <v>117.22380065</v>
      </c>
      <c r="V43" s="130">
        <v>772.02985277000005</v>
      </c>
      <c r="W43" s="130"/>
      <c r="X43" s="130"/>
      <c r="Y43" s="130"/>
      <c r="Z43" s="130"/>
      <c r="AA43" s="130"/>
      <c r="AB43" s="130"/>
    </row>
    <row r="44" spans="1:28" hidden="1" outlineLevel="1">
      <c r="A44" s="8">
        <v>41548</v>
      </c>
      <c r="B44" s="130">
        <v>2396.2339175299999</v>
      </c>
      <c r="C44" s="130">
        <v>1620.6494573800001</v>
      </c>
      <c r="D44" s="130">
        <v>985.17432642999995</v>
      </c>
      <c r="E44" s="130">
        <v>507.01275837999998</v>
      </c>
      <c r="F44" s="130">
        <v>257.83290359</v>
      </c>
      <c r="G44" s="130">
        <v>220.32866446</v>
      </c>
      <c r="H44" s="130">
        <v>635.47513094999999</v>
      </c>
      <c r="I44" s="130">
        <v>91.466248530000001</v>
      </c>
      <c r="J44" s="130">
        <v>150.36582713999999</v>
      </c>
      <c r="K44" s="130">
        <v>393.64305528</v>
      </c>
      <c r="L44" s="130">
        <v>659.33623176000003</v>
      </c>
      <c r="M44" s="130">
        <v>148.19513223000001</v>
      </c>
      <c r="N44" s="130">
        <v>2.1277959000000002</v>
      </c>
      <c r="O44" s="130">
        <v>7.4012471700000004</v>
      </c>
      <c r="P44" s="130">
        <v>138.66608916000001</v>
      </c>
      <c r="Q44" s="130">
        <v>511.14109953000002</v>
      </c>
      <c r="R44" s="130">
        <v>48.906759090000001</v>
      </c>
      <c r="S44" s="130">
        <v>7.7474517000000001</v>
      </c>
      <c r="T44" s="130">
        <v>454.48688873999998</v>
      </c>
      <c r="U44" s="130">
        <v>116.24822838999999</v>
      </c>
      <c r="V44" s="130">
        <v>765.05981860999998</v>
      </c>
      <c r="W44" s="130"/>
      <c r="X44" s="130"/>
      <c r="Y44" s="130"/>
      <c r="Z44" s="130"/>
      <c r="AA44" s="130"/>
      <c r="AB44" s="130"/>
    </row>
    <row r="45" spans="1:28" hidden="1" outlineLevel="1">
      <c r="A45" s="8">
        <v>41579</v>
      </c>
      <c r="B45" s="130">
        <v>2301.9722302</v>
      </c>
      <c r="C45" s="130">
        <v>1550.5330977399999</v>
      </c>
      <c r="D45" s="130">
        <v>978.49029740000003</v>
      </c>
      <c r="E45" s="130">
        <v>504.98715203</v>
      </c>
      <c r="F45" s="130">
        <v>258.23786296999998</v>
      </c>
      <c r="G45" s="130">
        <v>215.26528239999999</v>
      </c>
      <c r="H45" s="130">
        <v>572.04280033999999</v>
      </c>
      <c r="I45" s="130">
        <v>46.320554450000003</v>
      </c>
      <c r="J45" s="130">
        <v>148.82377291</v>
      </c>
      <c r="K45" s="130">
        <v>376.89847298000001</v>
      </c>
      <c r="L45" s="130">
        <v>638.26913148000006</v>
      </c>
      <c r="M45" s="130">
        <v>149.46285533</v>
      </c>
      <c r="N45" s="130">
        <v>1.84567898</v>
      </c>
      <c r="O45" s="130">
        <v>7.63004397</v>
      </c>
      <c r="P45" s="130">
        <v>139.98713237999999</v>
      </c>
      <c r="Q45" s="130">
        <v>488.80627614999997</v>
      </c>
      <c r="R45" s="130">
        <v>43.736105369999997</v>
      </c>
      <c r="S45" s="130">
        <v>7.2833300999999997</v>
      </c>
      <c r="T45" s="130">
        <v>437.78684068000001</v>
      </c>
      <c r="U45" s="130">
        <v>113.17000098</v>
      </c>
      <c r="V45" s="130">
        <v>728.35061558999996</v>
      </c>
      <c r="W45" s="130"/>
      <c r="X45" s="130"/>
      <c r="Y45" s="130"/>
      <c r="Z45" s="130"/>
      <c r="AA45" s="130"/>
      <c r="AB45" s="130"/>
    </row>
    <row r="46" spans="1:28" hidden="1" outlineLevel="1">
      <c r="A46" s="8">
        <v>41609</v>
      </c>
      <c r="B46" s="130">
        <v>2285.5656397100001</v>
      </c>
      <c r="C46" s="130">
        <v>1539.3811247900001</v>
      </c>
      <c r="D46" s="130">
        <v>976.43446487000006</v>
      </c>
      <c r="E46" s="130">
        <v>505.76864541999998</v>
      </c>
      <c r="F46" s="130">
        <v>257.05273648000002</v>
      </c>
      <c r="G46" s="130">
        <v>213.61308296999999</v>
      </c>
      <c r="H46" s="130">
        <v>562.94665992</v>
      </c>
      <c r="I46" s="130">
        <v>45.188795470000002</v>
      </c>
      <c r="J46" s="130">
        <v>146.09789583</v>
      </c>
      <c r="K46" s="130">
        <v>371.65996861999997</v>
      </c>
      <c r="L46" s="130">
        <v>632.87674844000003</v>
      </c>
      <c r="M46" s="130">
        <v>150.82492797</v>
      </c>
      <c r="N46" s="130">
        <v>1.8474515199999999</v>
      </c>
      <c r="O46" s="130">
        <v>7.6027157399999998</v>
      </c>
      <c r="P46" s="130">
        <v>141.37476071</v>
      </c>
      <c r="Q46" s="130">
        <v>482.05182047</v>
      </c>
      <c r="R46" s="130">
        <v>41.684389979999999</v>
      </c>
      <c r="S46" s="130">
        <v>7.2314219499999997</v>
      </c>
      <c r="T46" s="130">
        <v>433.13600853999998</v>
      </c>
      <c r="U46" s="130">
        <v>113.30776648</v>
      </c>
      <c r="V46" s="130">
        <v>726.39903772000002</v>
      </c>
      <c r="W46" s="130"/>
      <c r="X46" s="130"/>
      <c r="Y46" s="130"/>
      <c r="Z46" s="130"/>
      <c r="AA46" s="130"/>
      <c r="AB46" s="130"/>
    </row>
    <row r="47" spans="1:28" hidden="1" outlineLevel="1">
      <c r="A47" s="8">
        <v>41640</v>
      </c>
      <c r="B47" s="130">
        <v>2265.84333599</v>
      </c>
      <c r="C47" s="130">
        <v>1536.74158139</v>
      </c>
      <c r="D47" s="130">
        <v>978.84135461999995</v>
      </c>
      <c r="E47" s="130">
        <v>508.24674248999997</v>
      </c>
      <c r="F47" s="130">
        <v>258.12213316999998</v>
      </c>
      <c r="G47" s="130">
        <v>212.47247895999999</v>
      </c>
      <c r="H47" s="130">
        <v>557.90022677000002</v>
      </c>
      <c r="I47" s="130">
        <v>42.260894409999999</v>
      </c>
      <c r="J47" s="130">
        <v>148.16740494000001</v>
      </c>
      <c r="K47" s="130">
        <v>367.47192741999999</v>
      </c>
      <c r="L47" s="130">
        <v>617.32464383000001</v>
      </c>
      <c r="M47" s="130">
        <v>149.89624524999999</v>
      </c>
      <c r="N47" s="130">
        <v>1.8810779799999999</v>
      </c>
      <c r="O47" s="130">
        <v>7.3830735799999996</v>
      </c>
      <c r="P47" s="130">
        <v>140.63209369</v>
      </c>
      <c r="Q47" s="130">
        <v>467.42839858000002</v>
      </c>
      <c r="R47" s="130">
        <v>33.036402330000001</v>
      </c>
      <c r="S47" s="130">
        <v>7.1764568200000003</v>
      </c>
      <c r="T47" s="130">
        <v>427.21553942999998</v>
      </c>
      <c r="U47" s="130">
        <v>111.77711076999999</v>
      </c>
      <c r="V47" s="130">
        <v>737.88210896999999</v>
      </c>
      <c r="W47" s="130"/>
      <c r="X47" s="130"/>
      <c r="Y47" s="130"/>
      <c r="Z47" s="130"/>
      <c r="AA47" s="130"/>
      <c r="AB47" s="130"/>
    </row>
    <row r="48" spans="1:28" hidden="1" outlineLevel="1">
      <c r="A48" s="8">
        <v>41671</v>
      </c>
      <c r="B48" s="130">
        <v>2501.0266834099998</v>
      </c>
      <c r="C48" s="130">
        <v>1658.80073068</v>
      </c>
      <c r="D48" s="130">
        <v>981.78815828999996</v>
      </c>
      <c r="E48" s="130">
        <v>515.80699445000005</v>
      </c>
      <c r="F48" s="130">
        <v>250.79944774000001</v>
      </c>
      <c r="G48" s="130">
        <v>215.18171609999999</v>
      </c>
      <c r="H48" s="130">
        <v>677.01257238999995</v>
      </c>
      <c r="I48" s="130">
        <v>52.334432139999997</v>
      </c>
      <c r="J48" s="130">
        <v>185.04547815000001</v>
      </c>
      <c r="K48" s="130">
        <v>439.6326621</v>
      </c>
      <c r="L48" s="130">
        <v>731.73365383999999</v>
      </c>
      <c r="M48" s="130">
        <v>150.19896589000001</v>
      </c>
      <c r="N48" s="130">
        <v>0.68385134000000003</v>
      </c>
      <c r="O48" s="130">
        <v>13.04048864</v>
      </c>
      <c r="P48" s="130">
        <v>136.47462590999999</v>
      </c>
      <c r="Q48" s="130">
        <v>581.53468795000003</v>
      </c>
      <c r="R48" s="130">
        <v>30.35186114</v>
      </c>
      <c r="S48" s="130">
        <v>54.575501840000001</v>
      </c>
      <c r="T48" s="130">
        <v>496.60732496999998</v>
      </c>
      <c r="U48" s="130">
        <v>110.49229889</v>
      </c>
      <c r="V48" s="130">
        <v>849.55993030000002</v>
      </c>
      <c r="W48" s="130"/>
      <c r="X48" s="130"/>
      <c r="Y48" s="130"/>
      <c r="Z48" s="130"/>
      <c r="AA48" s="130"/>
      <c r="AB48" s="130"/>
    </row>
    <row r="49" spans="1:28" hidden="1" outlineLevel="1">
      <c r="A49" s="8">
        <v>41699</v>
      </c>
      <c r="B49" s="130">
        <v>2573.1975260899999</v>
      </c>
      <c r="C49" s="130">
        <v>1759.4362569499999</v>
      </c>
      <c r="D49" s="130">
        <v>977.18364796000003</v>
      </c>
      <c r="E49" s="130">
        <v>522.94571368000004</v>
      </c>
      <c r="F49" s="130">
        <v>243.93268818999999</v>
      </c>
      <c r="G49" s="130">
        <v>210.30524609</v>
      </c>
      <c r="H49" s="130">
        <v>782.25260899</v>
      </c>
      <c r="I49" s="130">
        <v>75.425762129999995</v>
      </c>
      <c r="J49" s="130">
        <v>193.64909342000001</v>
      </c>
      <c r="K49" s="130">
        <v>513.17775343999995</v>
      </c>
      <c r="L49" s="130">
        <v>706.51799315000005</v>
      </c>
      <c r="M49" s="130">
        <v>146.5970863</v>
      </c>
      <c r="N49" s="130">
        <v>1.16192432</v>
      </c>
      <c r="O49" s="130">
        <v>8.4286263699999999</v>
      </c>
      <c r="P49" s="130">
        <v>137.00653560999999</v>
      </c>
      <c r="Q49" s="130">
        <v>559.92090685000005</v>
      </c>
      <c r="R49" s="130">
        <v>29.88372274</v>
      </c>
      <c r="S49" s="130">
        <v>9.7342830500000002</v>
      </c>
      <c r="T49" s="130">
        <v>520.30290105999995</v>
      </c>
      <c r="U49" s="130">
        <v>107.24327599</v>
      </c>
      <c r="V49" s="130">
        <v>874.10648705000006</v>
      </c>
      <c r="W49" s="130"/>
      <c r="X49" s="130"/>
      <c r="Y49" s="130"/>
      <c r="Z49" s="130"/>
      <c r="AA49" s="130"/>
      <c r="AB49" s="130"/>
    </row>
    <row r="50" spans="1:28" hidden="1" outlineLevel="1">
      <c r="A50" s="8">
        <v>41730</v>
      </c>
      <c r="B50" s="130">
        <v>2604.3158829099998</v>
      </c>
      <c r="C50" s="130">
        <v>1784.7655127999999</v>
      </c>
      <c r="D50" s="130">
        <v>990.48867370000005</v>
      </c>
      <c r="E50" s="130">
        <v>540.49934248</v>
      </c>
      <c r="F50" s="130">
        <v>239.98227403000001</v>
      </c>
      <c r="G50" s="130">
        <v>210.00705719000001</v>
      </c>
      <c r="H50" s="130">
        <v>794.27683909999996</v>
      </c>
      <c r="I50" s="130">
        <v>61.03744674</v>
      </c>
      <c r="J50" s="130">
        <v>202.53995993999999</v>
      </c>
      <c r="K50" s="130">
        <v>530.69943241999999</v>
      </c>
      <c r="L50" s="130">
        <v>718.12633115000006</v>
      </c>
      <c r="M50" s="130">
        <v>140.95321625</v>
      </c>
      <c r="N50" s="130">
        <v>0</v>
      </c>
      <c r="O50" s="130">
        <v>9.2576396499999998</v>
      </c>
      <c r="P50" s="130">
        <v>131.69557660000001</v>
      </c>
      <c r="Q50" s="130">
        <v>577.17311489999997</v>
      </c>
      <c r="R50" s="130">
        <v>17.891860829999999</v>
      </c>
      <c r="S50" s="130">
        <v>25.272677210000001</v>
      </c>
      <c r="T50" s="130">
        <v>534.00857685999995</v>
      </c>
      <c r="U50" s="130">
        <v>101.42403896</v>
      </c>
      <c r="V50" s="130">
        <v>877.16961627000001</v>
      </c>
      <c r="W50" s="130"/>
      <c r="X50" s="130"/>
      <c r="Y50" s="130"/>
      <c r="Z50" s="130"/>
      <c r="AA50" s="130"/>
      <c r="AB50" s="130"/>
    </row>
    <row r="51" spans="1:28" hidden="1" outlineLevel="1">
      <c r="A51" s="8">
        <v>41760</v>
      </c>
      <c r="B51" s="130">
        <v>2613.6136665700001</v>
      </c>
      <c r="C51" s="130">
        <v>1726.0637303999999</v>
      </c>
      <c r="D51" s="130">
        <v>975.16732982999997</v>
      </c>
      <c r="E51" s="130">
        <v>535.30611632</v>
      </c>
      <c r="F51" s="130">
        <v>235.32098375999999</v>
      </c>
      <c r="G51" s="130">
        <v>204.54022975000001</v>
      </c>
      <c r="H51" s="130">
        <v>750.89640056999997</v>
      </c>
      <c r="I51" s="130">
        <v>45.079603589999998</v>
      </c>
      <c r="J51" s="130">
        <v>205.50472481</v>
      </c>
      <c r="K51" s="130">
        <v>500.31207217000002</v>
      </c>
      <c r="L51" s="130">
        <v>788.64266064000003</v>
      </c>
      <c r="M51" s="130">
        <v>142.01181170999999</v>
      </c>
      <c r="N51" s="130">
        <v>0.59742413999999999</v>
      </c>
      <c r="O51" s="130">
        <v>11.484064439999999</v>
      </c>
      <c r="P51" s="130">
        <v>129.93032313</v>
      </c>
      <c r="Q51" s="130">
        <v>646.63084892999996</v>
      </c>
      <c r="R51" s="130">
        <v>36.068783600000003</v>
      </c>
      <c r="S51" s="130">
        <v>59.423512979999998</v>
      </c>
      <c r="T51" s="130">
        <v>551.13855235000005</v>
      </c>
      <c r="U51" s="130">
        <v>98.907275530000007</v>
      </c>
      <c r="V51" s="130">
        <v>881.44699316000003</v>
      </c>
      <c r="W51" s="130"/>
      <c r="X51" s="130"/>
      <c r="Y51" s="130"/>
      <c r="Z51" s="130"/>
      <c r="AA51" s="130"/>
      <c r="AB51" s="130"/>
    </row>
    <row r="52" spans="1:28" hidden="1" outlineLevel="1">
      <c r="A52" s="8">
        <v>41791</v>
      </c>
      <c r="B52" s="130">
        <v>2443.3088400000001</v>
      </c>
      <c r="C52" s="130">
        <v>1620.6666783000001</v>
      </c>
      <c r="D52" s="130">
        <v>954.03159348999998</v>
      </c>
      <c r="E52" s="130">
        <v>532.43889726999998</v>
      </c>
      <c r="F52" s="130">
        <v>229.01394723999999</v>
      </c>
      <c r="G52" s="130">
        <v>192.57874898</v>
      </c>
      <c r="H52" s="130">
        <v>666.63508480999997</v>
      </c>
      <c r="I52" s="130">
        <v>44.531745620000002</v>
      </c>
      <c r="J52" s="130">
        <v>187.51522599</v>
      </c>
      <c r="K52" s="130">
        <v>434.58811320000001</v>
      </c>
      <c r="L52" s="130">
        <v>731.62452430999997</v>
      </c>
      <c r="M52" s="130">
        <v>139.63599765999999</v>
      </c>
      <c r="N52" s="130">
        <v>1.36783502</v>
      </c>
      <c r="O52" s="130">
        <v>7.7834042400000003</v>
      </c>
      <c r="P52" s="130">
        <v>130.4847584</v>
      </c>
      <c r="Q52" s="130">
        <v>591.98852665000004</v>
      </c>
      <c r="R52" s="130">
        <v>50.829847389999998</v>
      </c>
      <c r="S52" s="130">
        <v>7.2815125700000003</v>
      </c>
      <c r="T52" s="130">
        <v>533.87716668999997</v>
      </c>
      <c r="U52" s="130">
        <v>91.017637390000004</v>
      </c>
      <c r="V52" s="130">
        <v>734.95946174000005</v>
      </c>
      <c r="W52" s="130"/>
      <c r="X52" s="130"/>
      <c r="Y52" s="130"/>
      <c r="Z52" s="130"/>
      <c r="AA52" s="130"/>
      <c r="AB52" s="130"/>
    </row>
    <row r="53" spans="1:28" hidden="1" outlineLevel="1">
      <c r="A53" s="8">
        <v>41821</v>
      </c>
      <c r="B53" s="130">
        <v>2392.9273496000001</v>
      </c>
      <c r="C53" s="130">
        <v>1575.48692063</v>
      </c>
      <c r="D53" s="130">
        <v>951.76991624000004</v>
      </c>
      <c r="E53" s="130">
        <v>546.52997217999996</v>
      </c>
      <c r="F53" s="130">
        <v>220.46346828</v>
      </c>
      <c r="G53" s="130">
        <v>184.77647578</v>
      </c>
      <c r="H53" s="130">
        <v>623.71700439000006</v>
      </c>
      <c r="I53" s="130">
        <v>54.960892770000001</v>
      </c>
      <c r="J53" s="130">
        <v>147.64476031999999</v>
      </c>
      <c r="K53" s="130">
        <v>421.11135130000002</v>
      </c>
      <c r="L53" s="130">
        <v>729.92632732000004</v>
      </c>
      <c r="M53" s="130">
        <v>134.47766777000001</v>
      </c>
      <c r="N53" s="130">
        <v>1.51677219</v>
      </c>
      <c r="O53" s="130">
        <v>4.7344013</v>
      </c>
      <c r="P53" s="130">
        <v>128.22649428</v>
      </c>
      <c r="Q53" s="130">
        <v>595.44865955</v>
      </c>
      <c r="R53" s="130">
        <v>54.025820799999998</v>
      </c>
      <c r="S53" s="130">
        <v>4.9876560000000003</v>
      </c>
      <c r="T53" s="130">
        <v>536.43518274999997</v>
      </c>
      <c r="U53" s="130">
        <v>87.514101650000001</v>
      </c>
      <c r="V53" s="130">
        <v>700.38561842000001</v>
      </c>
      <c r="W53" s="130"/>
      <c r="X53" s="130"/>
      <c r="Y53" s="130"/>
      <c r="Z53" s="130"/>
      <c r="AA53" s="130"/>
      <c r="AB53" s="130"/>
    </row>
    <row r="54" spans="1:28" hidden="1" outlineLevel="1">
      <c r="A54" s="8">
        <v>41852</v>
      </c>
      <c r="B54" s="130">
        <v>2544.39060681</v>
      </c>
      <c r="C54" s="130">
        <v>1659.0326598900001</v>
      </c>
      <c r="D54" s="130">
        <v>960.41174221000006</v>
      </c>
      <c r="E54" s="130">
        <v>561.22153744000002</v>
      </c>
      <c r="F54" s="130">
        <v>216.88137915999999</v>
      </c>
      <c r="G54" s="130">
        <v>182.30882561000001</v>
      </c>
      <c r="H54" s="130">
        <v>698.62091768000005</v>
      </c>
      <c r="I54" s="130">
        <v>61.09835039</v>
      </c>
      <c r="J54" s="130">
        <v>166.5851619</v>
      </c>
      <c r="K54" s="130">
        <v>470.93740538999998</v>
      </c>
      <c r="L54" s="130">
        <v>797.47255179000001</v>
      </c>
      <c r="M54" s="130">
        <v>132.93565788000001</v>
      </c>
      <c r="N54" s="130">
        <v>1.47285797</v>
      </c>
      <c r="O54" s="130">
        <v>4.9128003600000003</v>
      </c>
      <c r="P54" s="130">
        <v>126.54999955</v>
      </c>
      <c r="Q54" s="130">
        <v>664.53689391</v>
      </c>
      <c r="R54" s="130">
        <v>59.896710599999999</v>
      </c>
      <c r="S54" s="130">
        <v>5.5960668299999998</v>
      </c>
      <c r="T54" s="130">
        <v>599.04411647999996</v>
      </c>
      <c r="U54" s="130">
        <v>87.885395130000006</v>
      </c>
      <c r="V54" s="130">
        <v>758.75806961000001</v>
      </c>
      <c r="W54" s="130"/>
      <c r="X54" s="130"/>
      <c r="Y54" s="130"/>
      <c r="Z54" s="130"/>
      <c r="AA54" s="130"/>
      <c r="AB54" s="130"/>
    </row>
    <row r="55" spans="1:28" hidden="1" outlineLevel="1">
      <c r="A55" s="34">
        <v>41883</v>
      </c>
      <c r="B55" s="130">
        <v>2428.24805904</v>
      </c>
      <c r="C55" s="130">
        <v>1586.1859989300001</v>
      </c>
      <c r="D55" s="130">
        <v>948.74638893999997</v>
      </c>
      <c r="E55" s="130">
        <v>554.80858475000002</v>
      </c>
      <c r="F55" s="130">
        <v>214.38168121999999</v>
      </c>
      <c r="G55" s="130">
        <v>179.55612296999999</v>
      </c>
      <c r="H55" s="130">
        <v>637.43960999000001</v>
      </c>
      <c r="I55" s="130">
        <v>59.048017510000001</v>
      </c>
      <c r="J55" s="130">
        <v>150.17035125999999</v>
      </c>
      <c r="K55" s="130">
        <v>428.22124122000002</v>
      </c>
      <c r="L55" s="130">
        <v>756.98453443000005</v>
      </c>
      <c r="M55" s="130">
        <v>131.65541855999999</v>
      </c>
      <c r="N55" s="130">
        <v>0.67432526999999998</v>
      </c>
      <c r="O55" s="130">
        <v>6.6782511299999996</v>
      </c>
      <c r="P55" s="130">
        <v>124.30284216</v>
      </c>
      <c r="Q55" s="130">
        <v>625.32911587000001</v>
      </c>
      <c r="R55" s="130">
        <v>41.313734240000002</v>
      </c>
      <c r="S55" s="130">
        <v>20.510253219999999</v>
      </c>
      <c r="T55" s="130">
        <v>563.50512841</v>
      </c>
      <c r="U55" s="130">
        <v>85.077525679999994</v>
      </c>
      <c r="V55" s="130">
        <v>719.16115726999999</v>
      </c>
      <c r="W55" s="130"/>
      <c r="X55" s="130"/>
      <c r="Y55" s="130"/>
      <c r="Z55" s="130"/>
      <c r="AA55" s="130"/>
      <c r="AB55" s="130"/>
    </row>
    <row r="56" spans="1:28" hidden="1" outlineLevel="1">
      <c r="A56" s="8">
        <v>41913</v>
      </c>
      <c r="B56" s="130">
        <v>2409.9788409799999</v>
      </c>
      <c r="C56" s="130">
        <v>1577.10158505</v>
      </c>
      <c r="D56" s="130">
        <v>950.76928396999995</v>
      </c>
      <c r="E56" s="130">
        <v>555.61965754000005</v>
      </c>
      <c r="F56" s="130">
        <v>214.02639331</v>
      </c>
      <c r="G56" s="130">
        <v>181.12323312000001</v>
      </c>
      <c r="H56" s="130">
        <v>626.33230107999998</v>
      </c>
      <c r="I56" s="130">
        <v>58.199624589999999</v>
      </c>
      <c r="J56" s="130">
        <v>150.13887993</v>
      </c>
      <c r="K56" s="130">
        <v>417.99379656000002</v>
      </c>
      <c r="L56" s="130">
        <v>747.59611597000003</v>
      </c>
      <c r="M56" s="130">
        <v>129.91850468999999</v>
      </c>
      <c r="N56" s="130">
        <v>1.6898123700000001</v>
      </c>
      <c r="O56" s="130">
        <v>5.6793581900000003</v>
      </c>
      <c r="P56" s="130">
        <v>122.54933413000001</v>
      </c>
      <c r="Q56" s="130">
        <v>617.67761127999995</v>
      </c>
      <c r="R56" s="130">
        <v>59.263451789999998</v>
      </c>
      <c r="S56" s="130">
        <v>5.2049469999999998</v>
      </c>
      <c r="T56" s="130">
        <v>553.20921249000003</v>
      </c>
      <c r="U56" s="130">
        <v>85.281139960000004</v>
      </c>
      <c r="V56" s="130">
        <v>716.80474621999997</v>
      </c>
      <c r="W56" s="130"/>
      <c r="X56" s="130"/>
      <c r="Y56" s="130"/>
      <c r="Z56" s="130"/>
      <c r="AA56" s="130"/>
      <c r="AB56" s="130"/>
    </row>
    <row r="57" spans="1:28" hidden="1" outlineLevel="1">
      <c r="A57" s="8">
        <v>41944</v>
      </c>
      <c r="B57" s="130">
        <v>2579.3711782599999</v>
      </c>
      <c r="C57" s="130">
        <v>1657.2476350899999</v>
      </c>
      <c r="D57" s="130">
        <v>946.47693685000002</v>
      </c>
      <c r="E57" s="130">
        <v>548.38301047000004</v>
      </c>
      <c r="F57" s="130">
        <v>216.64484199</v>
      </c>
      <c r="G57" s="130">
        <v>181.44908439</v>
      </c>
      <c r="H57" s="130">
        <v>710.77069824</v>
      </c>
      <c r="I57" s="130">
        <v>59.459669060000003</v>
      </c>
      <c r="J57" s="130">
        <v>174.28710907999999</v>
      </c>
      <c r="K57" s="130">
        <v>477.0239201</v>
      </c>
      <c r="L57" s="130">
        <v>834.67481796000004</v>
      </c>
      <c r="M57" s="130">
        <v>127.65036402</v>
      </c>
      <c r="N57" s="130">
        <v>1.6664133800000001</v>
      </c>
      <c r="O57" s="130">
        <v>5.07648352</v>
      </c>
      <c r="P57" s="130">
        <v>120.90746712000001</v>
      </c>
      <c r="Q57" s="130">
        <v>707.02445393999994</v>
      </c>
      <c r="R57" s="130">
        <v>65.574223529999998</v>
      </c>
      <c r="S57" s="130">
        <v>5.5919872599999998</v>
      </c>
      <c r="T57" s="130">
        <v>635.85824315000002</v>
      </c>
      <c r="U57" s="130">
        <v>87.448725210000006</v>
      </c>
      <c r="V57" s="130">
        <v>879.99559251999995</v>
      </c>
      <c r="W57" s="130"/>
      <c r="X57" s="130"/>
      <c r="Y57" s="130"/>
      <c r="Z57" s="130"/>
      <c r="AA57" s="130"/>
      <c r="AB57" s="130"/>
    </row>
    <row r="58" spans="1:28" hidden="1" outlineLevel="1">
      <c r="A58" s="8">
        <v>41974</v>
      </c>
      <c r="B58" s="130">
        <v>2582.0158014399999</v>
      </c>
      <c r="C58" s="130">
        <v>1643.29037612</v>
      </c>
      <c r="D58" s="130">
        <v>957.79189363</v>
      </c>
      <c r="E58" s="130">
        <v>565.73765162999996</v>
      </c>
      <c r="F58" s="130">
        <v>214.84914932999999</v>
      </c>
      <c r="G58" s="130">
        <v>177.20509267</v>
      </c>
      <c r="H58" s="130">
        <v>685.49848249000001</v>
      </c>
      <c r="I58" s="130">
        <v>62.153379610000002</v>
      </c>
      <c r="J58" s="130">
        <v>178.99802749</v>
      </c>
      <c r="K58" s="130">
        <v>444.34707538999999</v>
      </c>
      <c r="L58" s="130">
        <v>850.30460870000002</v>
      </c>
      <c r="M58" s="130">
        <v>130.65873551999999</v>
      </c>
      <c r="N58" s="130">
        <v>1.76364151</v>
      </c>
      <c r="O58" s="130">
        <v>5.2814094499999999</v>
      </c>
      <c r="P58" s="130">
        <v>123.61368456</v>
      </c>
      <c r="Q58" s="130">
        <v>719.64587317999997</v>
      </c>
      <c r="R58" s="130">
        <v>71.564465970000001</v>
      </c>
      <c r="S58" s="130">
        <v>5.5067287499999997</v>
      </c>
      <c r="T58" s="130">
        <v>642.57467845999997</v>
      </c>
      <c r="U58" s="130">
        <v>88.420816619999997</v>
      </c>
      <c r="V58" s="130">
        <v>910.58135159000005</v>
      </c>
      <c r="W58" s="130"/>
      <c r="X58" s="130"/>
      <c r="Y58" s="130"/>
      <c r="Z58" s="130"/>
      <c r="AA58" s="130"/>
      <c r="AB58" s="130"/>
    </row>
    <row r="59" spans="1:28" hidden="1" outlineLevel="1">
      <c r="A59" s="8">
        <v>42005</v>
      </c>
      <c r="B59" s="130">
        <v>2586.0327617900002</v>
      </c>
      <c r="C59" s="130">
        <v>1638.6353939999999</v>
      </c>
      <c r="D59" s="130">
        <v>943.10244105000004</v>
      </c>
      <c r="E59" s="130">
        <v>552.72747746000005</v>
      </c>
      <c r="F59" s="130">
        <v>214.52924063</v>
      </c>
      <c r="G59" s="130">
        <v>175.84572295999999</v>
      </c>
      <c r="H59" s="130">
        <v>695.53295294999998</v>
      </c>
      <c r="I59" s="130">
        <v>62.758460659999997</v>
      </c>
      <c r="J59" s="130">
        <v>179.24111155</v>
      </c>
      <c r="K59" s="130">
        <v>453.53338073999998</v>
      </c>
      <c r="L59" s="130">
        <v>863.13446839000005</v>
      </c>
      <c r="M59" s="130">
        <v>140.66222116</v>
      </c>
      <c r="N59" s="130">
        <v>1.5665468499999999</v>
      </c>
      <c r="O59" s="130">
        <v>5.18550603</v>
      </c>
      <c r="P59" s="130">
        <v>133.91016827999999</v>
      </c>
      <c r="Q59" s="130">
        <v>722.47224722999999</v>
      </c>
      <c r="R59" s="130">
        <v>71.522138630000001</v>
      </c>
      <c r="S59" s="130">
        <v>5.9104748799999998</v>
      </c>
      <c r="T59" s="130">
        <v>645.03963371999998</v>
      </c>
      <c r="U59" s="130">
        <v>84.262899399999995</v>
      </c>
      <c r="V59" s="130">
        <v>918.73309243000006</v>
      </c>
      <c r="W59" s="130"/>
      <c r="X59" s="130"/>
      <c r="Y59" s="130"/>
      <c r="Z59" s="130"/>
      <c r="AA59" s="130"/>
      <c r="AB59" s="130"/>
    </row>
    <row r="60" spans="1:28" hidden="1" outlineLevel="1">
      <c r="A60" s="8">
        <v>42036</v>
      </c>
      <c r="B60" s="130">
        <v>3574.01245853</v>
      </c>
      <c r="C60" s="130">
        <v>2139.6189538399999</v>
      </c>
      <c r="D60" s="130">
        <v>948.30215974999999</v>
      </c>
      <c r="E60" s="130">
        <v>562.41289477999999</v>
      </c>
      <c r="F60" s="130">
        <v>209.99036135</v>
      </c>
      <c r="G60" s="130">
        <v>175.89890362</v>
      </c>
      <c r="H60" s="130">
        <v>1191.31679409</v>
      </c>
      <c r="I60" s="130">
        <v>97.06814267</v>
      </c>
      <c r="J60" s="130">
        <v>312.61256298000001</v>
      </c>
      <c r="K60" s="130">
        <v>781.63608843999998</v>
      </c>
      <c r="L60" s="130">
        <v>1338.93010994</v>
      </c>
      <c r="M60" s="130">
        <v>148.9281202</v>
      </c>
      <c r="N60" s="130">
        <v>1.2250388400000001</v>
      </c>
      <c r="O60" s="130">
        <v>5.9721351199999999</v>
      </c>
      <c r="P60" s="130">
        <v>141.73094624000001</v>
      </c>
      <c r="Q60" s="130">
        <v>1190.00198974</v>
      </c>
      <c r="R60" s="130">
        <v>122.18904492999999</v>
      </c>
      <c r="S60" s="130">
        <v>10.16955611</v>
      </c>
      <c r="T60" s="130">
        <v>1057.6433887000001</v>
      </c>
      <c r="U60" s="130">
        <v>95.463394750000006</v>
      </c>
      <c r="V60" s="130">
        <v>1388.4827301600001</v>
      </c>
      <c r="W60" s="130"/>
      <c r="X60" s="130"/>
      <c r="Y60" s="130"/>
      <c r="Z60" s="130"/>
      <c r="AA60" s="130"/>
      <c r="AB60" s="130"/>
    </row>
    <row r="61" spans="1:28" hidden="1" outlineLevel="1">
      <c r="A61" s="8">
        <v>42064</v>
      </c>
      <c r="B61" s="130">
        <v>3113.9925287999999</v>
      </c>
      <c r="C61" s="130">
        <v>1903.4354268899999</v>
      </c>
      <c r="D61" s="130">
        <v>929.63096287999997</v>
      </c>
      <c r="E61" s="130">
        <v>551.96417259999998</v>
      </c>
      <c r="F61" s="130">
        <v>204.87035926999999</v>
      </c>
      <c r="G61" s="130">
        <v>172.79643100999999</v>
      </c>
      <c r="H61" s="130">
        <v>973.80446400999995</v>
      </c>
      <c r="I61" s="130">
        <v>89.14861784</v>
      </c>
      <c r="J61" s="130">
        <v>258.47988200999998</v>
      </c>
      <c r="K61" s="130">
        <v>626.17596416000004</v>
      </c>
      <c r="L61" s="130">
        <v>1124.1788044299999</v>
      </c>
      <c r="M61" s="130">
        <v>155.20123624999999</v>
      </c>
      <c r="N61" s="130">
        <v>1.8040673599999999</v>
      </c>
      <c r="O61" s="130">
        <v>5.7629753900000003</v>
      </c>
      <c r="P61" s="130">
        <v>147.63419350000001</v>
      </c>
      <c r="Q61" s="130">
        <v>968.97756818000005</v>
      </c>
      <c r="R61" s="130">
        <v>95.981975449999993</v>
      </c>
      <c r="S61" s="130">
        <v>8.5692778500000006</v>
      </c>
      <c r="T61" s="130">
        <v>864.42631487999995</v>
      </c>
      <c r="U61" s="130">
        <v>86.378297480000001</v>
      </c>
      <c r="V61" s="130">
        <v>1155.6675011499999</v>
      </c>
      <c r="W61" s="130"/>
      <c r="X61" s="130"/>
      <c r="Y61" s="130"/>
      <c r="Z61" s="130"/>
      <c r="AA61" s="130"/>
      <c r="AB61" s="130"/>
    </row>
    <row r="62" spans="1:28" hidden="1" outlineLevel="1">
      <c r="A62" s="8">
        <v>42095</v>
      </c>
      <c r="B62" s="130">
        <v>2891.8233982199999</v>
      </c>
      <c r="C62" s="130">
        <v>1796.02671779</v>
      </c>
      <c r="D62" s="130">
        <v>923.09320563999995</v>
      </c>
      <c r="E62" s="130">
        <v>545.95307061999995</v>
      </c>
      <c r="F62" s="130">
        <v>203.40669688</v>
      </c>
      <c r="G62" s="130">
        <v>173.73343814</v>
      </c>
      <c r="H62" s="130">
        <v>872.93351214999996</v>
      </c>
      <c r="I62" s="130">
        <v>80.125397370000002</v>
      </c>
      <c r="J62" s="130">
        <v>232.61293430000001</v>
      </c>
      <c r="K62" s="130">
        <v>560.19518047999998</v>
      </c>
      <c r="L62" s="130">
        <v>1014.90108419</v>
      </c>
      <c r="M62" s="130">
        <v>158.08857175</v>
      </c>
      <c r="N62" s="130">
        <v>1.6059653700000001</v>
      </c>
      <c r="O62" s="130">
        <v>5.6598148799999999</v>
      </c>
      <c r="P62" s="130">
        <v>150.82279149999999</v>
      </c>
      <c r="Q62" s="130">
        <v>856.81251243999998</v>
      </c>
      <c r="R62" s="130">
        <v>87.542226420000006</v>
      </c>
      <c r="S62" s="130">
        <v>7.7133066100000001</v>
      </c>
      <c r="T62" s="130">
        <v>761.55697941000005</v>
      </c>
      <c r="U62" s="130">
        <v>80.895596240000003</v>
      </c>
      <c r="V62" s="130">
        <v>1034.4915086599999</v>
      </c>
      <c r="W62" s="130"/>
      <c r="X62" s="130"/>
      <c r="Y62" s="130"/>
      <c r="Z62" s="130"/>
      <c r="AA62" s="130"/>
      <c r="AB62" s="130"/>
    </row>
    <row r="63" spans="1:28" hidden="1" outlineLevel="1">
      <c r="A63" s="8">
        <v>42125</v>
      </c>
      <c r="B63" s="130">
        <v>2318.8617612200001</v>
      </c>
      <c r="C63" s="130">
        <v>1421.77840528</v>
      </c>
      <c r="D63" s="130">
        <v>840.47745679000002</v>
      </c>
      <c r="E63" s="130">
        <v>538.00136686999997</v>
      </c>
      <c r="F63" s="130">
        <v>141.9762073</v>
      </c>
      <c r="G63" s="130">
        <v>160.49988261999999</v>
      </c>
      <c r="H63" s="130">
        <v>581.30094849</v>
      </c>
      <c r="I63" s="130">
        <v>61.541624400000003</v>
      </c>
      <c r="J63" s="130">
        <v>107.32959148</v>
      </c>
      <c r="K63" s="130">
        <v>412.42973260999997</v>
      </c>
      <c r="L63" s="130">
        <v>824.54984629</v>
      </c>
      <c r="M63" s="130">
        <v>150.92061873</v>
      </c>
      <c r="N63" s="130">
        <v>1.80494829</v>
      </c>
      <c r="O63" s="130">
        <v>4.29958609</v>
      </c>
      <c r="P63" s="130">
        <v>144.81608435000001</v>
      </c>
      <c r="Q63" s="130">
        <v>673.62922756</v>
      </c>
      <c r="R63" s="130">
        <v>89.111861529999999</v>
      </c>
      <c r="S63" s="130">
        <v>4.2600490799999999</v>
      </c>
      <c r="T63" s="130">
        <v>580.25731695000002</v>
      </c>
      <c r="U63" s="130">
        <v>72.533509649999999</v>
      </c>
      <c r="V63" s="130">
        <v>934.67110530000002</v>
      </c>
      <c r="W63" s="130"/>
      <c r="X63" s="130"/>
      <c r="Y63" s="130"/>
      <c r="Z63" s="130"/>
      <c r="AA63" s="130"/>
      <c r="AB63" s="130"/>
    </row>
    <row r="64" spans="1:28" hidden="1" outlineLevel="1">
      <c r="A64" s="8">
        <v>42156</v>
      </c>
      <c r="B64" s="130">
        <v>2292.9428377200002</v>
      </c>
      <c r="C64" s="130">
        <v>1417.66737263</v>
      </c>
      <c r="D64" s="130">
        <v>840.56258485000001</v>
      </c>
      <c r="E64" s="130">
        <v>533.98481717000004</v>
      </c>
      <c r="F64" s="130">
        <v>141.74900076</v>
      </c>
      <c r="G64" s="130">
        <v>164.82876691999999</v>
      </c>
      <c r="H64" s="130">
        <v>577.10478778000004</v>
      </c>
      <c r="I64" s="130">
        <v>61.949447929999998</v>
      </c>
      <c r="J64" s="130">
        <v>107.73482955999999</v>
      </c>
      <c r="K64" s="130">
        <v>407.42051028999998</v>
      </c>
      <c r="L64" s="130">
        <v>803.77210778999995</v>
      </c>
      <c r="M64" s="130">
        <v>150.32587347</v>
      </c>
      <c r="N64" s="130">
        <v>1.8274111399999999</v>
      </c>
      <c r="O64" s="130">
        <v>3.96899523</v>
      </c>
      <c r="P64" s="130">
        <v>144.52946710000001</v>
      </c>
      <c r="Q64" s="130">
        <v>653.44623432000003</v>
      </c>
      <c r="R64" s="130">
        <v>90.709285300000005</v>
      </c>
      <c r="S64" s="130">
        <v>4.2746273600000002</v>
      </c>
      <c r="T64" s="130">
        <v>558.46232166000004</v>
      </c>
      <c r="U64" s="130">
        <v>71.503357300000005</v>
      </c>
      <c r="V64" s="130">
        <v>913.32608013000004</v>
      </c>
      <c r="W64" s="130"/>
      <c r="X64" s="130"/>
      <c r="Y64" s="130"/>
      <c r="Z64" s="130"/>
      <c r="AA64" s="130"/>
      <c r="AB64" s="130"/>
    </row>
    <row r="65" spans="1:28" hidden="1" outlineLevel="1">
      <c r="A65" s="8">
        <v>42186</v>
      </c>
      <c r="B65" s="130">
        <v>2311.0849772400002</v>
      </c>
      <c r="C65" s="130">
        <v>1430.61240561</v>
      </c>
      <c r="D65" s="130">
        <v>842.58196960999999</v>
      </c>
      <c r="E65" s="130">
        <v>532.22858130999998</v>
      </c>
      <c r="F65" s="130">
        <v>143.60726733000001</v>
      </c>
      <c r="G65" s="130">
        <v>166.74612096999999</v>
      </c>
      <c r="H65" s="130">
        <v>588.03043600000001</v>
      </c>
      <c r="I65" s="130">
        <v>64.72434964</v>
      </c>
      <c r="J65" s="130">
        <v>110.589252</v>
      </c>
      <c r="K65" s="130">
        <v>412.71683436000001</v>
      </c>
      <c r="L65" s="130">
        <v>809.30453057</v>
      </c>
      <c r="M65" s="130">
        <v>155.68599596000001</v>
      </c>
      <c r="N65" s="130">
        <v>1.7952986900000001</v>
      </c>
      <c r="O65" s="130">
        <v>3.8231240099999999</v>
      </c>
      <c r="P65" s="130">
        <v>150.06757325999999</v>
      </c>
      <c r="Q65" s="130">
        <v>653.61853460999998</v>
      </c>
      <c r="R65" s="130">
        <v>95.317628380000002</v>
      </c>
      <c r="S65" s="130">
        <v>4.1253560800000004</v>
      </c>
      <c r="T65" s="130">
        <v>554.17555015000005</v>
      </c>
      <c r="U65" s="130">
        <v>71.168041059999993</v>
      </c>
      <c r="V65" s="130">
        <v>913.59436120999999</v>
      </c>
      <c r="W65" s="130"/>
      <c r="X65" s="130"/>
      <c r="Y65" s="130"/>
      <c r="Z65" s="130"/>
      <c r="AA65" s="130"/>
      <c r="AB65" s="130"/>
    </row>
    <row r="66" spans="1:28" hidden="1" outlineLevel="1">
      <c r="A66" s="8">
        <v>42217</v>
      </c>
      <c r="B66" s="130">
        <v>2263.1684308899999</v>
      </c>
      <c r="C66" s="130">
        <v>1428.39574636</v>
      </c>
      <c r="D66" s="130">
        <v>853.81866323999998</v>
      </c>
      <c r="E66" s="130">
        <v>536.54719002000002</v>
      </c>
      <c r="F66" s="130">
        <v>147.03020235</v>
      </c>
      <c r="G66" s="130">
        <v>170.24127086999999</v>
      </c>
      <c r="H66" s="130">
        <v>574.57708312</v>
      </c>
      <c r="I66" s="130">
        <v>64.668296400000003</v>
      </c>
      <c r="J66" s="130">
        <v>108.2869122</v>
      </c>
      <c r="K66" s="130">
        <v>401.62187452000001</v>
      </c>
      <c r="L66" s="130">
        <v>765.69417697999995</v>
      </c>
      <c r="M66" s="130">
        <v>155.26201904999999</v>
      </c>
      <c r="N66" s="130">
        <v>1.7518026600000001</v>
      </c>
      <c r="O66" s="130">
        <v>3.7087684400000001</v>
      </c>
      <c r="P66" s="130">
        <v>149.80144795000001</v>
      </c>
      <c r="Q66" s="130">
        <v>610.43215793000002</v>
      </c>
      <c r="R66" s="130">
        <v>72.789134860000004</v>
      </c>
      <c r="S66" s="130">
        <v>4.0785331100000004</v>
      </c>
      <c r="T66" s="130">
        <v>533.56448995999995</v>
      </c>
      <c r="U66" s="130">
        <v>69.078507549999998</v>
      </c>
      <c r="V66" s="130">
        <v>887.45095576999995</v>
      </c>
      <c r="W66" s="130"/>
      <c r="X66" s="130"/>
      <c r="Y66" s="130"/>
      <c r="Z66" s="130"/>
      <c r="AA66" s="130"/>
      <c r="AB66" s="130"/>
    </row>
    <row r="67" spans="1:28" hidden="1" outlineLevel="1">
      <c r="A67" s="8">
        <v>42248</v>
      </c>
      <c r="B67" s="130">
        <v>2267.35257645</v>
      </c>
      <c r="C67" s="130">
        <v>1426.70235357</v>
      </c>
      <c r="D67" s="130">
        <v>847.40770699999996</v>
      </c>
      <c r="E67" s="130">
        <v>533.28287356999999</v>
      </c>
      <c r="F67" s="130">
        <v>148.47713798000001</v>
      </c>
      <c r="G67" s="130">
        <v>165.64769544999999</v>
      </c>
      <c r="H67" s="130">
        <v>579.29464657000005</v>
      </c>
      <c r="I67" s="130">
        <v>65.863268779999999</v>
      </c>
      <c r="J67" s="130">
        <v>110.44541251</v>
      </c>
      <c r="K67" s="130">
        <v>402.98596528000002</v>
      </c>
      <c r="L67" s="130">
        <v>768.52327834000005</v>
      </c>
      <c r="M67" s="130">
        <v>154.91570919</v>
      </c>
      <c r="N67" s="130">
        <v>1.85047731</v>
      </c>
      <c r="O67" s="130">
        <v>3.5214598000000001</v>
      </c>
      <c r="P67" s="130">
        <v>149.54377208</v>
      </c>
      <c r="Q67" s="130">
        <v>613.60756915000002</v>
      </c>
      <c r="R67" s="130">
        <v>77.137936679999996</v>
      </c>
      <c r="S67" s="130">
        <v>4.1636541999999999</v>
      </c>
      <c r="T67" s="130">
        <v>532.30597826999997</v>
      </c>
      <c r="U67" s="130">
        <v>72.126944539999997</v>
      </c>
      <c r="V67" s="130">
        <v>886.76341846000003</v>
      </c>
      <c r="W67" s="130"/>
      <c r="X67" s="130"/>
      <c r="Y67" s="130"/>
      <c r="Z67" s="130"/>
      <c r="AA67" s="130"/>
      <c r="AB67" s="130"/>
    </row>
    <row r="68" spans="1:28" hidden="1" outlineLevel="1">
      <c r="A68" s="8">
        <v>42278</v>
      </c>
      <c r="B68" s="130">
        <v>2325.0072178600003</v>
      </c>
      <c r="C68" s="130">
        <v>1457.26315944</v>
      </c>
      <c r="D68" s="130">
        <v>852.52658093000002</v>
      </c>
      <c r="E68" s="130">
        <v>529.08427991999997</v>
      </c>
      <c r="F68" s="130">
        <v>152.83904235</v>
      </c>
      <c r="G68" s="130">
        <v>170.60325865999999</v>
      </c>
      <c r="H68" s="130">
        <v>604.73657850999996</v>
      </c>
      <c r="I68" s="130">
        <v>71.483474299999997</v>
      </c>
      <c r="J68" s="130">
        <v>116.70713671999999</v>
      </c>
      <c r="K68" s="130">
        <v>416.54596749000001</v>
      </c>
      <c r="L68" s="130">
        <v>794.62451861</v>
      </c>
      <c r="M68" s="130">
        <v>155.82287821</v>
      </c>
      <c r="N68" s="130">
        <v>1.8811107899999999</v>
      </c>
      <c r="O68" s="130">
        <v>3.4000813600000002</v>
      </c>
      <c r="P68" s="130">
        <v>150.54168605999999</v>
      </c>
      <c r="Q68" s="130">
        <v>638.8016404</v>
      </c>
      <c r="R68" s="130">
        <v>83.248559189999995</v>
      </c>
      <c r="S68" s="130">
        <v>4.4622946299999997</v>
      </c>
      <c r="T68" s="130">
        <v>551.09078657999999</v>
      </c>
      <c r="U68" s="130">
        <v>73.119539810000006</v>
      </c>
      <c r="V68" s="130">
        <v>919.89565541000002</v>
      </c>
      <c r="W68" s="130"/>
      <c r="X68" s="130"/>
      <c r="Y68" s="130"/>
      <c r="Z68" s="130"/>
      <c r="AA68" s="130"/>
      <c r="AB68" s="130"/>
    </row>
    <row r="69" spans="1:28" hidden="1" outlineLevel="1">
      <c r="A69" s="8">
        <v>42309</v>
      </c>
      <c r="B69" s="130">
        <v>2405.4843704099999</v>
      </c>
      <c r="C69" s="130">
        <v>1453.7774379800001</v>
      </c>
      <c r="D69" s="130">
        <v>841.21128378000003</v>
      </c>
      <c r="E69" s="130">
        <v>522.31129121000004</v>
      </c>
      <c r="F69" s="130">
        <v>153.87868700000001</v>
      </c>
      <c r="G69" s="130">
        <v>165.02130557000001</v>
      </c>
      <c r="H69" s="130">
        <v>612.56615420000003</v>
      </c>
      <c r="I69" s="130">
        <v>73.606120379999993</v>
      </c>
      <c r="J69" s="130">
        <v>111.79261507</v>
      </c>
      <c r="K69" s="130">
        <v>427.16741875000002</v>
      </c>
      <c r="L69" s="130">
        <v>880.68640398000002</v>
      </c>
      <c r="M69" s="130">
        <v>159.38287833999999</v>
      </c>
      <c r="N69" s="130">
        <v>2.0017155099999999</v>
      </c>
      <c r="O69" s="130">
        <v>5.5390576899999999</v>
      </c>
      <c r="P69" s="130">
        <v>151.84210514</v>
      </c>
      <c r="Q69" s="130">
        <v>721.30352563999998</v>
      </c>
      <c r="R69" s="130">
        <v>96.737112069999995</v>
      </c>
      <c r="S69" s="130">
        <v>49.132173190000003</v>
      </c>
      <c r="T69" s="130">
        <v>575.43424038000001</v>
      </c>
      <c r="U69" s="130">
        <v>71.02052845</v>
      </c>
      <c r="V69" s="130">
        <v>935.19613861000005</v>
      </c>
      <c r="W69" s="130"/>
      <c r="X69" s="130"/>
      <c r="Y69" s="130"/>
      <c r="Z69" s="130"/>
      <c r="AA69" s="130"/>
      <c r="AB69" s="130"/>
    </row>
    <row r="70" spans="1:28" hidden="1" outlineLevel="1">
      <c r="A70" s="8">
        <v>42339</v>
      </c>
      <c r="B70" s="130">
        <v>2237.5398450799998</v>
      </c>
      <c r="C70" s="130">
        <v>1332.50141996</v>
      </c>
      <c r="D70" s="130">
        <v>833.42496563999998</v>
      </c>
      <c r="E70" s="130">
        <v>530.04300444</v>
      </c>
      <c r="F70" s="130">
        <v>143.6166182</v>
      </c>
      <c r="G70" s="130">
        <v>159.765343</v>
      </c>
      <c r="H70" s="130">
        <v>499.07645431999998</v>
      </c>
      <c r="I70" s="130">
        <v>45.145731519999998</v>
      </c>
      <c r="J70" s="130">
        <v>83.090432890000002</v>
      </c>
      <c r="K70" s="130">
        <v>370.84028991000002</v>
      </c>
      <c r="L70" s="130">
        <v>841.16647335000005</v>
      </c>
      <c r="M70" s="130">
        <v>160.92277293999999</v>
      </c>
      <c r="N70" s="130">
        <v>1.17039296</v>
      </c>
      <c r="O70" s="130">
        <v>7.07050716</v>
      </c>
      <c r="P70" s="130">
        <v>152.68187282</v>
      </c>
      <c r="Q70" s="130">
        <v>680.24370040999997</v>
      </c>
      <c r="R70" s="130">
        <v>139.81265117000001</v>
      </c>
      <c r="S70" s="130">
        <v>2.8927140100000002</v>
      </c>
      <c r="T70" s="130">
        <v>537.53833523000003</v>
      </c>
      <c r="U70" s="130">
        <v>63.871951770000003</v>
      </c>
      <c r="V70" s="130">
        <v>817.02607736000004</v>
      </c>
      <c r="W70" s="130"/>
      <c r="X70" s="130"/>
      <c r="Y70" s="130"/>
      <c r="Z70" s="130"/>
      <c r="AA70" s="130"/>
      <c r="AB70" s="130"/>
    </row>
    <row r="71" spans="1:28" hidden="1" outlineLevel="1">
      <c r="A71" s="8">
        <v>42370</v>
      </c>
      <c r="B71" s="130">
        <v>2295.8298031999998</v>
      </c>
      <c r="C71" s="130">
        <v>1362.58844426</v>
      </c>
      <c r="D71" s="130">
        <v>826.52485768999998</v>
      </c>
      <c r="E71" s="130">
        <v>521.23415361000002</v>
      </c>
      <c r="F71" s="130">
        <v>144.56264572000001</v>
      </c>
      <c r="G71" s="130">
        <v>160.72805836000001</v>
      </c>
      <c r="H71" s="130">
        <v>536.06358656999998</v>
      </c>
      <c r="I71" s="130">
        <v>50.06274329</v>
      </c>
      <c r="J71" s="130">
        <v>85.764646830000004</v>
      </c>
      <c r="K71" s="130">
        <v>400.23619645000002</v>
      </c>
      <c r="L71" s="130">
        <v>871.70681012</v>
      </c>
      <c r="M71" s="130">
        <v>159.72640849000001</v>
      </c>
      <c r="N71" s="130">
        <v>1.78164934</v>
      </c>
      <c r="O71" s="130">
        <v>6.9014073800000002</v>
      </c>
      <c r="P71" s="130">
        <v>151.04335176999999</v>
      </c>
      <c r="Q71" s="130">
        <v>711.98040162999996</v>
      </c>
      <c r="R71" s="130">
        <v>156.82367360000001</v>
      </c>
      <c r="S71" s="130">
        <v>3.0196115400000001</v>
      </c>
      <c r="T71" s="130">
        <v>552.13711649000004</v>
      </c>
      <c r="U71" s="130">
        <v>61.534548819999998</v>
      </c>
      <c r="V71" s="130">
        <v>903.22376840000004</v>
      </c>
      <c r="W71" s="130"/>
      <c r="X71" s="130"/>
      <c r="Y71" s="130"/>
      <c r="Z71" s="130"/>
      <c r="AA71" s="130"/>
      <c r="AB71" s="130"/>
    </row>
    <row r="72" spans="1:28" hidden="1" outlineLevel="1">
      <c r="A72" s="8">
        <v>42401</v>
      </c>
      <c r="B72" s="130">
        <v>2380.25049661</v>
      </c>
      <c r="C72" s="130">
        <v>1403.44919708</v>
      </c>
      <c r="D72" s="130">
        <v>834.35903085999996</v>
      </c>
      <c r="E72" s="130">
        <v>531.80016731000001</v>
      </c>
      <c r="F72" s="130">
        <v>142.0998519</v>
      </c>
      <c r="G72" s="130">
        <v>160.45901165000001</v>
      </c>
      <c r="H72" s="130">
        <v>569.09016622000001</v>
      </c>
      <c r="I72" s="130">
        <v>51.625085230000003</v>
      </c>
      <c r="J72" s="130">
        <v>92.703730969999995</v>
      </c>
      <c r="K72" s="130">
        <v>424.76135002000001</v>
      </c>
      <c r="L72" s="130">
        <v>916.16760816999999</v>
      </c>
      <c r="M72" s="130">
        <v>159.80703765000001</v>
      </c>
      <c r="N72" s="130">
        <v>1.35871984</v>
      </c>
      <c r="O72" s="130">
        <v>6.7043957199999999</v>
      </c>
      <c r="P72" s="130">
        <v>151.74392209000001</v>
      </c>
      <c r="Q72" s="130">
        <v>756.36057052000001</v>
      </c>
      <c r="R72" s="130">
        <v>164.35367557000001</v>
      </c>
      <c r="S72" s="130">
        <v>3.07961961</v>
      </c>
      <c r="T72" s="130">
        <v>588.92727534000005</v>
      </c>
      <c r="U72" s="130">
        <v>60.63369136</v>
      </c>
      <c r="V72" s="130">
        <v>947.62473336999994</v>
      </c>
      <c r="W72" s="130"/>
      <c r="X72" s="130"/>
      <c r="Y72" s="130"/>
      <c r="Z72" s="130"/>
      <c r="AA72" s="130"/>
      <c r="AB72" s="130"/>
    </row>
    <row r="73" spans="1:28" hidden="1" outlineLevel="1">
      <c r="A73" s="8">
        <v>42430</v>
      </c>
      <c r="B73" s="130">
        <v>2289.2410966399998</v>
      </c>
      <c r="C73" s="130">
        <v>1388.46227103</v>
      </c>
      <c r="D73" s="130">
        <v>840.70465862000003</v>
      </c>
      <c r="E73" s="130">
        <v>535.63456866000001</v>
      </c>
      <c r="F73" s="130">
        <v>144.39944718999999</v>
      </c>
      <c r="G73" s="130">
        <v>160.67064277</v>
      </c>
      <c r="H73" s="130">
        <v>547.75761240999998</v>
      </c>
      <c r="I73" s="130">
        <v>43.232078629999997</v>
      </c>
      <c r="J73" s="130">
        <v>89.323820769999998</v>
      </c>
      <c r="K73" s="130">
        <v>415.20171300999999</v>
      </c>
      <c r="L73" s="130">
        <v>837.53293094000003</v>
      </c>
      <c r="M73" s="130">
        <v>158.08023674</v>
      </c>
      <c r="N73" s="130">
        <v>1.7198828500000001</v>
      </c>
      <c r="O73" s="130">
        <v>6.51673773</v>
      </c>
      <c r="P73" s="130">
        <v>149.84361616000001</v>
      </c>
      <c r="Q73" s="130">
        <v>679.4526942</v>
      </c>
      <c r="R73" s="130">
        <v>87.644502939999995</v>
      </c>
      <c r="S73" s="130">
        <v>2.76071723</v>
      </c>
      <c r="T73" s="130">
        <v>589.04747402999999</v>
      </c>
      <c r="U73" s="130">
        <v>63.245894669999998</v>
      </c>
      <c r="V73" s="130">
        <v>856.23659295000004</v>
      </c>
      <c r="W73" s="130"/>
      <c r="X73" s="130"/>
      <c r="Y73" s="130"/>
      <c r="Z73" s="130"/>
      <c r="AA73" s="130"/>
      <c r="AB73" s="130"/>
    </row>
    <row r="74" spans="1:28" hidden="1" outlineLevel="1">
      <c r="A74" s="8">
        <v>42461</v>
      </c>
      <c r="B74" s="130">
        <v>2227.3311245999998</v>
      </c>
      <c r="C74" s="130">
        <v>1345.20994438</v>
      </c>
      <c r="D74" s="130">
        <v>822.78646018999996</v>
      </c>
      <c r="E74" s="130">
        <v>502.69353311999998</v>
      </c>
      <c r="F74" s="130">
        <v>160.33782546</v>
      </c>
      <c r="G74" s="130">
        <v>159.75510161</v>
      </c>
      <c r="H74" s="130">
        <v>522.42348418999995</v>
      </c>
      <c r="I74" s="130">
        <v>41.133713839999999</v>
      </c>
      <c r="J74" s="130">
        <v>85.763422439999999</v>
      </c>
      <c r="K74" s="130">
        <v>395.52634791000003</v>
      </c>
      <c r="L74" s="130">
        <v>820.47280722000005</v>
      </c>
      <c r="M74" s="130">
        <v>155.70325416</v>
      </c>
      <c r="N74" s="130">
        <v>0.32730579999999998</v>
      </c>
      <c r="O74" s="130">
        <v>6.5271237400000004</v>
      </c>
      <c r="P74" s="130">
        <v>148.84882461999999</v>
      </c>
      <c r="Q74" s="130">
        <v>664.76955306000002</v>
      </c>
      <c r="R74" s="130">
        <v>89.293208579999998</v>
      </c>
      <c r="S74" s="130">
        <v>2.6589190899999999</v>
      </c>
      <c r="T74" s="130">
        <v>572.81742539000004</v>
      </c>
      <c r="U74" s="130">
        <v>61.648372999999999</v>
      </c>
      <c r="V74" s="130">
        <v>848.96996080999998</v>
      </c>
      <c r="W74" s="130"/>
      <c r="X74" s="130"/>
      <c r="Y74" s="130"/>
      <c r="Z74" s="130"/>
      <c r="AA74" s="130"/>
      <c r="AB74" s="130"/>
    </row>
    <row r="75" spans="1:28" hidden="1" outlineLevel="1">
      <c r="A75" s="8">
        <v>42491</v>
      </c>
      <c r="B75" s="130">
        <v>2222.35780454</v>
      </c>
      <c r="C75" s="130">
        <v>1346.3307561500001</v>
      </c>
      <c r="D75" s="130">
        <v>831.44098393000002</v>
      </c>
      <c r="E75" s="130">
        <v>528.15704941000001</v>
      </c>
      <c r="F75" s="130">
        <v>148.62056745999999</v>
      </c>
      <c r="G75" s="130">
        <v>154.66336706000001</v>
      </c>
      <c r="H75" s="130">
        <v>514.88977222000005</v>
      </c>
      <c r="I75" s="130">
        <v>41.12322331</v>
      </c>
      <c r="J75" s="130">
        <v>85.585776670000001</v>
      </c>
      <c r="K75" s="130">
        <v>388.18077224000001</v>
      </c>
      <c r="L75" s="130">
        <v>812.96226649000005</v>
      </c>
      <c r="M75" s="130">
        <v>153.38864443</v>
      </c>
      <c r="N75" s="130">
        <v>5.4471859999999997E-2</v>
      </c>
      <c r="O75" s="130">
        <v>6.3363946000000002</v>
      </c>
      <c r="P75" s="130">
        <v>146.99777796999999</v>
      </c>
      <c r="Q75" s="130">
        <v>659.57362206000005</v>
      </c>
      <c r="R75" s="130">
        <v>89.402063810000001</v>
      </c>
      <c r="S75" s="130">
        <v>2.4367308799999998</v>
      </c>
      <c r="T75" s="130">
        <v>567.73482736999995</v>
      </c>
      <c r="U75" s="130">
        <v>63.0647819</v>
      </c>
      <c r="V75" s="130">
        <v>836.85794092000003</v>
      </c>
      <c r="W75" s="130"/>
      <c r="X75" s="130"/>
      <c r="Y75" s="130"/>
      <c r="Z75" s="130"/>
      <c r="AA75" s="130"/>
      <c r="AB75" s="130"/>
    </row>
    <row r="76" spans="1:28" hidden="1" outlineLevel="1">
      <c r="A76" s="8">
        <v>42522</v>
      </c>
      <c r="B76" s="130">
        <v>2194.81345096</v>
      </c>
      <c r="C76" s="130">
        <v>1332.03343928</v>
      </c>
      <c r="D76" s="130">
        <v>824.86939560999997</v>
      </c>
      <c r="E76" s="130">
        <v>520.98126795999997</v>
      </c>
      <c r="F76" s="130">
        <v>152.73122932000001</v>
      </c>
      <c r="G76" s="130">
        <v>151.15689832999999</v>
      </c>
      <c r="H76" s="130">
        <v>507.16404367000001</v>
      </c>
      <c r="I76" s="130">
        <v>41.798221959999999</v>
      </c>
      <c r="J76" s="130">
        <v>84.316700969999999</v>
      </c>
      <c r="K76" s="130">
        <v>381.04912073999998</v>
      </c>
      <c r="L76" s="130">
        <v>800.94310517999998</v>
      </c>
      <c r="M76" s="130">
        <v>151.84009875000001</v>
      </c>
      <c r="N76" s="130">
        <v>5.4604430000000002E-2</v>
      </c>
      <c r="O76" s="130">
        <v>6.1421622899999999</v>
      </c>
      <c r="P76" s="130">
        <v>145.64333203000001</v>
      </c>
      <c r="Q76" s="130">
        <v>649.10300643000005</v>
      </c>
      <c r="R76" s="130">
        <v>89.009507499999998</v>
      </c>
      <c r="S76" s="130">
        <v>2.4263309099999999</v>
      </c>
      <c r="T76" s="130">
        <v>557.66716801999996</v>
      </c>
      <c r="U76" s="130">
        <v>61.836906499999998</v>
      </c>
      <c r="V76" s="130">
        <v>820.14795655</v>
      </c>
      <c r="W76" s="130"/>
      <c r="X76" s="130"/>
      <c r="Y76" s="130"/>
      <c r="Z76" s="130"/>
      <c r="AA76" s="130"/>
      <c r="AB76" s="130"/>
    </row>
    <row r="77" spans="1:28" hidden="1" outlineLevel="1">
      <c r="A77" s="8">
        <v>42552</v>
      </c>
      <c r="B77" s="130">
        <v>2137.4788740399999</v>
      </c>
      <c r="C77" s="130">
        <v>1308.6805265999999</v>
      </c>
      <c r="D77" s="130">
        <v>809.11103061999995</v>
      </c>
      <c r="E77" s="130">
        <v>502.65604029000002</v>
      </c>
      <c r="F77" s="130">
        <v>155.08590952</v>
      </c>
      <c r="G77" s="130">
        <v>151.36908081000001</v>
      </c>
      <c r="H77" s="130">
        <v>499.56949598</v>
      </c>
      <c r="I77" s="130">
        <v>42.011914619999999</v>
      </c>
      <c r="J77" s="130">
        <v>84.16710132</v>
      </c>
      <c r="K77" s="130">
        <v>373.39048004</v>
      </c>
      <c r="L77" s="130">
        <v>773.94088719000001</v>
      </c>
      <c r="M77" s="130">
        <v>147.08362260000001</v>
      </c>
      <c r="N77" s="130">
        <v>6.9467189999999998E-2</v>
      </c>
      <c r="O77" s="130">
        <v>6.0901934100000004</v>
      </c>
      <c r="P77" s="130">
        <v>140.92396199999999</v>
      </c>
      <c r="Q77" s="130">
        <v>626.85726459</v>
      </c>
      <c r="R77" s="130">
        <v>74.210808349999994</v>
      </c>
      <c r="S77" s="130">
        <v>2.5396341699999998</v>
      </c>
      <c r="T77" s="130">
        <v>550.10682207000002</v>
      </c>
      <c r="U77" s="130">
        <v>54.857460250000003</v>
      </c>
      <c r="V77" s="130">
        <v>787.38355409999997</v>
      </c>
      <c r="W77" s="130"/>
      <c r="X77" s="130"/>
      <c r="Y77" s="130"/>
      <c r="Z77" s="130"/>
      <c r="AA77" s="130"/>
      <c r="AB77" s="130"/>
    </row>
    <row r="78" spans="1:28" hidden="1" outlineLevel="1">
      <c r="A78" s="8">
        <v>42583</v>
      </c>
      <c r="B78" s="130">
        <v>2198.4672441500002</v>
      </c>
      <c r="C78" s="130">
        <v>1360.5429926700001</v>
      </c>
      <c r="D78" s="130">
        <v>846.63041390000001</v>
      </c>
      <c r="E78" s="130">
        <v>538.34886483000002</v>
      </c>
      <c r="F78" s="130">
        <v>155.58411953999999</v>
      </c>
      <c r="G78" s="130">
        <v>152.69742952999999</v>
      </c>
      <c r="H78" s="130">
        <v>513.91257876999998</v>
      </c>
      <c r="I78" s="130">
        <v>43.896673110000002</v>
      </c>
      <c r="J78" s="130">
        <v>87.016380569999995</v>
      </c>
      <c r="K78" s="130">
        <v>382.99952509000002</v>
      </c>
      <c r="L78" s="130">
        <v>782.24451352999995</v>
      </c>
      <c r="M78" s="130">
        <v>145.93401180000001</v>
      </c>
      <c r="N78" s="130">
        <v>5.5285870000000001E-2</v>
      </c>
      <c r="O78" s="130">
        <v>5.92350011</v>
      </c>
      <c r="P78" s="130">
        <v>139.95522582000001</v>
      </c>
      <c r="Q78" s="130">
        <v>636.31050173000006</v>
      </c>
      <c r="R78" s="130">
        <v>74.158161750000005</v>
      </c>
      <c r="S78" s="130">
        <v>2.6248960800000001</v>
      </c>
      <c r="T78" s="130">
        <v>559.52744389999998</v>
      </c>
      <c r="U78" s="130">
        <v>55.679737950000003</v>
      </c>
      <c r="V78" s="130">
        <v>795.99123701999997</v>
      </c>
      <c r="W78" s="130"/>
      <c r="X78" s="130"/>
      <c r="Y78" s="130"/>
      <c r="Z78" s="130"/>
      <c r="AA78" s="130"/>
      <c r="AB78" s="130"/>
    </row>
    <row r="79" spans="1:28" hidden="1" outlineLevel="1">
      <c r="A79" s="8">
        <v>42614</v>
      </c>
      <c r="B79" s="130">
        <v>2179.9462441599999</v>
      </c>
      <c r="C79" s="130">
        <v>1344.75190494</v>
      </c>
      <c r="D79" s="130">
        <v>833.45351944000004</v>
      </c>
      <c r="E79" s="130">
        <v>530.92611482999996</v>
      </c>
      <c r="F79" s="130">
        <v>156.98710277999999</v>
      </c>
      <c r="G79" s="130">
        <v>145.54030183</v>
      </c>
      <c r="H79" s="130">
        <v>511.29838549999999</v>
      </c>
      <c r="I79" s="130">
        <v>44.014759949999998</v>
      </c>
      <c r="J79" s="130">
        <v>85.930891040000006</v>
      </c>
      <c r="K79" s="130">
        <v>381.35273451</v>
      </c>
      <c r="L79" s="130">
        <v>782.55823571999997</v>
      </c>
      <c r="M79" s="130">
        <v>145.29657596000001</v>
      </c>
      <c r="N79" s="130">
        <v>9.1565900000000006E-2</v>
      </c>
      <c r="O79" s="130">
        <v>5.63662844</v>
      </c>
      <c r="P79" s="130">
        <v>139.56838162</v>
      </c>
      <c r="Q79" s="130">
        <v>637.26165976000004</v>
      </c>
      <c r="R79" s="130">
        <v>74.645778770000007</v>
      </c>
      <c r="S79" s="130">
        <v>2.6501895200000001</v>
      </c>
      <c r="T79" s="130">
        <v>559.96569147000002</v>
      </c>
      <c r="U79" s="130">
        <v>52.636103499999997</v>
      </c>
      <c r="V79" s="130">
        <v>792.65597367999999</v>
      </c>
      <c r="W79" s="130"/>
      <c r="X79" s="130"/>
      <c r="Y79" s="130"/>
      <c r="Z79" s="130"/>
      <c r="AA79" s="130"/>
      <c r="AB79" s="130"/>
    </row>
    <row r="80" spans="1:28" hidden="1" outlineLevel="1">
      <c r="A80" s="8">
        <v>42644</v>
      </c>
      <c r="B80" s="130">
        <v>2136.5313567100002</v>
      </c>
      <c r="C80" s="130">
        <v>1319.65504096</v>
      </c>
      <c r="D80" s="130">
        <v>824.02179615</v>
      </c>
      <c r="E80" s="130">
        <v>521.06498561000001</v>
      </c>
      <c r="F80" s="130">
        <v>157.43897100999999</v>
      </c>
      <c r="G80" s="130">
        <v>145.51783953</v>
      </c>
      <c r="H80" s="130">
        <v>495.63324481000001</v>
      </c>
      <c r="I80" s="130">
        <v>43.348957509999998</v>
      </c>
      <c r="J80" s="130">
        <v>82.937997409999994</v>
      </c>
      <c r="K80" s="130">
        <v>369.34628988999998</v>
      </c>
      <c r="L80" s="130">
        <v>762.32091037999999</v>
      </c>
      <c r="M80" s="130">
        <v>143.24029826</v>
      </c>
      <c r="N80" s="130">
        <v>0.25778399000000002</v>
      </c>
      <c r="O80" s="130">
        <v>5.3009197099999996</v>
      </c>
      <c r="P80" s="130">
        <v>137.68159456000001</v>
      </c>
      <c r="Q80" s="130">
        <v>619.08061211999996</v>
      </c>
      <c r="R80" s="130">
        <v>73.332620050000003</v>
      </c>
      <c r="S80" s="130">
        <v>2.6039126800000001</v>
      </c>
      <c r="T80" s="130">
        <v>543.14407939</v>
      </c>
      <c r="U80" s="130">
        <v>54.555405370000003</v>
      </c>
      <c r="V80" s="130">
        <v>773.48455687000001</v>
      </c>
      <c r="W80" s="130"/>
      <c r="X80" s="130"/>
      <c r="Y80" s="130"/>
      <c r="Z80" s="130"/>
      <c r="AA80" s="130"/>
      <c r="AB80" s="130"/>
    </row>
    <row r="81" spans="1:28" hidden="1" outlineLevel="1">
      <c r="A81" s="8">
        <v>42675</v>
      </c>
      <c r="B81" s="130">
        <v>2138.42720052</v>
      </c>
      <c r="C81" s="130">
        <v>1323.0264143500001</v>
      </c>
      <c r="D81" s="130">
        <v>830.74254351000002</v>
      </c>
      <c r="E81" s="130">
        <v>523.60555818</v>
      </c>
      <c r="F81" s="130">
        <v>161.22196367000001</v>
      </c>
      <c r="G81" s="130">
        <v>145.91502166000001</v>
      </c>
      <c r="H81" s="130">
        <v>492.28387084000002</v>
      </c>
      <c r="I81" s="130">
        <v>43.175000570000002</v>
      </c>
      <c r="J81" s="130">
        <v>83.194903819999993</v>
      </c>
      <c r="K81" s="130">
        <v>365.91396644999998</v>
      </c>
      <c r="L81" s="130">
        <v>759.69257640000001</v>
      </c>
      <c r="M81" s="130">
        <v>143.06121157000001</v>
      </c>
      <c r="N81" s="130">
        <v>0.20808625</v>
      </c>
      <c r="O81" s="130">
        <v>5.21143147</v>
      </c>
      <c r="P81" s="130">
        <v>137.64169385</v>
      </c>
      <c r="Q81" s="130">
        <v>616.63136483000005</v>
      </c>
      <c r="R81" s="130">
        <v>73.525334139999998</v>
      </c>
      <c r="S81" s="130">
        <v>2.6074736600000001</v>
      </c>
      <c r="T81" s="130">
        <v>540.49855703000003</v>
      </c>
      <c r="U81" s="130">
        <v>55.708209770000003</v>
      </c>
      <c r="V81" s="130">
        <v>772.46689094999999</v>
      </c>
      <c r="W81" s="130"/>
      <c r="X81" s="130"/>
      <c r="Y81" s="130"/>
      <c r="Z81" s="130"/>
      <c r="AA81" s="130"/>
      <c r="AB81" s="130"/>
    </row>
    <row r="82" spans="1:28" hidden="1" outlineLevel="1">
      <c r="A82" s="8">
        <v>42705</v>
      </c>
      <c r="B82" s="130">
        <v>2171.4348307400001</v>
      </c>
      <c r="C82" s="130">
        <v>1339.51492734</v>
      </c>
      <c r="D82" s="130">
        <v>826.54276503999995</v>
      </c>
      <c r="E82" s="130">
        <v>524.4178263</v>
      </c>
      <c r="F82" s="130">
        <v>158.14115783</v>
      </c>
      <c r="G82" s="130">
        <v>143.98378091000001</v>
      </c>
      <c r="H82" s="130">
        <v>512.97216230000004</v>
      </c>
      <c r="I82" s="130">
        <v>47.719642780000001</v>
      </c>
      <c r="J82" s="130">
        <v>88.317542160000002</v>
      </c>
      <c r="K82" s="130">
        <v>376.93497736</v>
      </c>
      <c r="L82" s="130">
        <v>780.24829765000004</v>
      </c>
      <c r="M82" s="130">
        <v>139.16089342000001</v>
      </c>
      <c r="N82" s="130">
        <v>0.75517005000000004</v>
      </c>
      <c r="O82" s="130">
        <v>5.1279524299999997</v>
      </c>
      <c r="P82" s="130">
        <v>133.27777094000001</v>
      </c>
      <c r="Q82" s="130">
        <v>641.08740422999995</v>
      </c>
      <c r="R82" s="130">
        <v>102.53056863</v>
      </c>
      <c r="S82" s="130">
        <v>2.75080013</v>
      </c>
      <c r="T82" s="130">
        <v>535.80603546999998</v>
      </c>
      <c r="U82" s="130">
        <v>51.671605749999998</v>
      </c>
      <c r="V82" s="130">
        <v>808.30355727000006</v>
      </c>
      <c r="W82" s="130"/>
      <c r="X82" s="130"/>
      <c r="Y82" s="130"/>
      <c r="Z82" s="130"/>
      <c r="AA82" s="130"/>
      <c r="AB82" s="130"/>
    </row>
    <row r="83" spans="1:28" hidden="1" outlineLevel="1">
      <c r="A83" s="8">
        <v>42736</v>
      </c>
      <c r="B83" s="130">
        <v>2176.6601103100002</v>
      </c>
      <c r="C83" s="130">
        <v>1357.11294524</v>
      </c>
      <c r="D83" s="130">
        <v>845.19212594999999</v>
      </c>
      <c r="E83" s="130">
        <v>539.38729386</v>
      </c>
      <c r="F83" s="130">
        <v>161.95463794</v>
      </c>
      <c r="G83" s="130">
        <v>143.85019414999999</v>
      </c>
      <c r="H83" s="130">
        <v>511.92081929</v>
      </c>
      <c r="I83" s="130">
        <v>47.745049379999998</v>
      </c>
      <c r="J83" s="130">
        <v>88.022155339999998</v>
      </c>
      <c r="K83" s="130">
        <v>376.15361457</v>
      </c>
      <c r="L83" s="130">
        <v>771.15945980000004</v>
      </c>
      <c r="M83" s="130">
        <v>139.26276217</v>
      </c>
      <c r="N83" s="130">
        <v>0.76448194000000003</v>
      </c>
      <c r="O83" s="130">
        <v>5.0257616699999996</v>
      </c>
      <c r="P83" s="130">
        <v>133.47251856</v>
      </c>
      <c r="Q83" s="130">
        <v>631.89669762999995</v>
      </c>
      <c r="R83" s="130">
        <v>102.17482472</v>
      </c>
      <c r="S83" s="130">
        <v>2.7040000200000001</v>
      </c>
      <c r="T83" s="130">
        <v>527.01787289000004</v>
      </c>
      <c r="U83" s="130">
        <v>48.387705269999998</v>
      </c>
      <c r="V83" s="130">
        <v>752.48998489999997</v>
      </c>
      <c r="W83" s="130"/>
      <c r="X83" s="130"/>
      <c r="Y83" s="130"/>
      <c r="Z83" s="130"/>
      <c r="AA83" s="130"/>
      <c r="AB83" s="130"/>
    </row>
    <row r="84" spans="1:28" hidden="1" outlineLevel="1">
      <c r="A84" s="8">
        <v>42767</v>
      </c>
      <c r="B84" s="130">
        <v>2219.46479017</v>
      </c>
      <c r="C84" s="130">
        <v>1418.03103936</v>
      </c>
      <c r="D84" s="130">
        <v>918.81650099000001</v>
      </c>
      <c r="E84" s="130">
        <v>616.92256560999999</v>
      </c>
      <c r="F84" s="130">
        <v>162.19678662000001</v>
      </c>
      <c r="G84" s="130">
        <v>139.69714876</v>
      </c>
      <c r="H84" s="130">
        <v>499.21453837000001</v>
      </c>
      <c r="I84" s="130">
        <v>47.833544279999998</v>
      </c>
      <c r="J84" s="130">
        <v>87.793995820000006</v>
      </c>
      <c r="K84" s="130">
        <v>363.58699826999998</v>
      </c>
      <c r="L84" s="130">
        <v>748.60971696000001</v>
      </c>
      <c r="M84" s="130">
        <v>140.63182322</v>
      </c>
      <c r="N84" s="130">
        <v>0.77411141999999999</v>
      </c>
      <c r="O84" s="130">
        <v>4.9896683599999996</v>
      </c>
      <c r="P84" s="130">
        <v>134.86804344000001</v>
      </c>
      <c r="Q84" s="130">
        <v>607.97789374000001</v>
      </c>
      <c r="R84" s="130">
        <v>102.04417271</v>
      </c>
      <c r="S84" s="130">
        <v>2.57356469</v>
      </c>
      <c r="T84" s="130">
        <v>503.36015634</v>
      </c>
      <c r="U84" s="130">
        <v>52.824033849999999</v>
      </c>
      <c r="V84" s="130">
        <v>753.51347169999997</v>
      </c>
      <c r="W84" s="130"/>
      <c r="X84" s="130"/>
      <c r="Y84" s="130"/>
      <c r="Z84" s="130"/>
      <c r="AA84" s="130"/>
      <c r="AB84" s="130"/>
    </row>
    <row r="85" spans="1:28" hidden="1" outlineLevel="1">
      <c r="A85" s="8">
        <v>42795</v>
      </c>
      <c r="B85" s="130">
        <v>2261.3154322999999</v>
      </c>
      <c r="C85" s="130">
        <v>1475.30257177</v>
      </c>
      <c r="D85" s="130">
        <v>995.61745702999997</v>
      </c>
      <c r="E85" s="130">
        <v>667.43352952999999</v>
      </c>
      <c r="F85" s="130">
        <v>188.87647404000001</v>
      </c>
      <c r="G85" s="130">
        <v>139.30745346</v>
      </c>
      <c r="H85" s="130">
        <v>479.68511474000002</v>
      </c>
      <c r="I85" s="130">
        <v>1.7406298200000001</v>
      </c>
      <c r="J85" s="130">
        <v>116.17932931</v>
      </c>
      <c r="K85" s="130">
        <v>361.76515561000002</v>
      </c>
      <c r="L85" s="130">
        <v>728.46948468000005</v>
      </c>
      <c r="M85" s="130">
        <v>139.04108041999999</v>
      </c>
      <c r="N85" s="130">
        <v>5.980104E-2</v>
      </c>
      <c r="O85" s="130">
        <v>4.6456487900000001</v>
      </c>
      <c r="P85" s="130">
        <v>134.33563058999999</v>
      </c>
      <c r="Q85" s="130">
        <v>589.42840425999998</v>
      </c>
      <c r="R85" s="130">
        <v>62.136731429999998</v>
      </c>
      <c r="S85" s="130">
        <v>5.4307860100000003</v>
      </c>
      <c r="T85" s="130">
        <v>521.86088682000002</v>
      </c>
      <c r="U85" s="130">
        <v>57.543375849999997</v>
      </c>
      <c r="V85" s="130">
        <v>711.65400021000005</v>
      </c>
      <c r="W85" s="130"/>
      <c r="X85" s="130"/>
      <c r="Y85" s="130"/>
      <c r="Z85" s="130"/>
      <c r="AA85" s="130"/>
      <c r="AB85" s="130"/>
    </row>
    <row r="86" spans="1:28" hidden="1" outlineLevel="1">
      <c r="A86" s="8">
        <v>42826</v>
      </c>
      <c r="B86" s="130">
        <v>2239.6193815299998</v>
      </c>
      <c r="C86" s="130">
        <v>1467.84816514</v>
      </c>
      <c r="D86" s="130">
        <v>1001.3761530100001</v>
      </c>
      <c r="E86" s="130">
        <v>671.29435430000001</v>
      </c>
      <c r="F86" s="130">
        <v>191.87405441000001</v>
      </c>
      <c r="G86" s="130">
        <v>138.2077443</v>
      </c>
      <c r="H86" s="130">
        <v>466.47201213</v>
      </c>
      <c r="I86" s="130">
        <v>2.9404761599999998</v>
      </c>
      <c r="J86" s="130">
        <v>114.39768069</v>
      </c>
      <c r="K86" s="130">
        <v>349.13385527999998</v>
      </c>
      <c r="L86" s="130">
        <v>714.28862544000003</v>
      </c>
      <c r="M86" s="130">
        <v>137.9679663</v>
      </c>
      <c r="N86" s="130">
        <v>0.63055108999999998</v>
      </c>
      <c r="O86" s="130">
        <v>4.4701412400000002</v>
      </c>
      <c r="P86" s="130">
        <v>132.86727397000001</v>
      </c>
      <c r="Q86" s="130">
        <v>576.32065913999998</v>
      </c>
      <c r="R86" s="130">
        <v>83.084062189999997</v>
      </c>
      <c r="S86" s="130">
        <v>5.33252667</v>
      </c>
      <c r="T86" s="130">
        <v>487.90407027999998</v>
      </c>
      <c r="U86" s="130">
        <v>57.482590950000002</v>
      </c>
      <c r="V86" s="130">
        <v>696.05438000000004</v>
      </c>
      <c r="W86" s="130"/>
      <c r="X86" s="130"/>
      <c r="Y86" s="130"/>
      <c r="Z86" s="130"/>
      <c r="AA86" s="130"/>
      <c r="AB86" s="130"/>
    </row>
    <row r="87" spans="1:28" hidden="1" outlineLevel="1">
      <c r="A87" s="8">
        <v>42856</v>
      </c>
      <c r="B87" s="130">
        <v>2255.5696813999998</v>
      </c>
      <c r="C87" s="130">
        <v>1489.5299964799999</v>
      </c>
      <c r="D87" s="130">
        <v>1030.0722078900001</v>
      </c>
      <c r="E87" s="130">
        <v>701.08387800000003</v>
      </c>
      <c r="F87" s="130">
        <v>191.09122785</v>
      </c>
      <c r="G87" s="130">
        <v>137.89710203999999</v>
      </c>
      <c r="H87" s="130">
        <v>459.45778859000001</v>
      </c>
      <c r="I87" s="130">
        <v>2.93439307</v>
      </c>
      <c r="J87" s="130">
        <v>113.534426</v>
      </c>
      <c r="K87" s="130">
        <v>342.98896952000001</v>
      </c>
      <c r="L87" s="130">
        <v>703.93656634000001</v>
      </c>
      <c r="M87" s="130">
        <v>137.19945021000001</v>
      </c>
      <c r="N87" s="130">
        <v>0.62252085999999995</v>
      </c>
      <c r="O87" s="130">
        <v>4.3943554699999998</v>
      </c>
      <c r="P87" s="130">
        <v>132.18257388000001</v>
      </c>
      <c r="Q87" s="130">
        <v>566.73711613</v>
      </c>
      <c r="R87" s="130">
        <v>82.050200270000005</v>
      </c>
      <c r="S87" s="130">
        <v>5.3170471700000004</v>
      </c>
      <c r="T87" s="130">
        <v>479.36986868999998</v>
      </c>
      <c r="U87" s="130">
        <v>62.10311858</v>
      </c>
      <c r="V87" s="130">
        <v>687.46180219999997</v>
      </c>
      <c r="W87" s="130"/>
      <c r="X87" s="130"/>
      <c r="Y87" s="130"/>
      <c r="Z87" s="130"/>
      <c r="AA87" s="130"/>
      <c r="AB87" s="130"/>
    </row>
    <row r="88" spans="1:28" hidden="1" outlineLevel="1">
      <c r="A88" s="8">
        <v>42887</v>
      </c>
      <c r="B88" s="130">
        <v>2250.6090322999999</v>
      </c>
      <c r="C88" s="130">
        <v>1492.10451816</v>
      </c>
      <c r="D88" s="130">
        <v>1041.40248051</v>
      </c>
      <c r="E88" s="130">
        <v>656.70778991999998</v>
      </c>
      <c r="F88" s="130">
        <v>247.61331584000001</v>
      </c>
      <c r="G88" s="130">
        <v>137.08137475000001</v>
      </c>
      <c r="H88" s="130">
        <v>450.70203765000002</v>
      </c>
      <c r="I88" s="130">
        <v>2.9183459200000001</v>
      </c>
      <c r="J88" s="130">
        <v>112.50871062</v>
      </c>
      <c r="K88" s="130">
        <v>335.27498111</v>
      </c>
      <c r="L88" s="130">
        <v>686.25110122000001</v>
      </c>
      <c r="M88" s="130">
        <v>135.87829355</v>
      </c>
      <c r="N88" s="130">
        <v>0.62428932000000004</v>
      </c>
      <c r="O88" s="130">
        <v>4.0543327900000001</v>
      </c>
      <c r="P88" s="130">
        <v>131.19967144</v>
      </c>
      <c r="Q88" s="130">
        <v>550.37280767000004</v>
      </c>
      <c r="R88" s="130">
        <v>81.311173499999995</v>
      </c>
      <c r="S88" s="130">
        <v>5.2623023</v>
      </c>
      <c r="T88" s="130">
        <v>463.79933187</v>
      </c>
      <c r="U88" s="130">
        <v>72.253412920000002</v>
      </c>
      <c r="V88" s="130">
        <v>642.50487634000001</v>
      </c>
      <c r="W88" s="130"/>
      <c r="X88" s="130"/>
      <c r="Y88" s="130"/>
      <c r="Z88" s="130"/>
      <c r="AA88" s="130"/>
      <c r="AB88" s="130"/>
    </row>
    <row r="89" spans="1:28" hidden="1" outlineLevel="1">
      <c r="A89" s="8">
        <v>42917</v>
      </c>
      <c r="B89" s="130">
        <v>2251.4181510600001</v>
      </c>
      <c r="C89" s="130">
        <v>1495.66897113</v>
      </c>
      <c r="D89" s="130">
        <v>1058.61435611</v>
      </c>
      <c r="E89" s="130">
        <v>699.00966327000003</v>
      </c>
      <c r="F89" s="130">
        <v>223.27267352000001</v>
      </c>
      <c r="G89" s="130">
        <v>136.33201932</v>
      </c>
      <c r="H89" s="130">
        <v>437.05461502000003</v>
      </c>
      <c r="I89" s="130">
        <v>1.8377225500000001</v>
      </c>
      <c r="J89" s="130">
        <v>111.89782576</v>
      </c>
      <c r="K89" s="130">
        <v>323.31906671000002</v>
      </c>
      <c r="L89" s="130">
        <v>680.42652113999998</v>
      </c>
      <c r="M89" s="130">
        <v>134.68982118</v>
      </c>
      <c r="N89" s="130">
        <v>5.980104E-2</v>
      </c>
      <c r="O89" s="130">
        <v>4.0796884999999996</v>
      </c>
      <c r="P89" s="130">
        <v>130.55033164</v>
      </c>
      <c r="Q89" s="130">
        <v>545.73669996000001</v>
      </c>
      <c r="R89" s="130">
        <v>60.067789609999998</v>
      </c>
      <c r="S89" s="130">
        <v>5.23645855</v>
      </c>
      <c r="T89" s="130">
        <v>480.43245180000002</v>
      </c>
      <c r="U89" s="130">
        <v>75.322658790000006</v>
      </c>
      <c r="V89" s="130">
        <v>629.55429102000005</v>
      </c>
      <c r="W89" s="130"/>
      <c r="X89" s="130"/>
      <c r="Y89" s="130"/>
      <c r="Z89" s="130"/>
      <c r="AA89" s="130"/>
      <c r="AB89" s="130"/>
    </row>
    <row r="90" spans="1:28" hidden="1" outlineLevel="1">
      <c r="A90" s="8">
        <v>42948</v>
      </c>
      <c r="B90" s="130">
        <v>2268.3459510100001</v>
      </c>
      <c r="C90" s="130">
        <v>1543.4509754200001</v>
      </c>
      <c r="D90" s="130">
        <v>1114.4323055499999</v>
      </c>
      <c r="E90" s="130">
        <v>746.72026245999996</v>
      </c>
      <c r="F90" s="130">
        <v>231.73966264000001</v>
      </c>
      <c r="G90" s="130">
        <v>135.97238045</v>
      </c>
      <c r="H90" s="130">
        <v>429.01866987</v>
      </c>
      <c r="I90" s="130">
        <v>1.01294386</v>
      </c>
      <c r="J90" s="130">
        <v>110.41194475</v>
      </c>
      <c r="K90" s="130">
        <v>317.59378126000001</v>
      </c>
      <c r="L90" s="130">
        <v>645.28566294999996</v>
      </c>
      <c r="M90" s="130">
        <v>136.90866693000001</v>
      </c>
      <c r="N90" s="130">
        <v>5.980104E-2</v>
      </c>
      <c r="O90" s="130">
        <v>3.9685469599999998</v>
      </c>
      <c r="P90" s="130">
        <v>132.88031892999999</v>
      </c>
      <c r="Q90" s="130">
        <v>508.37699601999998</v>
      </c>
      <c r="R90" s="130">
        <v>40.146188260000002</v>
      </c>
      <c r="S90" s="130">
        <v>5.1797583100000004</v>
      </c>
      <c r="T90" s="130">
        <v>463.05104944999999</v>
      </c>
      <c r="U90" s="130">
        <v>79.609312639999999</v>
      </c>
      <c r="V90" s="130">
        <v>600.18266956000002</v>
      </c>
      <c r="W90" s="130"/>
      <c r="X90" s="130"/>
      <c r="Y90" s="130"/>
      <c r="Z90" s="130"/>
      <c r="AA90" s="130"/>
      <c r="AB90" s="130"/>
    </row>
    <row r="91" spans="1:28" hidden="1" outlineLevel="1">
      <c r="A91" s="8">
        <v>42979</v>
      </c>
      <c r="B91" s="130">
        <v>2327.9845779500001</v>
      </c>
      <c r="C91" s="130">
        <v>1584.0954555400001</v>
      </c>
      <c r="D91" s="130">
        <v>1142.7579456999999</v>
      </c>
      <c r="E91" s="130">
        <v>765.19228932999999</v>
      </c>
      <c r="F91" s="130">
        <v>242.68673419000001</v>
      </c>
      <c r="G91" s="130">
        <v>134.87892217999999</v>
      </c>
      <c r="H91" s="130">
        <v>441.33750984</v>
      </c>
      <c r="I91" s="130">
        <v>1.03607184</v>
      </c>
      <c r="J91" s="130">
        <v>114.44973858</v>
      </c>
      <c r="K91" s="130">
        <v>325.85169941999999</v>
      </c>
      <c r="L91" s="130">
        <v>658.75633139000001</v>
      </c>
      <c r="M91" s="130">
        <v>134.85364903999999</v>
      </c>
      <c r="N91" s="130">
        <v>5.980104E-2</v>
      </c>
      <c r="O91" s="130">
        <v>3.8625122300000001</v>
      </c>
      <c r="P91" s="130">
        <v>130.93133577</v>
      </c>
      <c r="Q91" s="130">
        <v>523.90268234999996</v>
      </c>
      <c r="R91" s="130">
        <v>41.53311652</v>
      </c>
      <c r="S91" s="130">
        <v>6.1593948999999997</v>
      </c>
      <c r="T91" s="130">
        <v>476.21017093</v>
      </c>
      <c r="U91" s="130">
        <v>85.132791019999999</v>
      </c>
      <c r="V91" s="130">
        <v>597.50594353999998</v>
      </c>
      <c r="W91" s="130"/>
      <c r="X91" s="130"/>
      <c r="Y91" s="130"/>
      <c r="Z91" s="130"/>
      <c r="AA91" s="130"/>
      <c r="AB91" s="130"/>
    </row>
    <row r="92" spans="1:28" hidden="1" outlineLevel="1">
      <c r="A92" s="8">
        <v>43009</v>
      </c>
      <c r="B92" s="130">
        <v>2367.3817991999999</v>
      </c>
      <c r="C92" s="130">
        <v>1615.2470760399999</v>
      </c>
      <c r="D92" s="130">
        <v>1170.36442205</v>
      </c>
      <c r="E92" s="130">
        <v>801.71863283000005</v>
      </c>
      <c r="F92" s="130">
        <v>234.17014014</v>
      </c>
      <c r="G92" s="130">
        <v>134.47564908000001</v>
      </c>
      <c r="H92" s="130">
        <v>444.88265398999999</v>
      </c>
      <c r="I92" s="130">
        <v>1.0431177300000001</v>
      </c>
      <c r="J92" s="130">
        <v>115.81838212</v>
      </c>
      <c r="K92" s="130">
        <v>328.02115414000002</v>
      </c>
      <c r="L92" s="130">
        <v>656.58255783000004</v>
      </c>
      <c r="M92" s="130">
        <v>134.89044279999999</v>
      </c>
      <c r="N92" s="130">
        <v>5.980104E-2</v>
      </c>
      <c r="O92" s="130">
        <v>4.5327120900000004</v>
      </c>
      <c r="P92" s="130">
        <v>130.29792967</v>
      </c>
      <c r="Q92" s="130">
        <v>521.69211502999997</v>
      </c>
      <c r="R92" s="130">
        <v>41.83509385</v>
      </c>
      <c r="S92" s="130">
        <v>6.2417886300000003</v>
      </c>
      <c r="T92" s="130">
        <v>473.61523254999997</v>
      </c>
      <c r="U92" s="130">
        <v>95.552165329999994</v>
      </c>
      <c r="V92" s="130">
        <v>594.09321212999998</v>
      </c>
      <c r="W92" s="130"/>
      <c r="X92" s="130"/>
      <c r="Y92" s="130"/>
      <c r="Z92" s="130"/>
      <c r="AA92" s="130"/>
      <c r="AB92" s="130"/>
    </row>
    <row r="93" spans="1:28" hidden="1" outlineLevel="1">
      <c r="A93" s="8">
        <v>43040</v>
      </c>
      <c r="B93" s="130">
        <v>2398.5578765</v>
      </c>
      <c r="C93" s="130">
        <v>1646.6608099099999</v>
      </c>
      <c r="D93" s="130">
        <v>1203.45188203</v>
      </c>
      <c r="E93" s="130">
        <v>825.15448719999995</v>
      </c>
      <c r="F93" s="130">
        <v>243.54291308000001</v>
      </c>
      <c r="G93" s="130">
        <v>134.75448175</v>
      </c>
      <c r="H93" s="130">
        <v>443.20892787999998</v>
      </c>
      <c r="I93" s="130">
        <v>1.0527115199999999</v>
      </c>
      <c r="J93" s="130">
        <v>116.58383357</v>
      </c>
      <c r="K93" s="130">
        <v>325.57238279000001</v>
      </c>
      <c r="L93" s="130">
        <v>646.78735625000002</v>
      </c>
      <c r="M93" s="130">
        <v>136.13423513000001</v>
      </c>
      <c r="N93" s="130">
        <v>5.980104E-2</v>
      </c>
      <c r="O93" s="130">
        <v>5.0776137099999996</v>
      </c>
      <c r="P93" s="130">
        <v>130.99682038</v>
      </c>
      <c r="Q93" s="130">
        <v>510.65312111999998</v>
      </c>
      <c r="R93" s="130">
        <v>43.019893660000001</v>
      </c>
      <c r="S93" s="130">
        <v>3.9654266100000002</v>
      </c>
      <c r="T93" s="130">
        <v>463.66780084999999</v>
      </c>
      <c r="U93" s="130">
        <v>105.10971034000001</v>
      </c>
      <c r="V93" s="130">
        <v>654.66095873999996</v>
      </c>
      <c r="W93" s="130"/>
      <c r="X93" s="130"/>
      <c r="Y93" s="130"/>
      <c r="Z93" s="130"/>
      <c r="AA93" s="130"/>
      <c r="AB93" s="130"/>
    </row>
    <row r="94" spans="1:28" hidden="1" outlineLevel="1">
      <c r="A94" s="8">
        <v>43070</v>
      </c>
      <c r="B94" s="130">
        <v>2586.5902801100001</v>
      </c>
      <c r="C94" s="130">
        <v>1744.23288643</v>
      </c>
      <c r="D94" s="130">
        <v>1236.1031190399999</v>
      </c>
      <c r="E94" s="130">
        <v>731.31533977000004</v>
      </c>
      <c r="F94" s="130">
        <v>371.79231623999999</v>
      </c>
      <c r="G94" s="130">
        <v>132.99546303</v>
      </c>
      <c r="H94" s="130">
        <v>508.12976738999998</v>
      </c>
      <c r="I94" s="130">
        <v>1.1153951900000001</v>
      </c>
      <c r="J94" s="130">
        <v>164.38536012</v>
      </c>
      <c r="K94" s="130">
        <v>342.62901208</v>
      </c>
      <c r="L94" s="130">
        <v>719.86753524999995</v>
      </c>
      <c r="M94" s="130">
        <v>138.14896988000001</v>
      </c>
      <c r="N94" s="130">
        <v>0</v>
      </c>
      <c r="O94" s="130">
        <v>5.2110984699999996</v>
      </c>
      <c r="P94" s="130">
        <v>132.93787141000001</v>
      </c>
      <c r="Q94" s="130">
        <v>581.71856536999996</v>
      </c>
      <c r="R94" s="130">
        <v>44.757878849999997</v>
      </c>
      <c r="S94" s="130">
        <v>5.4245513299999999</v>
      </c>
      <c r="T94" s="130">
        <v>531.53613518999998</v>
      </c>
      <c r="U94" s="130">
        <v>122.48985843</v>
      </c>
      <c r="V94" s="130">
        <v>644.33311672000002</v>
      </c>
      <c r="W94" s="130"/>
      <c r="X94" s="130"/>
      <c r="Y94" s="130"/>
      <c r="Z94" s="130"/>
      <c r="AA94" s="130"/>
      <c r="AB94" s="130"/>
    </row>
    <row r="95" spans="1:28" hidden="1" outlineLevel="1">
      <c r="A95" s="8">
        <v>43101</v>
      </c>
      <c r="B95" s="130">
        <v>2609.2546374899998</v>
      </c>
      <c r="C95" s="130">
        <v>1850.6112436999999</v>
      </c>
      <c r="D95" s="130">
        <v>1287.09268961</v>
      </c>
      <c r="E95" s="130">
        <v>874.72443387999999</v>
      </c>
      <c r="F95" s="130">
        <v>263.35632686000002</v>
      </c>
      <c r="G95" s="130">
        <v>149.01192886999999</v>
      </c>
      <c r="H95" s="130">
        <v>563.51855408999995</v>
      </c>
      <c r="I95" s="130">
        <v>48.26572479</v>
      </c>
      <c r="J95" s="130">
        <v>121.09158599</v>
      </c>
      <c r="K95" s="130">
        <v>394.16124330999997</v>
      </c>
      <c r="L95" s="130">
        <v>631.17803251999999</v>
      </c>
      <c r="M95" s="130">
        <v>123.42768997</v>
      </c>
      <c r="N95" s="130">
        <v>6.0909169999999999E-2</v>
      </c>
      <c r="O95" s="130">
        <v>4.7702004000000002</v>
      </c>
      <c r="P95" s="130">
        <v>118.59658039999999</v>
      </c>
      <c r="Q95" s="130">
        <v>507.75034255000003</v>
      </c>
      <c r="R95" s="130">
        <v>51.062037979999999</v>
      </c>
      <c r="S95" s="130">
        <v>1.2267360300000001</v>
      </c>
      <c r="T95" s="130">
        <v>455.46156853999997</v>
      </c>
      <c r="U95" s="130">
        <v>127.46536127</v>
      </c>
      <c r="V95" s="130">
        <v>730.34214617999999</v>
      </c>
      <c r="W95" s="130"/>
      <c r="X95" s="130"/>
      <c r="Y95" s="130"/>
      <c r="Z95" s="130"/>
      <c r="AA95" s="130"/>
      <c r="AB95" s="130"/>
    </row>
    <row r="96" spans="1:28" hidden="1" outlineLevel="1">
      <c r="A96" s="8">
        <v>43132</v>
      </c>
      <c r="B96" s="130">
        <v>2588.3583019600001</v>
      </c>
      <c r="C96" s="130">
        <v>1819.8578993900001</v>
      </c>
      <c r="D96" s="130">
        <v>1287.0366521599999</v>
      </c>
      <c r="E96" s="130">
        <v>884.55694701000004</v>
      </c>
      <c r="F96" s="130">
        <v>265.27620839999997</v>
      </c>
      <c r="G96" s="130">
        <v>137.20349675</v>
      </c>
      <c r="H96" s="130">
        <v>532.82124723000004</v>
      </c>
      <c r="I96" s="130">
        <v>0.84901314999999999</v>
      </c>
      <c r="J96" s="130">
        <v>160.34572052999999</v>
      </c>
      <c r="K96" s="130">
        <v>371.62651355000003</v>
      </c>
      <c r="L96" s="130">
        <v>624.26383328999998</v>
      </c>
      <c r="M96" s="130">
        <v>137.82931915</v>
      </c>
      <c r="N96" s="130">
        <v>5.980104E-2</v>
      </c>
      <c r="O96" s="130">
        <v>4.5541635200000004</v>
      </c>
      <c r="P96" s="130">
        <v>133.21535459</v>
      </c>
      <c r="Q96" s="130">
        <v>486.43451413999998</v>
      </c>
      <c r="R96" s="130">
        <v>46.903392029999999</v>
      </c>
      <c r="S96" s="130">
        <v>1.1839054600000001</v>
      </c>
      <c r="T96" s="130">
        <v>438.34721665000001</v>
      </c>
      <c r="U96" s="130">
        <v>144.23656928</v>
      </c>
      <c r="V96" s="130">
        <v>730.36211051999999</v>
      </c>
      <c r="W96" s="130"/>
      <c r="X96" s="130"/>
      <c r="Y96" s="130"/>
      <c r="Z96" s="130"/>
      <c r="AA96" s="130"/>
      <c r="AB96" s="130"/>
    </row>
    <row r="97" spans="1:28" hidden="1" outlineLevel="1">
      <c r="A97" s="8">
        <v>43160</v>
      </c>
      <c r="B97" s="130">
        <v>2618.76835317</v>
      </c>
      <c r="C97" s="130">
        <v>1854.09767609</v>
      </c>
      <c r="D97" s="130">
        <v>1329.7775961</v>
      </c>
      <c r="E97" s="130">
        <v>916.23454904000005</v>
      </c>
      <c r="F97" s="130">
        <v>277.50108377999999</v>
      </c>
      <c r="G97" s="130">
        <v>136.04196328</v>
      </c>
      <c r="H97" s="130">
        <v>524.32007998999995</v>
      </c>
      <c r="I97" s="130">
        <v>0.84811126000000003</v>
      </c>
      <c r="J97" s="130">
        <v>155.85335447</v>
      </c>
      <c r="K97" s="130">
        <v>367.61861426000002</v>
      </c>
      <c r="L97" s="130">
        <v>614.95316940999999</v>
      </c>
      <c r="M97" s="130">
        <v>139.49870743</v>
      </c>
      <c r="N97" s="130">
        <v>5.9801199999999999E-2</v>
      </c>
      <c r="O97" s="130">
        <v>5.2280382300000001</v>
      </c>
      <c r="P97" s="130">
        <v>134.210868</v>
      </c>
      <c r="Q97" s="130">
        <v>475.45446198000002</v>
      </c>
      <c r="R97" s="130">
        <v>46.032612479999997</v>
      </c>
      <c r="S97" s="130">
        <v>1.17360435</v>
      </c>
      <c r="T97" s="130">
        <v>428.24824515</v>
      </c>
      <c r="U97" s="130">
        <v>149.71750767</v>
      </c>
      <c r="V97" s="130">
        <v>721.18042228000002</v>
      </c>
      <c r="W97" s="130"/>
      <c r="X97" s="130"/>
      <c r="Y97" s="130"/>
      <c r="Z97" s="130"/>
      <c r="AA97" s="130"/>
      <c r="AB97" s="130"/>
    </row>
    <row r="98" spans="1:28" hidden="1" outlineLevel="1">
      <c r="A98" s="8">
        <v>43191</v>
      </c>
      <c r="B98" s="130">
        <v>2624.35374637</v>
      </c>
      <c r="C98" s="130">
        <v>1862.4210228100001</v>
      </c>
      <c r="D98" s="130">
        <v>1348.64196861</v>
      </c>
      <c r="E98" s="130">
        <v>925.97184731000004</v>
      </c>
      <c r="F98" s="130">
        <v>287.67205961000002</v>
      </c>
      <c r="G98" s="130">
        <v>134.99806168999999</v>
      </c>
      <c r="H98" s="130">
        <v>513.77905420000002</v>
      </c>
      <c r="I98" s="130">
        <v>0.83825757000000001</v>
      </c>
      <c r="J98" s="130">
        <v>154.53281899000001</v>
      </c>
      <c r="K98" s="130">
        <v>358.40797764000001</v>
      </c>
      <c r="L98" s="130">
        <v>602.48173916999997</v>
      </c>
      <c r="M98" s="130">
        <v>142.10331907</v>
      </c>
      <c r="N98" s="130">
        <v>5.9801269999999997E-2</v>
      </c>
      <c r="O98" s="130">
        <v>5.7785154199999997</v>
      </c>
      <c r="P98" s="130">
        <v>136.26500238</v>
      </c>
      <c r="Q98" s="130">
        <v>460.37842010000003</v>
      </c>
      <c r="R98" s="130">
        <v>45.23579866</v>
      </c>
      <c r="S98" s="130">
        <v>1.0677158499999999</v>
      </c>
      <c r="T98" s="130">
        <v>414.07490559000001</v>
      </c>
      <c r="U98" s="130">
        <v>159.45098439</v>
      </c>
      <c r="V98" s="130">
        <v>707.47140030000003</v>
      </c>
      <c r="W98" s="130"/>
      <c r="X98" s="130"/>
      <c r="Y98" s="130"/>
      <c r="Z98" s="130"/>
      <c r="AA98" s="130"/>
      <c r="AB98" s="130"/>
    </row>
    <row r="99" spans="1:28" hidden="1" outlineLevel="1">
      <c r="A99" s="8">
        <v>43221</v>
      </c>
      <c r="B99" s="130">
        <v>2681.8178720800001</v>
      </c>
      <c r="C99" s="130">
        <v>1923.3778602299999</v>
      </c>
      <c r="D99" s="130">
        <v>1412.5588952099999</v>
      </c>
      <c r="E99" s="130">
        <v>962.78148794000003</v>
      </c>
      <c r="F99" s="130">
        <v>314.24506214000002</v>
      </c>
      <c r="G99" s="130">
        <v>135.53234513000001</v>
      </c>
      <c r="H99" s="130">
        <v>510.81896502000001</v>
      </c>
      <c r="I99" s="130">
        <v>0.86027648000000001</v>
      </c>
      <c r="J99" s="130">
        <v>154.55436270999999</v>
      </c>
      <c r="K99" s="130">
        <v>355.40432583</v>
      </c>
      <c r="L99" s="130">
        <v>602.10935660999996</v>
      </c>
      <c r="M99" s="130">
        <v>143.42914820999999</v>
      </c>
      <c r="N99" s="130">
        <v>5.4031750000000003E-2</v>
      </c>
      <c r="O99" s="130">
        <v>6.1877484899999997</v>
      </c>
      <c r="P99" s="130">
        <v>137.18736797</v>
      </c>
      <c r="Q99" s="130">
        <v>458.68020840000003</v>
      </c>
      <c r="R99" s="130">
        <v>45.022098120000003</v>
      </c>
      <c r="S99" s="130">
        <v>1.0698832700000001</v>
      </c>
      <c r="T99" s="130">
        <v>412.58822701000003</v>
      </c>
      <c r="U99" s="130">
        <v>156.33065524</v>
      </c>
      <c r="V99" s="130">
        <v>700.97839657999998</v>
      </c>
      <c r="W99" s="130"/>
      <c r="X99" s="130"/>
      <c r="Y99" s="130"/>
      <c r="Z99" s="130"/>
      <c r="AA99" s="130"/>
      <c r="AB99" s="130"/>
    </row>
    <row r="100" spans="1:28" hidden="1" outlineLevel="1">
      <c r="A100" s="8">
        <v>43252</v>
      </c>
      <c r="B100" s="130">
        <v>2664.65424386</v>
      </c>
      <c r="C100" s="130">
        <v>1904.1258713899999</v>
      </c>
      <c r="D100" s="130">
        <v>1398.60706633</v>
      </c>
      <c r="E100" s="130">
        <v>948.86739060000002</v>
      </c>
      <c r="F100" s="130">
        <v>316.57501357000001</v>
      </c>
      <c r="G100" s="130">
        <v>133.16466216000001</v>
      </c>
      <c r="H100" s="130">
        <v>505.51880505999998</v>
      </c>
      <c r="I100" s="130">
        <v>0.84577771000000002</v>
      </c>
      <c r="J100" s="130">
        <v>155.44578286999999</v>
      </c>
      <c r="K100" s="130">
        <v>349.22724448000002</v>
      </c>
      <c r="L100" s="130">
        <v>601.13641433999999</v>
      </c>
      <c r="M100" s="130">
        <v>142.62452686</v>
      </c>
      <c r="N100" s="130">
        <v>5.4031330000000002E-2</v>
      </c>
      <c r="O100" s="130">
        <v>6.8650676600000002</v>
      </c>
      <c r="P100" s="130">
        <v>135.70542786999999</v>
      </c>
      <c r="Q100" s="130">
        <v>458.51188747999998</v>
      </c>
      <c r="R100" s="130">
        <v>45.112294640000002</v>
      </c>
      <c r="S100" s="130">
        <v>1.0778878300000001</v>
      </c>
      <c r="T100" s="130">
        <v>412.32170501000002</v>
      </c>
      <c r="U100" s="130">
        <v>159.39195813000001</v>
      </c>
      <c r="V100" s="130">
        <v>690.78559925000002</v>
      </c>
      <c r="W100" s="130"/>
      <c r="X100" s="130"/>
      <c r="Y100" s="130"/>
      <c r="Z100" s="130"/>
      <c r="AA100" s="130"/>
      <c r="AB100" s="130"/>
    </row>
    <row r="101" spans="1:28" hidden="1" outlineLevel="1">
      <c r="A101" s="8">
        <v>43282</v>
      </c>
      <c r="B101" s="130">
        <v>2714.71134097</v>
      </c>
      <c r="C101" s="130">
        <v>1947.78962419</v>
      </c>
      <c r="D101" s="130">
        <v>1430.2217550299999</v>
      </c>
      <c r="E101" s="130">
        <v>968.36779014000001</v>
      </c>
      <c r="F101" s="130">
        <v>327.70124659999999</v>
      </c>
      <c r="G101" s="130">
        <v>134.15271829</v>
      </c>
      <c r="H101" s="130">
        <v>517.56786915999999</v>
      </c>
      <c r="I101" s="130">
        <v>0.87223072000000001</v>
      </c>
      <c r="J101" s="130">
        <v>159.20624090999999</v>
      </c>
      <c r="K101" s="130">
        <v>357.48939753000002</v>
      </c>
      <c r="L101" s="130">
        <v>610.89979313000003</v>
      </c>
      <c r="M101" s="130">
        <v>144.07021463999999</v>
      </c>
      <c r="N101" s="130">
        <v>5.4031419999999997E-2</v>
      </c>
      <c r="O101" s="130">
        <v>7.3999130099999997</v>
      </c>
      <c r="P101" s="130">
        <v>136.61627021000001</v>
      </c>
      <c r="Q101" s="130">
        <v>466.82957849000002</v>
      </c>
      <c r="R101" s="130">
        <v>46.048762279999998</v>
      </c>
      <c r="S101" s="130">
        <v>1.1073300800000001</v>
      </c>
      <c r="T101" s="130">
        <v>419.67348613000001</v>
      </c>
      <c r="U101" s="130">
        <v>156.02192364999999</v>
      </c>
      <c r="V101" s="130">
        <v>682.23501094999995</v>
      </c>
      <c r="W101" s="130"/>
      <c r="X101" s="130"/>
      <c r="Y101" s="130"/>
      <c r="Z101" s="130"/>
      <c r="AA101" s="130"/>
      <c r="AB101" s="130"/>
    </row>
    <row r="102" spans="1:28" hidden="1" outlineLevel="1">
      <c r="A102" s="8">
        <v>43313</v>
      </c>
      <c r="B102" s="130">
        <v>2995.1135848399999</v>
      </c>
      <c r="C102" s="130">
        <v>2053.7812716600001</v>
      </c>
      <c r="D102" s="130">
        <v>1482.15600075</v>
      </c>
      <c r="E102" s="130">
        <v>1011.51767509</v>
      </c>
      <c r="F102" s="130">
        <v>337.81015982000002</v>
      </c>
      <c r="G102" s="130">
        <v>132.82816584</v>
      </c>
      <c r="H102" s="130">
        <v>571.62527091000004</v>
      </c>
      <c r="I102" s="130">
        <v>0.92564287999999995</v>
      </c>
      <c r="J102" s="130">
        <v>177.64927857999999</v>
      </c>
      <c r="K102" s="130">
        <v>393.05034945</v>
      </c>
      <c r="L102" s="130">
        <v>765.14522976000001</v>
      </c>
      <c r="M102" s="130">
        <v>152.38950460000001</v>
      </c>
      <c r="N102" s="130">
        <v>5.4031410000000002E-2</v>
      </c>
      <c r="O102" s="130">
        <v>7.7535912700000003</v>
      </c>
      <c r="P102" s="130">
        <v>144.58188192</v>
      </c>
      <c r="Q102" s="130">
        <v>612.75572516</v>
      </c>
      <c r="R102" s="130">
        <v>48.873928470000003</v>
      </c>
      <c r="S102" s="130">
        <v>5.8593130000000002</v>
      </c>
      <c r="T102" s="130">
        <v>558.02248368999994</v>
      </c>
      <c r="U102" s="130">
        <v>176.18708341999999</v>
      </c>
      <c r="V102" s="130">
        <v>802.62824473000001</v>
      </c>
      <c r="W102" s="130"/>
      <c r="X102" s="130"/>
      <c r="Y102" s="130"/>
      <c r="Z102" s="130"/>
      <c r="AA102" s="130"/>
      <c r="AB102" s="130"/>
    </row>
    <row r="103" spans="1:28" hidden="1" outlineLevel="1">
      <c r="A103" s="8">
        <v>43344</v>
      </c>
      <c r="B103" s="130">
        <v>3021.7953596100001</v>
      </c>
      <c r="C103" s="130">
        <v>2066.6309399199999</v>
      </c>
      <c r="D103" s="130">
        <v>1500.07032312</v>
      </c>
      <c r="E103" s="130">
        <v>1021.3087316800001</v>
      </c>
      <c r="F103" s="130">
        <v>346.39451092000002</v>
      </c>
      <c r="G103" s="130">
        <v>132.36708052</v>
      </c>
      <c r="H103" s="130">
        <v>566.56061680000005</v>
      </c>
      <c r="I103" s="130">
        <v>0.92633425000000003</v>
      </c>
      <c r="J103" s="130">
        <v>178.48228682999999</v>
      </c>
      <c r="K103" s="130">
        <v>387.15199572</v>
      </c>
      <c r="L103" s="130">
        <v>765.91440632000001</v>
      </c>
      <c r="M103" s="130">
        <v>151.12235362999999</v>
      </c>
      <c r="N103" s="130">
        <v>5.4031240000000001E-2</v>
      </c>
      <c r="O103" s="130">
        <v>7.9310512800000001</v>
      </c>
      <c r="P103" s="130">
        <v>143.13727111</v>
      </c>
      <c r="Q103" s="130">
        <v>614.79205268999999</v>
      </c>
      <c r="R103" s="130">
        <v>48.997328000000003</v>
      </c>
      <c r="S103" s="130">
        <v>5.9065714099999997</v>
      </c>
      <c r="T103" s="130">
        <v>559.88815327999998</v>
      </c>
      <c r="U103" s="130">
        <v>189.25001337</v>
      </c>
      <c r="V103" s="130">
        <v>791.42645888000004</v>
      </c>
      <c r="W103" s="130"/>
      <c r="X103" s="130"/>
      <c r="Y103" s="130"/>
      <c r="Z103" s="130"/>
      <c r="AA103" s="130"/>
      <c r="AB103" s="130"/>
    </row>
    <row r="104" spans="1:28" hidden="1" outlineLevel="1">
      <c r="A104" s="8">
        <v>43374</v>
      </c>
      <c r="B104" s="130">
        <v>3032.6970481899998</v>
      </c>
      <c r="C104" s="130">
        <v>2011.90050774</v>
      </c>
      <c r="D104" s="130">
        <v>1534.9256265199999</v>
      </c>
      <c r="E104" s="130">
        <v>1046.72834023</v>
      </c>
      <c r="F104" s="130">
        <v>359.51835617</v>
      </c>
      <c r="G104" s="130">
        <v>128.67893011999999</v>
      </c>
      <c r="H104" s="130">
        <v>476.97488121999999</v>
      </c>
      <c r="I104" s="130">
        <v>0.91774992</v>
      </c>
      <c r="J104" s="130">
        <v>117.53024130999999</v>
      </c>
      <c r="K104" s="130">
        <v>358.52688998999997</v>
      </c>
      <c r="L104" s="130">
        <v>832.30409254999995</v>
      </c>
      <c r="M104" s="130">
        <v>148.12387054999999</v>
      </c>
      <c r="N104" s="130">
        <v>5.4031240000000001E-2</v>
      </c>
      <c r="O104" s="130">
        <v>7.8701801099999997</v>
      </c>
      <c r="P104" s="130">
        <v>140.19965920000001</v>
      </c>
      <c r="Q104" s="130">
        <v>684.18022199999996</v>
      </c>
      <c r="R104" s="130">
        <v>48.592004580000001</v>
      </c>
      <c r="S104" s="130">
        <v>66.651732440000004</v>
      </c>
      <c r="T104" s="130">
        <v>568.93648498000005</v>
      </c>
      <c r="U104" s="130">
        <v>188.4924479</v>
      </c>
      <c r="V104" s="130">
        <v>763.60512345999996</v>
      </c>
      <c r="W104" s="130"/>
      <c r="X104" s="130"/>
      <c r="Y104" s="130"/>
      <c r="Z104" s="130"/>
      <c r="AA104" s="130"/>
      <c r="AB104" s="130"/>
    </row>
    <row r="105" spans="1:28" hidden="1" outlineLevel="1">
      <c r="A105" s="8">
        <v>43405</v>
      </c>
      <c r="B105" s="130">
        <v>3086.45201714</v>
      </c>
      <c r="C105" s="130">
        <v>2045.84386081</v>
      </c>
      <c r="D105" s="130">
        <v>1561.9102337500001</v>
      </c>
      <c r="E105" s="130">
        <v>1065.2693398199999</v>
      </c>
      <c r="F105" s="130">
        <v>367.13970685999999</v>
      </c>
      <c r="G105" s="130">
        <v>129.50118706999999</v>
      </c>
      <c r="H105" s="130">
        <v>483.93362705999999</v>
      </c>
      <c r="I105" s="130">
        <v>0.94206171000000005</v>
      </c>
      <c r="J105" s="130">
        <v>119.17431135</v>
      </c>
      <c r="K105" s="130">
        <v>363.81725399999999</v>
      </c>
      <c r="L105" s="130">
        <v>842.50298723000003</v>
      </c>
      <c r="M105" s="130">
        <v>151.98722239</v>
      </c>
      <c r="N105" s="130">
        <v>5.4031240000000001E-2</v>
      </c>
      <c r="O105" s="130">
        <v>8.56865013</v>
      </c>
      <c r="P105" s="130">
        <v>143.36454101999999</v>
      </c>
      <c r="Q105" s="130">
        <v>690.51576483999997</v>
      </c>
      <c r="R105" s="130">
        <v>49.150111549999998</v>
      </c>
      <c r="S105" s="130">
        <v>67.181739190000002</v>
      </c>
      <c r="T105" s="130">
        <v>574.18391410000004</v>
      </c>
      <c r="U105" s="130">
        <v>198.10516910000001</v>
      </c>
      <c r="V105" s="130">
        <v>771.89906673999997</v>
      </c>
      <c r="W105" s="130"/>
      <c r="X105" s="130"/>
      <c r="Y105" s="130"/>
      <c r="Z105" s="130"/>
      <c r="AA105" s="130"/>
      <c r="AB105" s="130"/>
    </row>
    <row r="106" spans="1:28" hidden="1" outlineLevel="1">
      <c r="A106" s="8">
        <v>43435</v>
      </c>
      <c r="B106" s="130">
        <v>2951.9331806199998</v>
      </c>
      <c r="C106" s="130">
        <v>1991.43729321</v>
      </c>
      <c r="D106" s="130">
        <v>1566.6897978100001</v>
      </c>
      <c r="E106" s="130">
        <v>1063.3092340000001</v>
      </c>
      <c r="F106" s="130">
        <v>373.40032538000003</v>
      </c>
      <c r="G106" s="130">
        <v>129.98023843000001</v>
      </c>
      <c r="H106" s="130">
        <v>424.74749539999999</v>
      </c>
      <c r="I106" s="130">
        <v>0.96912573999999996</v>
      </c>
      <c r="J106" s="130">
        <v>116.94384714</v>
      </c>
      <c r="K106" s="130">
        <v>306.83452252000001</v>
      </c>
      <c r="L106" s="130">
        <v>756.71582673</v>
      </c>
      <c r="M106" s="130">
        <v>154.14419487000001</v>
      </c>
      <c r="N106" s="130">
        <v>5.4031240000000001E-2</v>
      </c>
      <c r="O106" s="130">
        <v>9.7760999399999999</v>
      </c>
      <c r="P106" s="130">
        <v>144.31406369000001</v>
      </c>
      <c r="Q106" s="130">
        <v>602.57163186000002</v>
      </c>
      <c r="R106" s="130">
        <v>17.2824001</v>
      </c>
      <c r="S106" s="130">
        <v>65.562759279999995</v>
      </c>
      <c r="T106" s="130">
        <v>519.72647247999998</v>
      </c>
      <c r="U106" s="130">
        <v>203.78006067999999</v>
      </c>
      <c r="V106" s="130">
        <v>724.68570511999997</v>
      </c>
      <c r="W106" s="130"/>
      <c r="X106" s="130"/>
      <c r="Y106" s="130"/>
      <c r="Z106" s="130"/>
      <c r="AA106" s="130"/>
      <c r="AB106" s="130"/>
    </row>
    <row r="107" spans="1:28" hidden="1" outlineLevel="1">
      <c r="A107" s="8">
        <v>43466</v>
      </c>
      <c r="B107" s="130">
        <v>2974.2556110400001</v>
      </c>
      <c r="C107" s="130">
        <v>2017.40030858</v>
      </c>
      <c r="D107" s="130">
        <v>1606.1809350399999</v>
      </c>
      <c r="E107" s="130">
        <v>1092.1605409199999</v>
      </c>
      <c r="F107" s="130">
        <v>384.01995697000001</v>
      </c>
      <c r="G107" s="130">
        <v>130.00043715000001</v>
      </c>
      <c r="H107" s="130">
        <v>411.21937353999999</v>
      </c>
      <c r="I107" s="130">
        <v>0.97735079000000002</v>
      </c>
      <c r="J107" s="130">
        <v>117.92182744999999</v>
      </c>
      <c r="K107" s="130">
        <v>292.32019530000002</v>
      </c>
      <c r="L107" s="130">
        <v>775.64305100000001</v>
      </c>
      <c r="M107" s="130">
        <v>173.14111109999999</v>
      </c>
      <c r="N107" s="130">
        <v>17.399199070000002</v>
      </c>
      <c r="O107" s="130">
        <v>10.44292467</v>
      </c>
      <c r="P107" s="130">
        <v>145.29898736000001</v>
      </c>
      <c r="Q107" s="130">
        <v>602.50193990000002</v>
      </c>
      <c r="R107" s="130">
        <v>17.266496149999998</v>
      </c>
      <c r="S107" s="130">
        <v>65.76471196</v>
      </c>
      <c r="T107" s="130">
        <v>519.47073178999995</v>
      </c>
      <c r="U107" s="130">
        <v>181.21225146</v>
      </c>
      <c r="V107" s="130">
        <v>668.88714905999996</v>
      </c>
      <c r="W107" s="130"/>
      <c r="X107" s="130"/>
      <c r="Y107" s="130"/>
      <c r="Z107" s="130"/>
      <c r="AA107" s="130"/>
      <c r="AB107" s="130"/>
    </row>
    <row r="108" spans="1:28" hidden="1" outlineLevel="1">
      <c r="A108" s="8">
        <v>43497</v>
      </c>
      <c r="B108" s="130">
        <v>2978.4912232500001</v>
      </c>
      <c r="C108" s="130">
        <v>2024.48035996</v>
      </c>
      <c r="D108" s="130">
        <v>1636.57868343</v>
      </c>
      <c r="E108" s="130">
        <v>1112.8826815899999</v>
      </c>
      <c r="F108" s="130">
        <v>392.61588216000001</v>
      </c>
      <c r="G108" s="130">
        <v>131.08011968</v>
      </c>
      <c r="H108" s="130">
        <v>387.90167652999997</v>
      </c>
      <c r="I108" s="130">
        <v>0.95663947000000005</v>
      </c>
      <c r="J108" s="130">
        <v>107.88796840000001</v>
      </c>
      <c r="K108" s="130">
        <v>279.05706866000003</v>
      </c>
      <c r="L108" s="130">
        <v>769.95437528000002</v>
      </c>
      <c r="M108" s="130">
        <v>188.78718405999999</v>
      </c>
      <c r="N108" s="130">
        <v>26.399199070000002</v>
      </c>
      <c r="O108" s="130">
        <v>13.15895602</v>
      </c>
      <c r="P108" s="130">
        <v>149.22902897</v>
      </c>
      <c r="Q108" s="130">
        <v>581.16719121999995</v>
      </c>
      <c r="R108" s="130">
        <v>16.88951222</v>
      </c>
      <c r="S108" s="130">
        <v>63.994443269999998</v>
      </c>
      <c r="T108" s="130">
        <v>500.28323573</v>
      </c>
      <c r="U108" s="130">
        <v>184.05648801000001</v>
      </c>
      <c r="V108" s="130">
        <v>686.34665935999999</v>
      </c>
      <c r="W108" s="130"/>
      <c r="X108" s="130"/>
      <c r="Y108" s="130"/>
      <c r="Z108" s="130"/>
      <c r="AA108" s="130"/>
      <c r="AB108" s="130"/>
    </row>
    <row r="109" spans="1:28" hidden="1" outlineLevel="1">
      <c r="A109" s="8">
        <v>43525</v>
      </c>
      <c r="B109" s="130">
        <v>2989.0641229100002</v>
      </c>
      <c r="C109" s="130">
        <v>2075.7788460100001</v>
      </c>
      <c r="D109" s="130">
        <v>1683.45319096</v>
      </c>
      <c r="E109" s="130">
        <v>1157.9002395699999</v>
      </c>
      <c r="F109" s="130">
        <v>400.69204881000002</v>
      </c>
      <c r="G109" s="130">
        <v>124.86090258</v>
      </c>
      <c r="H109" s="130">
        <v>392.32565505000002</v>
      </c>
      <c r="I109" s="130">
        <v>11.627039269999999</v>
      </c>
      <c r="J109" s="130">
        <v>108.25341906</v>
      </c>
      <c r="K109" s="130">
        <v>272.44519672000001</v>
      </c>
      <c r="L109" s="130">
        <v>695.95081314000004</v>
      </c>
      <c r="M109" s="130">
        <v>164.02899307999999</v>
      </c>
      <c r="N109" s="130">
        <v>22.310684250000001</v>
      </c>
      <c r="O109" s="130">
        <v>14.765729929999999</v>
      </c>
      <c r="P109" s="130">
        <v>126.95257890000001</v>
      </c>
      <c r="Q109" s="130">
        <v>531.92182005999996</v>
      </c>
      <c r="R109" s="130">
        <v>37.058264360000003</v>
      </c>
      <c r="S109" s="130">
        <v>15.61532223</v>
      </c>
      <c r="T109" s="130">
        <v>479.24823347</v>
      </c>
      <c r="U109" s="130">
        <v>217.33446376000001</v>
      </c>
      <c r="V109" s="130">
        <v>685.54186173000005</v>
      </c>
      <c r="W109" s="130"/>
      <c r="X109" s="130"/>
      <c r="Y109" s="130"/>
      <c r="Z109" s="130"/>
      <c r="AA109" s="130"/>
      <c r="AB109" s="130"/>
    </row>
    <row r="110" spans="1:28" hidden="1" outlineLevel="1">
      <c r="A110" s="8">
        <v>43556</v>
      </c>
      <c r="B110" s="130">
        <v>2975.3557675699999</v>
      </c>
      <c r="C110" s="130">
        <v>2076.6938432400002</v>
      </c>
      <c r="D110" s="130">
        <v>1700.79915323</v>
      </c>
      <c r="E110" s="130">
        <v>1147.0768030199999</v>
      </c>
      <c r="F110" s="130">
        <v>427.98962161999998</v>
      </c>
      <c r="G110" s="130">
        <v>125.73272858999999</v>
      </c>
      <c r="H110" s="130">
        <v>375.89469000999998</v>
      </c>
      <c r="I110" s="130">
        <v>0.94373909</v>
      </c>
      <c r="J110" s="130">
        <v>105.9343405</v>
      </c>
      <c r="K110" s="130">
        <v>269.01661042000001</v>
      </c>
      <c r="L110" s="130">
        <v>672.79434264999998</v>
      </c>
      <c r="M110" s="130">
        <v>165.97577515</v>
      </c>
      <c r="N110" s="130">
        <v>0</v>
      </c>
      <c r="O110" s="130">
        <v>16.087842550000001</v>
      </c>
      <c r="P110" s="130">
        <v>149.8879326</v>
      </c>
      <c r="Q110" s="130">
        <v>506.81856749999997</v>
      </c>
      <c r="R110" s="130">
        <v>7.9350987000000002</v>
      </c>
      <c r="S110" s="130">
        <v>15.260764099999999</v>
      </c>
      <c r="T110" s="130">
        <v>483.62270469999999</v>
      </c>
      <c r="U110" s="130">
        <v>225.86758168</v>
      </c>
      <c r="V110" s="130">
        <v>660.21264834999999</v>
      </c>
      <c r="W110" s="130"/>
      <c r="X110" s="130"/>
      <c r="Y110" s="130"/>
      <c r="Z110" s="130"/>
      <c r="AA110" s="130"/>
      <c r="AB110" s="130"/>
    </row>
    <row r="111" spans="1:28" hidden="1" outlineLevel="1">
      <c r="A111" s="8">
        <v>43586</v>
      </c>
      <c r="B111" s="130">
        <v>3017.73060149</v>
      </c>
      <c r="C111" s="130">
        <v>2130.5109520599999</v>
      </c>
      <c r="D111" s="130">
        <v>1752.0073646999999</v>
      </c>
      <c r="E111" s="130">
        <v>1179.80085661</v>
      </c>
      <c r="F111" s="130">
        <v>443.01652044000002</v>
      </c>
      <c r="G111" s="130">
        <v>129.18998765000001</v>
      </c>
      <c r="H111" s="130">
        <v>378.50358735999998</v>
      </c>
      <c r="I111" s="130">
        <v>0.99712455</v>
      </c>
      <c r="J111" s="130">
        <v>107.0276514</v>
      </c>
      <c r="K111" s="130">
        <v>270.47881140999999</v>
      </c>
      <c r="L111" s="130">
        <v>663.10784087000002</v>
      </c>
      <c r="M111" s="130">
        <v>168.13358941999999</v>
      </c>
      <c r="N111" s="130">
        <v>0</v>
      </c>
      <c r="O111" s="130">
        <v>16.229550499999998</v>
      </c>
      <c r="P111" s="130">
        <v>151.90403892</v>
      </c>
      <c r="Q111" s="130">
        <v>494.97425145</v>
      </c>
      <c r="R111" s="130">
        <v>8.0711305400000004</v>
      </c>
      <c r="S111" s="130">
        <v>15.411838230000001</v>
      </c>
      <c r="T111" s="130">
        <v>471.49128267999998</v>
      </c>
      <c r="U111" s="130">
        <v>224.11180855999999</v>
      </c>
      <c r="V111" s="130">
        <v>665.61401469999998</v>
      </c>
      <c r="W111" s="130"/>
      <c r="X111" s="130"/>
      <c r="Y111" s="130"/>
      <c r="Z111" s="130"/>
      <c r="AA111" s="130"/>
      <c r="AB111" s="130"/>
    </row>
    <row r="112" spans="1:28" hidden="1" outlineLevel="1">
      <c r="A112" s="8">
        <v>43617</v>
      </c>
      <c r="B112" s="130">
        <v>2772.8828121400002</v>
      </c>
      <c r="C112" s="130">
        <v>2009.35231555</v>
      </c>
      <c r="D112" s="130">
        <v>1732.3405709599999</v>
      </c>
      <c r="E112" s="130">
        <v>1226.80737359</v>
      </c>
      <c r="F112" s="130">
        <v>389.85782203000002</v>
      </c>
      <c r="G112" s="130">
        <v>115.67537534</v>
      </c>
      <c r="H112" s="130">
        <v>277.01174458999998</v>
      </c>
      <c r="I112" s="130">
        <v>0.95890461999999999</v>
      </c>
      <c r="J112" s="130">
        <v>84.970100729999999</v>
      </c>
      <c r="K112" s="130">
        <v>191.08273924</v>
      </c>
      <c r="L112" s="130">
        <v>541.28431119000004</v>
      </c>
      <c r="M112" s="130">
        <v>165.10421052999999</v>
      </c>
      <c r="N112" s="130">
        <v>1.9544300000000001E-3</v>
      </c>
      <c r="O112" s="130">
        <v>16.31877399</v>
      </c>
      <c r="P112" s="130">
        <v>148.78348210999999</v>
      </c>
      <c r="Q112" s="130">
        <v>376.18010065999999</v>
      </c>
      <c r="R112" s="130">
        <v>7.9160752499999996</v>
      </c>
      <c r="S112" s="130">
        <v>15.012678559999999</v>
      </c>
      <c r="T112" s="130">
        <v>353.25134685</v>
      </c>
      <c r="U112" s="130">
        <v>222.2461854</v>
      </c>
      <c r="V112" s="130">
        <v>506.86441434</v>
      </c>
      <c r="W112" s="130"/>
      <c r="X112" s="130"/>
      <c r="Y112" s="130"/>
      <c r="Z112" s="130"/>
      <c r="AA112" s="130"/>
      <c r="AB112" s="130"/>
    </row>
    <row r="113" spans="1:28" hidden="1" outlineLevel="1">
      <c r="A113" s="8">
        <v>43647</v>
      </c>
      <c r="B113" s="130">
        <v>2776.0976784099998</v>
      </c>
      <c r="C113" s="130">
        <v>2026.35584584</v>
      </c>
      <c r="D113" s="130">
        <v>1760.7896519799999</v>
      </c>
      <c r="E113" s="130">
        <v>1240.4082105099999</v>
      </c>
      <c r="F113" s="130">
        <v>403.84212667999998</v>
      </c>
      <c r="G113" s="130">
        <v>116.53931479000001</v>
      </c>
      <c r="H113" s="130">
        <v>265.56619386</v>
      </c>
      <c r="I113" s="130">
        <v>0.87434847999999998</v>
      </c>
      <c r="J113" s="130">
        <v>81.548389920000005</v>
      </c>
      <c r="K113" s="130">
        <v>183.14345546000001</v>
      </c>
      <c r="L113" s="130">
        <v>528.17980512999998</v>
      </c>
      <c r="M113" s="130">
        <v>168.06926641000001</v>
      </c>
      <c r="N113" s="130">
        <v>0</v>
      </c>
      <c r="O113" s="130">
        <v>17.102437819999999</v>
      </c>
      <c r="P113" s="130">
        <v>150.96682859000001</v>
      </c>
      <c r="Q113" s="130">
        <v>360.11053872000002</v>
      </c>
      <c r="R113" s="130">
        <v>7.6455971800000002</v>
      </c>
      <c r="S113" s="130">
        <v>14.39834089</v>
      </c>
      <c r="T113" s="130">
        <v>338.06660065</v>
      </c>
      <c r="U113" s="130">
        <v>221.56202744000001</v>
      </c>
      <c r="V113" s="130">
        <v>499.30129749999998</v>
      </c>
      <c r="W113" s="130"/>
      <c r="X113" s="130"/>
      <c r="Y113" s="130"/>
      <c r="Z113" s="130"/>
      <c r="AA113" s="130"/>
      <c r="AB113" s="130"/>
    </row>
    <row r="114" spans="1:28" hidden="1" outlineLevel="1">
      <c r="A114" s="8">
        <v>43678</v>
      </c>
      <c r="B114" s="130">
        <v>2831.3116126099999</v>
      </c>
      <c r="C114" s="130">
        <v>2075.03407371</v>
      </c>
      <c r="D114" s="130">
        <v>1808.3239311499999</v>
      </c>
      <c r="E114" s="130">
        <v>1254.5444083299999</v>
      </c>
      <c r="F114" s="130">
        <v>436.02123746000001</v>
      </c>
      <c r="G114" s="130">
        <v>117.75828536</v>
      </c>
      <c r="H114" s="130">
        <v>266.71014256000001</v>
      </c>
      <c r="I114" s="130">
        <v>0.88237283</v>
      </c>
      <c r="J114" s="130">
        <v>82.039748160000002</v>
      </c>
      <c r="K114" s="130">
        <v>183.78802157000001</v>
      </c>
      <c r="L114" s="130">
        <v>533.65734620000001</v>
      </c>
      <c r="M114" s="130">
        <v>171.65111582</v>
      </c>
      <c r="N114" s="130">
        <v>0</v>
      </c>
      <c r="O114" s="130">
        <v>18.742124839999999</v>
      </c>
      <c r="P114" s="130">
        <v>152.90899098</v>
      </c>
      <c r="Q114" s="130">
        <v>362.00623037999998</v>
      </c>
      <c r="R114" s="130">
        <v>7.7471789900000001</v>
      </c>
      <c r="S114" s="130">
        <v>14.488421150000001</v>
      </c>
      <c r="T114" s="130">
        <v>339.77063024</v>
      </c>
      <c r="U114" s="130">
        <v>222.62019269999999</v>
      </c>
      <c r="V114" s="130">
        <v>424.27814615</v>
      </c>
      <c r="W114" s="130"/>
      <c r="X114" s="130"/>
      <c r="Y114" s="130"/>
      <c r="Z114" s="130"/>
      <c r="AA114" s="130"/>
      <c r="AB114" s="130"/>
    </row>
    <row r="115" spans="1:28" hidden="1" outlineLevel="1">
      <c r="A115" s="8">
        <v>43709</v>
      </c>
      <c r="B115" s="130">
        <v>2835.83894392</v>
      </c>
      <c r="C115" s="130">
        <v>2097.6256306199998</v>
      </c>
      <c r="D115" s="130">
        <v>1844.757709</v>
      </c>
      <c r="E115" s="130">
        <v>1272.0446338899999</v>
      </c>
      <c r="F115" s="130">
        <v>454.20543743000002</v>
      </c>
      <c r="G115" s="130">
        <v>118.50763768</v>
      </c>
      <c r="H115" s="130">
        <v>252.86792162</v>
      </c>
      <c r="I115" s="130">
        <v>0.86074256000000005</v>
      </c>
      <c r="J115" s="130">
        <v>78.178098640000002</v>
      </c>
      <c r="K115" s="130">
        <v>173.82908042</v>
      </c>
      <c r="L115" s="130">
        <v>513.49415652000005</v>
      </c>
      <c r="M115" s="130">
        <v>174.40275575000001</v>
      </c>
      <c r="N115" s="130">
        <v>0</v>
      </c>
      <c r="O115" s="130">
        <v>19.783560779999998</v>
      </c>
      <c r="P115" s="130">
        <v>154.61919497</v>
      </c>
      <c r="Q115" s="130">
        <v>339.09140077000001</v>
      </c>
      <c r="R115" s="130">
        <v>7.4467515799999999</v>
      </c>
      <c r="S115" s="130">
        <v>13.83376831</v>
      </c>
      <c r="T115" s="130">
        <v>317.81088088000001</v>
      </c>
      <c r="U115" s="130">
        <v>224.71915677999999</v>
      </c>
      <c r="V115" s="130">
        <v>445.55623258999998</v>
      </c>
      <c r="W115" s="130"/>
      <c r="X115" s="130"/>
      <c r="Y115" s="130"/>
      <c r="Z115" s="130"/>
      <c r="AA115" s="130"/>
      <c r="AB115" s="130"/>
    </row>
    <row r="116" spans="1:28" hidden="1" outlineLevel="1">
      <c r="A116" s="8">
        <v>43739</v>
      </c>
      <c r="B116" s="130">
        <v>2878.5081617800001</v>
      </c>
      <c r="C116" s="130">
        <v>2138.9668716000001</v>
      </c>
      <c r="D116" s="130">
        <v>1881.2785924</v>
      </c>
      <c r="E116" s="130">
        <v>1271.9418267599999</v>
      </c>
      <c r="F116" s="130">
        <v>466.33022349999999</v>
      </c>
      <c r="G116" s="130">
        <v>143.00654213999999</v>
      </c>
      <c r="H116" s="130">
        <v>257.68827920000001</v>
      </c>
      <c r="I116" s="130">
        <v>0.86367265000000004</v>
      </c>
      <c r="J116" s="130">
        <v>81.223840679999995</v>
      </c>
      <c r="K116" s="130">
        <v>175.60076587</v>
      </c>
      <c r="L116" s="130">
        <v>517.08419518999995</v>
      </c>
      <c r="M116" s="130">
        <v>176.28215402999999</v>
      </c>
      <c r="N116" s="130">
        <v>0</v>
      </c>
      <c r="O116" s="130">
        <v>19.667576400000002</v>
      </c>
      <c r="P116" s="130">
        <v>156.61457763000001</v>
      </c>
      <c r="Q116" s="130">
        <v>340.80204115999999</v>
      </c>
      <c r="R116" s="130">
        <v>7.7852560400000002</v>
      </c>
      <c r="S116" s="130">
        <v>14.36377188</v>
      </c>
      <c r="T116" s="130">
        <v>318.65301324000001</v>
      </c>
      <c r="U116" s="130">
        <v>222.45709499</v>
      </c>
      <c r="V116" s="130">
        <v>400.19972217999998</v>
      </c>
      <c r="W116" s="130"/>
      <c r="X116" s="130"/>
      <c r="Y116" s="130"/>
      <c r="Z116" s="130"/>
      <c r="AA116" s="130"/>
      <c r="AB116" s="130"/>
    </row>
    <row r="117" spans="1:28" hidden="1" outlineLevel="1">
      <c r="A117" s="8">
        <v>43770</v>
      </c>
      <c r="B117" s="130">
        <v>2868.0741012399999</v>
      </c>
      <c r="C117" s="130">
        <v>2143.60138439</v>
      </c>
      <c r="D117" s="130">
        <v>1895.89463243</v>
      </c>
      <c r="E117" s="130">
        <v>1276.4320520700001</v>
      </c>
      <c r="F117" s="130">
        <v>475.69497324000002</v>
      </c>
      <c r="G117" s="130">
        <v>143.76760712000001</v>
      </c>
      <c r="H117" s="130">
        <v>247.70675195999999</v>
      </c>
      <c r="I117" s="130">
        <v>0.83669484999999999</v>
      </c>
      <c r="J117" s="130">
        <v>78.172122630000004</v>
      </c>
      <c r="K117" s="130">
        <v>168.69793447999999</v>
      </c>
      <c r="L117" s="130">
        <v>497.82279783000001</v>
      </c>
      <c r="M117" s="130">
        <v>179.36281731</v>
      </c>
      <c r="N117" s="130">
        <v>0</v>
      </c>
      <c r="O117" s="130">
        <v>20.291368739999999</v>
      </c>
      <c r="P117" s="130">
        <v>159.07144857</v>
      </c>
      <c r="Q117" s="130">
        <v>318.45998051999999</v>
      </c>
      <c r="R117" s="130">
        <v>7.5386977699999997</v>
      </c>
      <c r="S117" s="130">
        <v>5.8741085100000001</v>
      </c>
      <c r="T117" s="130">
        <v>305.04717424</v>
      </c>
      <c r="U117" s="130">
        <v>226.64991902</v>
      </c>
      <c r="V117" s="130">
        <v>422.58365135000003</v>
      </c>
      <c r="W117" s="130"/>
      <c r="X117" s="130"/>
      <c r="Y117" s="130"/>
      <c r="Z117" s="130"/>
      <c r="AA117" s="130"/>
      <c r="AB117" s="130"/>
    </row>
    <row r="118" spans="1:28" hidden="1" outlineLevel="1">
      <c r="A118" s="8">
        <v>43800</v>
      </c>
      <c r="B118" s="130">
        <v>2895.0540432299999</v>
      </c>
      <c r="C118" s="130">
        <v>2173.9923408499999</v>
      </c>
      <c r="D118" s="130">
        <v>1931.11230346</v>
      </c>
      <c r="E118" s="130">
        <v>1297.97975393</v>
      </c>
      <c r="F118" s="130">
        <v>489.25275321999999</v>
      </c>
      <c r="G118" s="130">
        <v>143.87979630999999</v>
      </c>
      <c r="H118" s="130">
        <v>242.88003739000001</v>
      </c>
      <c r="I118" s="130">
        <v>0.83158606999999996</v>
      </c>
      <c r="J118" s="130">
        <v>76.870213309999997</v>
      </c>
      <c r="K118" s="130">
        <v>165.17823801</v>
      </c>
      <c r="L118" s="130">
        <v>492.65355624</v>
      </c>
      <c r="M118" s="130">
        <v>181.32278513</v>
      </c>
      <c r="N118" s="130">
        <v>0</v>
      </c>
      <c r="O118" s="130">
        <v>19.456253759999999</v>
      </c>
      <c r="P118" s="130">
        <v>161.86653136999999</v>
      </c>
      <c r="Q118" s="130">
        <v>311.33077111</v>
      </c>
      <c r="R118" s="130">
        <v>7.4824793400000003</v>
      </c>
      <c r="S118" s="130">
        <v>4.9525215200000003</v>
      </c>
      <c r="T118" s="130">
        <v>298.89577025</v>
      </c>
      <c r="U118" s="130">
        <v>228.40814614000001</v>
      </c>
      <c r="V118" s="130">
        <v>428.17315685</v>
      </c>
      <c r="W118" s="130"/>
      <c r="X118" s="130"/>
      <c r="Y118" s="130"/>
      <c r="Z118" s="130"/>
      <c r="AA118" s="130"/>
      <c r="AB118" s="130"/>
    </row>
    <row r="119" spans="1:28" hidden="1" outlineLevel="1">
      <c r="A119" s="8">
        <v>43831</v>
      </c>
      <c r="B119" s="130">
        <v>2942.2370566499999</v>
      </c>
      <c r="C119" s="130">
        <v>2215.3664857399999</v>
      </c>
      <c r="D119" s="130">
        <v>1959.2647356800001</v>
      </c>
      <c r="E119" s="130">
        <v>1318.5362120499999</v>
      </c>
      <c r="F119" s="130">
        <v>502.25552506999998</v>
      </c>
      <c r="G119" s="130">
        <v>138.47299856000001</v>
      </c>
      <c r="H119" s="130">
        <v>256.10175005999997</v>
      </c>
      <c r="I119" s="130">
        <v>0.87536460999999999</v>
      </c>
      <c r="J119" s="130">
        <v>80.944757629999998</v>
      </c>
      <c r="K119" s="130">
        <v>174.28162782000001</v>
      </c>
      <c r="L119" s="130">
        <v>500.49513474999998</v>
      </c>
      <c r="M119" s="130">
        <v>174.76815766000001</v>
      </c>
      <c r="N119" s="130">
        <v>0</v>
      </c>
      <c r="O119" s="130">
        <v>19.65735742</v>
      </c>
      <c r="P119" s="130">
        <v>155.11080024</v>
      </c>
      <c r="Q119" s="130">
        <v>325.72697708999999</v>
      </c>
      <c r="R119" s="130">
        <v>7.9282514800000001</v>
      </c>
      <c r="S119" s="130">
        <v>5.2139560600000001</v>
      </c>
      <c r="T119" s="130">
        <v>312.58476954999998</v>
      </c>
      <c r="U119" s="130">
        <v>226.37543615999999</v>
      </c>
      <c r="V119" s="130">
        <v>510.73706934000001</v>
      </c>
      <c r="W119" s="130"/>
      <c r="X119" s="130"/>
      <c r="Y119" s="130"/>
      <c r="Z119" s="130"/>
      <c r="AA119" s="130"/>
      <c r="AB119" s="130"/>
    </row>
    <row r="120" spans="1:28" hidden="1" outlineLevel="1">
      <c r="A120" s="8">
        <v>43862</v>
      </c>
      <c r="B120" s="130">
        <v>2961.10480874</v>
      </c>
      <c r="C120" s="130">
        <v>2226.3448847200002</v>
      </c>
      <c r="D120" s="130">
        <v>1973.7029292499999</v>
      </c>
      <c r="E120" s="130">
        <v>1331.7286395199999</v>
      </c>
      <c r="F120" s="130">
        <v>503.43825752999999</v>
      </c>
      <c r="G120" s="130">
        <v>138.53603219999999</v>
      </c>
      <c r="H120" s="130">
        <v>252.64195547</v>
      </c>
      <c r="I120" s="130">
        <v>0.84966240000000004</v>
      </c>
      <c r="J120" s="130">
        <v>79.849435940000006</v>
      </c>
      <c r="K120" s="130">
        <v>171.94285712999999</v>
      </c>
      <c r="L120" s="130">
        <v>496.28079806</v>
      </c>
      <c r="M120" s="130">
        <v>175.99318615000001</v>
      </c>
      <c r="N120" s="130">
        <v>0</v>
      </c>
      <c r="O120" s="130">
        <v>19.83993516</v>
      </c>
      <c r="P120" s="130">
        <v>156.15325099</v>
      </c>
      <c r="Q120" s="130">
        <v>320.28761191000001</v>
      </c>
      <c r="R120" s="130">
        <v>7.8659247800000003</v>
      </c>
      <c r="S120" s="130">
        <v>5.1421936300000004</v>
      </c>
      <c r="T120" s="130">
        <v>307.2794935</v>
      </c>
      <c r="U120" s="130">
        <v>238.47912596</v>
      </c>
      <c r="V120" s="130">
        <v>526.08948582000005</v>
      </c>
      <c r="W120" s="130"/>
      <c r="X120" s="130"/>
      <c r="Y120" s="130"/>
      <c r="Z120" s="130"/>
      <c r="AA120" s="130"/>
      <c r="AB120" s="130"/>
    </row>
    <row r="121" spans="1:28" hidden="1" outlineLevel="1">
      <c r="A121" s="8">
        <v>43891</v>
      </c>
      <c r="B121" s="130">
        <v>3049.1445366299999</v>
      </c>
      <c r="C121" s="130">
        <v>2273.8550306000002</v>
      </c>
      <c r="D121" s="130">
        <v>1987.5766752699999</v>
      </c>
      <c r="E121" s="130">
        <v>1355.91142829</v>
      </c>
      <c r="F121" s="130">
        <v>500.14228107999998</v>
      </c>
      <c r="G121" s="130">
        <v>131.5229659</v>
      </c>
      <c r="H121" s="130">
        <v>286.27835533000001</v>
      </c>
      <c r="I121" s="130">
        <v>1.0632780500000001</v>
      </c>
      <c r="J121" s="130">
        <v>91.244860239999994</v>
      </c>
      <c r="K121" s="130">
        <v>193.97021703999999</v>
      </c>
      <c r="L121" s="130">
        <v>537.28638651000006</v>
      </c>
      <c r="M121" s="130">
        <v>173.41645001000001</v>
      </c>
      <c r="N121" s="130">
        <v>0</v>
      </c>
      <c r="O121" s="130">
        <v>19.988993570000002</v>
      </c>
      <c r="P121" s="130">
        <v>153.42745643999999</v>
      </c>
      <c r="Q121" s="130">
        <v>363.86993649999999</v>
      </c>
      <c r="R121" s="130">
        <v>9.0502167900000003</v>
      </c>
      <c r="S121" s="130">
        <v>5.8790641199999998</v>
      </c>
      <c r="T121" s="130">
        <v>348.94065559000001</v>
      </c>
      <c r="U121" s="130">
        <v>238.00311952000001</v>
      </c>
      <c r="V121" s="130">
        <v>581.93488182999999</v>
      </c>
      <c r="W121" s="130"/>
      <c r="X121" s="130"/>
      <c r="Y121" s="130"/>
      <c r="Z121" s="130"/>
      <c r="AA121" s="130"/>
      <c r="AB121" s="130"/>
    </row>
    <row r="122" spans="1:28" hidden="1" outlineLevel="1">
      <c r="A122" s="8">
        <v>43922</v>
      </c>
      <c r="B122" s="130">
        <v>2938.9371396000001</v>
      </c>
      <c r="C122" s="130">
        <v>2191.03050588</v>
      </c>
      <c r="D122" s="130">
        <v>1925.1660631699999</v>
      </c>
      <c r="E122" s="130">
        <v>1282.5158411499999</v>
      </c>
      <c r="F122" s="130">
        <v>495.50787337999998</v>
      </c>
      <c r="G122" s="130">
        <v>147.14234863999999</v>
      </c>
      <c r="H122" s="130">
        <v>265.86444270999999</v>
      </c>
      <c r="I122" s="130">
        <v>0.95437759</v>
      </c>
      <c r="J122" s="130">
        <v>87.724034189999998</v>
      </c>
      <c r="K122" s="130">
        <v>177.18603092999999</v>
      </c>
      <c r="L122" s="130">
        <v>522.36670670000001</v>
      </c>
      <c r="M122" s="130">
        <v>172.49140434</v>
      </c>
      <c r="N122" s="130">
        <v>0</v>
      </c>
      <c r="O122" s="130">
        <v>19.367371810000002</v>
      </c>
      <c r="P122" s="130">
        <v>153.12403252999999</v>
      </c>
      <c r="Q122" s="130">
        <v>349.87530235999998</v>
      </c>
      <c r="R122" s="130">
        <v>8.7574479699999994</v>
      </c>
      <c r="S122" s="130">
        <v>5.6536402099999998</v>
      </c>
      <c r="T122" s="130">
        <v>335.46421418</v>
      </c>
      <c r="U122" s="130">
        <v>225.53992701999999</v>
      </c>
      <c r="V122" s="130">
        <v>569.81532668</v>
      </c>
      <c r="W122" s="130"/>
      <c r="X122" s="130"/>
      <c r="Y122" s="130"/>
      <c r="Z122" s="130"/>
      <c r="AA122" s="130"/>
      <c r="AB122" s="130"/>
    </row>
    <row r="123" spans="1:28" hidden="1" outlineLevel="1">
      <c r="A123" s="8">
        <v>43952</v>
      </c>
      <c r="B123" s="130">
        <v>2930.4301124600001</v>
      </c>
      <c r="C123" s="130">
        <v>2190.2532076399998</v>
      </c>
      <c r="D123" s="130">
        <v>1928.20056916</v>
      </c>
      <c r="E123" s="130">
        <v>1295.8930072000001</v>
      </c>
      <c r="F123" s="130">
        <v>499.88125487999997</v>
      </c>
      <c r="G123" s="130">
        <v>132.42630707999999</v>
      </c>
      <c r="H123" s="130">
        <v>262.05263847999998</v>
      </c>
      <c r="I123" s="130">
        <v>0.95662340999999995</v>
      </c>
      <c r="J123" s="130">
        <v>87.548425980000005</v>
      </c>
      <c r="K123" s="130">
        <v>173.54758909</v>
      </c>
      <c r="L123" s="130">
        <v>523.59497810000005</v>
      </c>
      <c r="M123" s="130">
        <v>173.81611544</v>
      </c>
      <c r="N123" s="130">
        <v>0</v>
      </c>
      <c r="O123" s="130">
        <v>19.500608639999999</v>
      </c>
      <c r="P123" s="130">
        <v>154.31550680000001</v>
      </c>
      <c r="Q123" s="130">
        <v>349.77886266000002</v>
      </c>
      <c r="R123" s="130">
        <v>8.7967963000000005</v>
      </c>
      <c r="S123" s="130">
        <v>5.6429606899999998</v>
      </c>
      <c r="T123" s="130">
        <v>335.33910566999998</v>
      </c>
      <c r="U123" s="130">
        <v>216.58192672000001</v>
      </c>
      <c r="V123" s="130">
        <v>566.69036870000002</v>
      </c>
      <c r="W123" s="130"/>
      <c r="X123" s="130"/>
      <c r="Y123" s="130"/>
      <c r="Z123" s="130"/>
      <c r="AA123" s="130"/>
      <c r="AB123" s="130"/>
    </row>
    <row r="124" spans="1:28" hidden="1" outlineLevel="1">
      <c r="A124" s="8">
        <v>43983</v>
      </c>
      <c r="B124" s="130">
        <v>2932.6504923900002</v>
      </c>
      <c r="C124" s="130">
        <v>2194.53392037</v>
      </c>
      <c r="D124" s="130">
        <v>1936.3748792199999</v>
      </c>
      <c r="E124" s="130">
        <v>1294.4751680899999</v>
      </c>
      <c r="F124" s="130">
        <v>509.71988390000001</v>
      </c>
      <c r="G124" s="130">
        <v>132.17982723</v>
      </c>
      <c r="H124" s="130">
        <v>258.15904115000001</v>
      </c>
      <c r="I124" s="130">
        <v>0.95088676000000005</v>
      </c>
      <c r="J124" s="130">
        <v>86.886778939999999</v>
      </c>
      <c r="K124" s="130">
        <v>170.32137545000001</v>
      </c>
      <c r="L124" s="130">
        <v>517.24411883000005</v>
      </c>
      <c r="M124" s="130">
        <v>170.84375175</v>
      </c>
      <c r="N124" s="130">
        <v>0</v>
      </c>
      <c r="O124" s="130">
        <v>18.73061195</v>
      </c>
      <c r="P124" s="130">
        <v>152.1131398</v>
      </c>
      <c r="Q124" s="130">
        <v>346.40036708000002</v>
      </c>
      <c r="R124" s="130">
        <v>8.7851221099999997</v>
      </c>
      <c r="S124" s="130">
        <v>5.6010699099999997</v>
      </c>
      <c r="T124" s="130">
        <v>332.01417506000001</v>
      </c>
      <c r="U124" s="130">
        <v>220.87245318999999</v>
      </c>
      <c r="V124" s="130">
        <v>526.86895153</v>
      </c>
      <c r="W124" s="130"/>
      <c r="X124" s="130"/>
      <c r="Y124" s="130"/>
      <c r="Z124" s="130"/>
      <c r="AA124" s="130"/>
      <c r="AB124" s="130"/>
    </row>
    <row r="125" spans="1:28" hidden="1" outlineLevel="1">
      <c r="A125" s="8">
        <v>44013</v>
      </c>
      <c r="B125" s="130">
        <v>3003.6987779800002</v>
      </c>
      <c r="C125" s="130">
        <v>2209.2414386</v>
      </c>
      <c r="D125" s="130">
        <v>1938.06689678</v>
      </c>
      <c r="E125" s="130">
        <v>1295.6768821999999</v>
      </c>
      <c r="F125" s="130">
        <v>509.38830037000002</v>
      </c>
      <c r="G125" s="130">
        <v>133.00171420999999</v>
      </c>
      <c r="H125" s="130">
        <v>271.17454182</v>
      </c>
      <c r="I125" s="130">
        <v>0.99965391000000003</v>
      </c>
      <c r="J125" s="130">
        <v>89.481697999999994</v>
      </c>
      <c r="K125" s="130">
        <v>180.69318991</v>
      </c>
      <c r="L125" s="130">
        <v>534.39886833000003</v>
      </c>
      <c r="M125" s="130">
        <v>173.35409375</v>
      </c>
      <c r="N125" s="130">
        <v>0</v>
      </c>
      <c r="O125" s="130">
        <v>14.330491110000001</v>
      </c>
      <c r="P125" s="130">
        <v>159.02360264000001</v>
      </c>
      <c r="Q125" s="130">
        <v>361.04477458000002</v>
      </c>
      <c r="R125" s="130">
        <v>9.1763380100000003</v>
      </c>
      <c r="S125" s="130">
        <v>5.8138595999999998</v>
      </c>
      <c r="T125" s="130">
        <v>346.05457697000003</v>
      </c>
      <c r="U125" s="130">
        <v>260.05847104999998</v>
      </c>
      <c r="V125" s="130">
        <v>597.60508744000003</v>
      </c>
      <c r="W125" s="130"/>
      <c r="X125" s="130"/>
      <c r="Y125" s="130"/>
      <c r="Z125" s="130"/>
      <c r="AA125" s="130"/>
      <c r="AB125" s="130"/>
    </row>
    <row r="126" spans="1:28" hidden="1" outlineLevel="1">
      <c r="A126" s="8">
        <v>44044</v>
      </c>
      <c r="B126" s="130">
        <v>3027.7754214800002</v>
      </c>
      <c r="C126" s="130">
        <v>2234.22353823</v>
      </c>
      <c r="D126" s="130">
        <v>1963.5945363400001</v>
      </c>
      <c r="E126" s="130">
        <v>1316.09026462</v>
      </c>
      <c r="F126" s="130">
        <v>514.01027327999998</v>
      </c>
      <c r="G126" s="130">
        <v>133.49399844000001</v>
      </c>
      <c r="H126" s="130">
        <v>270.62900188999998</v>
      </c>
      <c r="I126" s="130">
        <v>0.99888120999999996</v>
      </c>
      <c r="J126" s="130">
        <v>88.821245590000004</v>
      </c>
      <c r="K126" s="130">
        <v>180.80887508999999</v>
      </c>
      <c r="L126" s="130">
        <v>528.28441210999995</v>
      </c>
      <c r="M126" s="130">
        <v>174.31072567999999</v>
      </c>
      <c r="N126" s="130">
        <v>0</v>
      </c>
      <c r="O126" s="130">
        <v>13.077562</v>
      </c>
      <c r="P126" s="130">
        <v>161.23316367999999</v>
      </c>
      <c r="Q126" s="130">
        <v>353.97368642999999</v>
      </c>
      <c r="R126" s="130">
        <v>9.1668587000000006</v>
      </c>
      <c r="S126" s="130">
        <v>5.7717507799999996</v>
      </c>
      <c r="T126" s="130">
        <v>339.03507695000002</v>
      </c>
      <c r="U126" s="130">
        <v>265.26747114</v>
      </c>
      <c r="V126" s="130">
        <v>610.48467410000001</v>
      </c>
      <c r="W126" s="130"/>
      <c r="X126" s="130"/>
      <c r="Y126" s="130"/>
      <c r="Z126" s="130"/>
      <c r="AA126" s="130"/>
      <c r="AB126" s="130"/>
    </row>
    <row r="127" spans="1:28" hidden="1" outlineLevel="1">
      <c r="A127" s="8">
        <v>44075</v>
      </c>
      <c r="B127" s="130">
        <v>3032.9381163399999</v>
      </c>
      <c r="C127" s="130">
        <v>2222.0695038200001</v>
      </c>
      <c r="D127" s="130">
        <v>1953.55697756</v>
      </c>
      <c r="E127" s="130">
        <v>1308.1092174800001</v>
      </c>
      <c r="F127" s="130">
        <v>511.56835740000002</v>
      </c>
      <c r="G127" s="130">
        <v>133.87940268</v>
      </c>
      <c r="H127" s="130">
        <v>268.51252626000002</v>
      </c>
      <c r="I127" s="130">
        <v>1.0341337500000001</v>
      </c>
      <c r="J127" s="130">
        <v>91.505847090000003</v>
      </c>
      <c r="K127" s="130">
        <v>175.97254541999999</v>
      </c>
      <c r="L127" s="130">
        <v>547.31865770000002</v>
      </c>
      <c r="M127" s="130">
        <v>182.73474449</v>
      </c>
      <c r="N127" s="130">
        <v>0</v>
      </c>
      <c r="O127" s="130">
        <v>14.24305019</v>
      </c>
      <c r="P127" s="130">
        <v>168.49169430000001</v>
      </c>
      <c r="Q127" s="130">
        <v>364.58391320999999</v>
      </c>
      <c r="R127" s="130">
        <v>9.5031356700000007</v>
      </c>
      <c r="S127" s="130">
        <v>5.9477397099999996</v>
      </c>
      <c r="T127" s="130">
        <v>349.13303782999998</v>
      </c>
      <c r="U127" s="130">
        <v>263.54995481999998</v>
      </c>
      <c r="V127" s="130">
        <v>620.51169572000003</v>
      </c>
      <c r="W127" s="130"/>
      <c r="X127" s="130"/>
      <c r="Y127" s="130"/>
      <c r="Z127" s="130"/>
      <c r="AA127" s="130"/>
      <c r="AB127" s="130"/>
    </row>
    <row r="128" spans="1:28" hidden="1" outlineLevel="1">
      <c r="A128" s="8">
        <v>44105</v>
      </c>
      <c r="B128" s="130">
        <v>2888.3906754499999</v>
      </c>
      <c r="C128" s="130">
        <v>2126.05463981</v>
      </c>
      <c r="D128" s="130">
        <v>1916.5031648199999</v>
      </c>
      <c r="E128" s="130">
        <v>1267.83946427</v>
      </c>
      <c r="F128" s="130">
        <v>508.01710736000001</v>
      </c>
      <c r="G128" s="130">
        <v>140.64659319</v>
      </c>
      <c r="H128" s="130">
        <v>209.55147499</v>
      </c>
      <c r="I128" s="130">
        <v>0.48977250999999999</v>
      </c>
      <c r="J128" s="130">
        <v>44.470300590000001</v>
      </c>
      <c r="K128" s="130">
        <v>164.59140188999999</v>
      </c>
      <c r="L128" s="130">
        <v>514.19574146000002</v>
      </c>
      <c r="M128" s="130">
        <v>180.92039054</v>
      </c>
      <c r="N128" s="130">
        <v>0</v>
      </c>
      <c r="O128" s="130">
        <v>14.43229768</v>
      </c>
      <c r="P128" s="130">
        <v>166.48809285999999</v>
      </c>
      <c r="Q128" s="130">
        <v>333.27535091999999</v>
      </c>
      <c r="R128" s="130">
        <v>0</v>
      </c>
      <c r="S128" s="130">
        <v>4.9624406900000002</v>
      </c>
      <c r="T128" s="130">
        <v>328.31291023</v>
      </c>
      <c r="U128" s="130">
        <v>248.14029418000001</v>
      </c>
      <c r="V128" s="130">
        <v>605.12910953999994</v>
      </c>
      <c r="W128" s="130"/>
      <c r="X128" s="130"/>
      <c r="Y128" s="130"/>
      <c r="Z128" s="130"/>
      <c r="AA128" s="130"/>
      <c r="AB128" s="130"/>
    </row>
    <row r="129" spans="1:28" hidden="1" outlineLevel="1">
      <c r="A129" s="8">
        <v>44136</v>
      </c>
      <c r="B129" s="130">
        <v>2896.2187677000002</v>
      </c>
      <c r="C129" s="130">
        <v>2142.0517920799998</v>
      </c>
      <c r="D129" s="130">
        <v>1930.76003502</v>
      </c>
      <c r="E129" s="130">
        <v>1275.71955009</v>
      </c>
      <c r="F129" s="130">
        <v>515.89192641</v>
      </c>
      <c r="G129" s="130">
        <v>139.14855851999999</v>
      </c>
      <c r="H129" s="130">
        <v>211.29175706000001</v>
      </c>
      <c r="I129" s="130">
        <v>0.49520543</v>
      </c>
      <c r="J129" s="130">
        <v>44.556875140000002</v>
      </c>
      <c r="K129" s="130">
        <v>166.23967648999999</v>
      </c>
      <c r="L129" s="130">
        <v>497.68659425999999</v>
      </c>
      <c r="M129" s="130">
        <v>184.19012942000001</v>
      </c>
      <c r="N129" s="130">
        <v>0</v>
      </c>
      <c r="O129" s="130">
        <v>14.106856130000001</v>
      </c>
      <c r="P129" s="130">
        <v>170.08327328999999</v>
      </c>
      <c r="Q129" s="130">
        <v>313.49646483999999</v>
      </c>
      <c r="R129" s="130">
        <v>0</v>
      </c>
      <c r="S129" s="130">
        <v>4.9676407500000002</v>
      </c>
      <c r="T129" s="130">
        <v>308.52882409</v>
      </c>
      <c r="U129" s="130">
        <v>256.48038136000002</v>
      </c>
      <c r="V129" s="130">
        <v>622.37575580999999</v>
      </c>
      <c r="W129" s="130"/>
      <c r="X129" s="130"/>
      <c r="Y129" s="130"/>
      <c r="Z129" s="130"/>
      <c r="AA129" s="130"/>
      <c r="AB129" s="130"/>
    </row>
    <row r="130" spans="1:28" hidden="1" outlineLevel="1">
      <c r="A130" s="8">
        <v>44166</v>
      </c>
      <c r="B130" s="130">
        <v>2802.2567632700002</v>
      </c>
      <c r="C130" s="130">
        <v>2069.0784199899999</v>
      </c>
      <c r="D130" s="130">
        <v>1899.8038339300001</v>
      </c>
      <c r="E130" s="130">
        <v>1248.2109025100001</v>
      </c>
      <c r="F130" s="130">
        <v>515.45038478000004</v>
      </c>
      <c r="G130" s="130">
        <v>136.14254664000001</v>
      </c>
      <c r="H130" s="130">
        <v>169.27458605999999</v>
      </c>
      <c r="I130" s="130">
        <v>1.88147E-2</v>
      </c>
      <c r="J130" s="130">
        <v>19.803461410000001</v>
      </c>
      <c r="K130" s="130">
        <v>149.45230995</v>
      </c>
      <c r="L130" s="130">
        <v>465.72640762999998</v>
      </c>
      <c r="M130" s="130">
        <v>186.41082413999999</v>
      </c>
      <c r="N130" s="130">
        <v>0</v>
      </c>
      <c r="O130" s="130">
        <v>15.93243073</v>
      </c>
      <c r="P130" s="130">
        <v>170.47839341</v>
      </c>
      <c r="Q130" s="130">
        <v>279.31558348999999</v>
      </c>
      <c r="R130" s="130">
        <v>0</v>
      </c>
      <c r="S130" s="130">
        <v>4.9338753000000004</v>
      </c>
      <c r="T130" s="130">
        <v>274.38170818999998</v>
      </c>
      <c r="U130" s="130">
        <v>267.45193565</v>
      </c>
      <c r="V130" s="130">
        <v>625.84269922999999</v>
      </c>
      <c r="W130" s="130"/>
      <c r="X130" s="130"/>
      <c r="Y130" s="130"/>
      <c r="Z130" s="130"/>
      <c r="AA130" s="130"/>
      <c r="AB130" s="130"/>
    </row>
    <row r="131" spans="1:28" hidden="1" outlineLevel="1">
      <c r="A131" s="8">
        <v>44197</v>
      </c>
      <c r="B131" s="130">
        <v>2806.1178361500001</v>
      </c>
      <c r="C131" s="130">
        <v>2077.4004413500002</v>
      </c>
      <c r="D131" s="130">
        <v>1909.39587078</v>
      </c>
      <c r="E131" s="130">
        <v>1260.0167534100001</v>
      </c>
      <c r="F131" s="130">
        <v>512.14866035</v>
      </c>
      <c r="G131" s="130">
        <v>137.23045701999999</v>
      </c>
      <c r="H131" s="130">
        <v>168.00457057</v>
      </c>
      <c r="I131" s="130">
        <v>1.9269060000000001E-2</v>
      </c>
      <c r="J131" s="130">
        <v>19.770989480000001</v>
      </c>
      <c r="K131" s="130">
        <v>148.21431203</v>
      </c>
      <c r="L131" s="130">
        <v>461.26804456999997</v>
      </c>
      <c r="M131" s="130">
        <v>184.61399331999999</v>
      </c>
      <c r="N131" s="130">
        <v>0</v>
      </c>
      <c r="O131" s="130">
        <v>15.87856333</v>
      </c>
      <c r="P131" s="130">
        <v>168.73542999</v>
      </c>
      <c r="Q131" s="130">
        <v>276.65405125000001</v>
      </c>
      <c r="R131" s="130">
        <v>0</v>
      </c>
      <c r="S131" s="130">
        <v>4.9196187699999996</v>
      </c>
      <c r="T131" s="130">
        <v>271.73443248000001</v>
      </c>
      <c r="U131" s="130">
        <v>267.44935022999999</v>
      </c>
      <c r="V131" s="130">
        <v>615.57838471000002</v>
      </c>
      <c r="W131" s="130"/>
      <c r="X131" s="130"/>
      <c r="Y131" s="130"/>
      <c r="Z131" s="130"/>
      <c r="AA131" s="130"/>
      <c r="AB131" s="130"/>
    </row>
    <row r="132" spans="1:28" hidden="1" outlineLevel="1">
      <c r="A132" s="8">
        <v>44228</v>
      </c>
      <c r="B132" s="130">
        <v>2752.5019504500001</v>
      </c>
      <c r="C132" s="130">
        <v>2011.64758977</v>
      </c>
      <c r="D132" s="130">
        <v>1931.23648364</v>
      </c>
      <c r="E132" s="130">
        <v>1278.14191329</v>
      </c>
      <c r="F132" s="130">
        <v>517.68422588999999</v>
      </c>
      <c r="G132" s="130">
        <v>135.41034446</v>
      </c>
      <c r="H132" s="130">
        <v>80.411106129999993</v>
      </c>
      <c r="I132" s="130">
        <v>2.4120929999999999E-2</v>
      </c>
      <c r="J132" s="130">
        <v>0.68163348000000001</v>
      </c>
      <c r="K132" s="130">
        <v>79.705351719999996</v>
      </c>
      <c r="L132" s="130">
        <v>454.70136749</v>
      </c>
      <c r="M132" s="130">
        <v>190.98965242</v>
      </c>
      <c r="N132" s="130">
        <v>0</v>
      </c>
      <c r="O132" s="130">
        <v>15.648030970000001</v>
      </c>
      <c r="P132" s="130">
        <v>175.34162144999999</v>
      </c>
      <c r="Q132" s="130">
        <v>263.71171507000003</v>
      </c>
      <c r="R132" s="130">
        <v>0</v>
      </c>
      <c r="S132" s="130">
        <v>4.87376057</v>
      </c>
      <c r="T132" s="130">
        <v>258.83795450000002</v>
      </c>
      <c r="U132" s="130">
        <v>286.15299319000002</v>
      </c>
      <c r="V132" s="130">
        <v>550.79096919000006</v>
      </c>
      <c r="W132" s="130"/>
      <c r="X132" s="130"/>
      <c r="Y132" s="130"/>
      <c r="Z132" s="130"/>
      <c r="AA132" s="130"/>
      <c r="AB132" s="130"/>
    </row>
    <row r="133" spans="1:28" hidden="1" outlineLevel="1">
      <c r="A133" s="8">
        <v>44256</v>
      </c>
      <c r="B133" s="130">
        <v>2860.4088319699999</v>
      </c>
      <c r="C133" s="130">
        <v>2066.8484113099998</v>
      </c>
      <c r="D133" s="130">
        <v>1988.5017559800001</v>
      </c>
      <c r="E133" s="130">
        <v>1331.6875651600001</v>
      </c>
      <c r="F133" s="130">
        <v>523.08286914999996</v>
      </c>
      <c r="G133" s="130">
        <v>133.73132167</v>
      </c>
      <c r="H133" s="130">
        <v>78.346655330000004</v>
      </c>
      <c r="I133" s="130">
        <v>0.16043987000000001</v>
      </c>
      <c r="J133" s="130">
        <v>0.61063498000000005</v>
      </c>
      <c r="K133" s="130">
        <v>77.575580479999999</v>
      </c>
      <c r="L133" s="130">
        <v>460.66550304999998</v>
      </c>
      <c r="M133" s="130">
        <v>201.17989270999999</v>
      </c>
      <c r="N133" s="130">
        <v>0</v>
      </c>
      <c r="O133" s="130">
        <v>18.344425829999999</v>
      </c>
      <c r="P133" s="130">
        <v>182.83546688000001</v>
      </c>
      <c r="Q133" s="130">
        <v>259.48561033999999</v>
      </c>
      <c r="R133" s="130">
        <v>0</v>
      </c>
      <c r="S133" s="130">
        <v>4.8659255799999999</v>
      </c>
      <c r="T133" s="130">
        <v>254.61968476000001</v>
      </c>
      <c r="U133" s="130">
        <v>332.89491760999999</v>
      </c>
      <c r="V133" s="130">
        <v>568.31139109000003</v>
      </c>
      <c r="W133" s="130"/>
      <c r="X133" s="130"/>
      <c r="Y133" s="130"/>
      <c r="Z133" s="130"/>
      <c r="AA133" s="130"/>
      <c r="AB133" s="130"/>
    </row>
    <row r="134" spans="1:28" hidden="1" outlineLevel="1">
      <c r="A134" s="8">
        <v>44287</v>
      </c>
      <c r="B134" s="130">
        <v>2921.3230818900001</v>
      </c>
      <c r="C134" s="130">
        <v>2097.0422826099998</v>
      </c>
      <c r="D134" s="130">
        <v>2017.7996850699999</v>
      </c>
      <c r="E134" s="130">
        <v>1341.8423468200001</v>
      </c>
      <c r="F134" s="130">
        <v>541.38060170000006</v>
      </c>
      <c r="G134" s="130">
        <v>134.57673654999999</v>
      </c>
      <c r="H134" s="130">
        <v>79.242597540000006</v>
      </c>
      <c r="I134" s="130">
        <v>1.533955E-2</v>
      </c>
      <c r="J134" s="130">
        <v>0.61574077000000005</v>
      </c>
      <c r="K134" s="130">
        <v>78.611517219999996</v>
      </c>
      <c r="L134" s="130">
        <v>470.42230563999999</v>
      </c>
      <c r="M134" s="130">
        <v>212.54136879999999</v>
      </c>
      <c r="N134" s="130">
        <v>0</v>
      </c>
      <c r="O134" s="130">
        <v>17.690129469999999</v>
      </c>
      <c r="P134" s="130">
        <v>194.85123933</v>
      </c>
      <c r="Q134" s="130">
        <v>257.88093684</v>
      </c>
      <c r="R134" s="130">
        <v>0</v>
      </c>
      <c r="S134" s="130">
        <v>4.8423333800000004</v>
      </c>
      <c r="T134" s="130">
        <v>253.03860345999999</v>
      </c>
      <c r="U134" s="130">
        <v>353.85849364000001</v>
      </c>
      <c r="V134" s="130">
        <v>584.54256084999997</v>
      </c>
      <c r="W134" s="130"/>
      <c r="X134" s="130"/>
      <c r="Y134" s="130"/>
      <c r="Z134" s="130"/>
      <c r="AA134" s="130"/>
      <c r="AB134" s="130"/>
    </row>
    <row r="135" spans="1:28" hidden="1" outlineLevel="1">
      <c r="A135" s="8">
        <v>44317</v>
      </c>
      <c r="B135" s="130">
        <v>3006.0630498700002</v>
      </c>
      <c r="C135" s="130">
        <v>2150.9877118999998</v>
      </c>
      <c r="D135" s="130">
        <v>2072.27584776</v>
      </c>
      <c r="E135" s="130">
        <v>1379.17943631</v>
      </c>
      <c r="F135" s="130">
        <v>551.02413643</v>
      </c>
      <c r="G135" s="130">
        <v>142.07227502000001</v>
      </c>
      <c r="H135" s="130">
        <v>78.711864140000003</v>
      </c>
      <c r="I135" s="130">
        <v>1.6163429999999999E-2</v>
      </c>
      <c r="J135" s="130">
        <v>0.60457890000000003</v>
      </c>
      <c r="K135" s="130">
        <v>78.091121810000004</v>
      </c>
      <c r="L135" s="130">
        <v>478.93438520000001</v>
      </c>
      <c r="M135" s="130">
        <v>224.74345439000001</v>
      </c>
      <c r="N135" s="130">
        <v>0</v>
      </c>
      <c r="O135" s="130">
        <v>19.957151939999999</v>
      </c>
      <c r="P135" s="130">
        <v>204.78630244999999</v>
      </c>
      <c r="Q135" s="130">
        <v>254.19093081</v>
      </c>
      <c r="R135" s="130">
        <v>0</v>
      </c>
      <c r="S135" s="130">
        <v>4.7987785599999997</v>
      </c>
      <c r="T135" s="130">
        <v>249.39215225000001</v>
      </c>
      <c r="U135" s="130">
        <v>376.14095277000001</v>
      </c>
      <c r="V135" s="130">
        <v>602.29954951000002</v>
      </c>
      <c r="W135" s="130"/>
      <c r="X135" s="130"/>
      <c r="Y135" s="130"/>
      <c r="Z135" s="130"/>
      <c r="AA135" s="130"/>
      <c r="AB135" s="130"/>
    </row>
    <row r="136" spans="1:28" hidden="1" outlineLevel="1">
      <c r="A136" s="8">
        <v>44348</v>
      </c>
      <c r="B136" s="130">
        <v>3050.0258632599998</v>
      </c>
      <c r="C136" s="130">
        <v>2175.6633795299999</v>
      </c>
      <c r="D136" s="130">
        <v>2100.1643605099998</v>
      </c>
      <c r="E136" s="130">
        <v>1407.3798378700001</v>
      </c>
      <c r="F136" s="130">
        <v>548.44814853000003</v>
      </c>
      <c r="G136" s="130">
        <v>144.33637411000001</v>
      </c>
      <c r="H136" s="130">
        <v>75.499019020000006</v>
      </c>
      <c r="I136" s="130">
        <v>1.7886309999999999E-2</v>
      </c>
      <c r="J136" s="130">
        <v>0.59118428999999995</v>
      </c>
      <c r="K136" s="130">
        <v>74.889948419999996</v>
      </c>
      <c r="L136" s="130">
        <v>482.65101878000002</v>
      </c>
      <c r="M136" s="130">
        <v>234.68428366000001</v>
      </c>
      <c r="N136" s="130">
        <v>0</v>
      </c>
      <c r="O136" s="130">
        <v>22.511641480000002</v>
      </c>
      <c r="P136" s="130">
        <v>212.17264218</v>
      </c>
      <c r="Q136" s="130">
        <v>247.96673512000001</v>
      </c>
      <c r="R136" s="130">
        <v>0</v>
      </c>
      <c r="S136" s="130">
        <v>4.74222359</v>
      </c>
      <c r="T136" s="130">
        <v>243.22451153</v>
      </c>
      <c r="U136" s="130">
        <v>391.71146494999999</v>
      </c>
      <c r="V136" s="130">
        <v>608.98486385000001</v>
      </c>
      <c r="W136" s="130"/>
      <c r="X136" s="130"/>
      <c r="Y136" s="130"/>
      <c r="Z136" s="130"/>
      <c r="AA136" s="130"/>
      <c r="AB136" s="130"/>
    </row>
    <row r="137" spans="1:28" hidden="1" outlineLevel="1">
      <c r="A137" s="8">
        <v>44378</v>
      </c>
      <c r="B137" s="130">
        <v>3085.3317766999999</v>
      </c>
      <c r="C137" s="130">
        <v>2197.4965379999999</v>
      </c>
      <c r="D137" s="130">
        <v>2122.2810071499998</v>
      </c>
      <c r="E137" s="130">
        <v>1418.7115548500001</v>
      </c>
      <c r="F137" s="130">
        <v>554.36843612999996</v>
      </c>
      <c r="G137" s="130">
        <v>149.20101617</v>
      </c>
      <c r="H137" s="130">
        <v>75.215530849999993</v>
      </c>
      <c r="I137" s="130">
        <v>1.5634140000000001E-2</v>
      </c>
      <c r="J137" s="130">
        <v>0.58113793000000002</v>
      </c>
      <c r="K137" s="130">
        <v>74.618758779999993</v>
      </c>
      <c r="L137" s="130">
        <v>492.87335633999999</v>
      </c>
      <c r="M137" s="130">
        <v>247.84969452000001</v>
      </c>
      <c r="N137" s="130">
        <v>0</v>
      </c>
      <c r="O137" s="130">
        <v>25.880702110000001</v>
      </c>
      <c r="P137" s="130">
        <v>221.96899241</v>
      </c>
      <c r="Q137" s="130">
        <v>245.02366182</v>
      </c>
      <c r="R137" s="130">
        <v>0</v>
      </c>
      <c r="S137" s="130">
        <v>4.6916888200000004</v>
      </c>
      <c r="T137" s="130">
        <v>240.331973</v>
      </c>
      <c r="U137" s="130">
        <v>394.96188236</v>
      </c>
      <c r="V137" s="130">
        <v>624.74554260000002</v>
      </c>
      <c r="W137" s="130"/>
      <c r="X137" s="130"/>
      <c r="Y137" s="130"/>
      <c r="Z137" s="130"/>
      <c r="AA137" s="130"/>
      <c r="AB137" s="130"/>
    </row>
    <row r="138" spans="1:28" hidden="1" outlineLevel="1">
      <c r="A138" s="8">
        <v>44409</v>
      </c>
      <c r="B138" s="130">
        <v>3173.0527175699999</v>
      </c>
      <c r="C138" s="130">
        <v>2273.1088571800001</v>
      </c>
      <c r="D138" s="130">
        <v>2199.1493842700002</v>
      </c>
      <c r="E138" s="130">
        <v>1475.7712354499999</v>
      </c>
      <c r="F138" s="130">
        <v>571.62786970000002</v>
      </c>
      <c r="G138" s="130">
        <v>151.75027911999999</v>
      </c>
      <c r="H138" s="130">
        <v>73.959472910000002</v>
      </c>
      <c r="I138" s="130">
        <v>6.3375360000000006E-2</v>
      </c>
      <c r="J138" s="130">
        <v>0.57656289999999999</v>
      </c>
      <c r="K138" s="130">
        <v>73.319534649999994</v>
      </c>
      <c r="L138" s="130">
        <v>493.63793953999999</v>
      </c>
      <c r="M138" s="130">
        <v>253.68422858</v>
      </c>
      <c r="N138" s="130">
        <v>0</v>
      </c>
      <c r="O138" s="130">
        <v>25.337161479999999</v>
      </c>
      <c r="P138" s="130">
        <v>228.3470671</v>
      </c>
      <c r="Q138" s="130">
        <v>239.95371096</v>
      </c>
      <c r="R138" s="130">
        <v>0</v>
      </c>
      <c r="S138" s="130">
        <v>4.6870471699999996</v>
      </c>
      <c r="T138" s="130">
        <v>235.26666379</v>
      </c>
      <c r="U138" s="130">
        <v>406.30592085000001</v>
      </c>
      <c r="V138" s="130">
        <v>630.10941518000004</v>
      </c>
      <c r="W138" s="130"/>
      <c r="X138" s="130"/>
      <c r="Y138" s="130"/>
      <c r="Z138" s="130"/>
      <c r="AA138" s="130"/>
      <c r="AB138" s="130"/>
    </row>
    <row r="139" spans="1:28" hidden="1" outlineLevel="1">
      <c r="A139" s="8">
        <v>44440</v>
      </c>
      <c r="B139" s="130">
        <v>3203.5859642400001</v>
      </c>
      <c r="C139" s="130">
        <v>2282.2756127500002</v>
      </c>
      <c r="D139" s="130">
        <v>2210.3910763200001</v>
      </c>
      <c r="E139" s="130">
        <v>1429.4941488300001</v>
      </c>
      <c r="F139" s="130">
        <v>625.92557809000004</v>
      </c>
      <c r="G139" s="130">
        <v>154.97134940000001</v>
      </c>
      <c r="H139" s="130">
        <v>71.884536429999997</v>
      </c>
      <c r="I139" s="130">
        <v>2.3671359999999999E-2</v>
      </c>
      <c r="J139" s="130">
        <v>0.56707885000000002</v>
      </c>
      <c r="K139" s="130">
        <v>71.293786220000001</v>
      </c>
      <c r="L139" s="130">
        <v>491.82697483999999</v>
      </c>
      <c r="M139" s="130">
        <v>255.99629791000001</v>
      </c>
      <c r="N139" s="130">
        <v>0</v>
      </c>
      <c r="O139" s="130">
        <v>25.7057492</v>
      </c>
      <c r="P139" s="130">
        <v>230.29054871</v>
      </c>
      <c r="Q139" s="130">
        <v>235.83067693000001</v>
      </c>
      <c r="R139" s="130">
        <v>0</v>
      </c>
      <c r="S139" s="130">
        <v>4.6374721299999999</v>
      </c>
      <c r="T139" s="130">
        <v>231.19320479999999</v>
      </c>
      <c r="U139" s="130">
        <v>429.48337665000003</v>
      </c>
      <c r="V139" s="130">
        <v>639.32416687</v>
      </c>
      <c r="W139" s="130"/>
      <c r="X139" s="130"/>
      <c r="Y139" s="130"/>
      <c r="Z139" s="130"/>
      <c r="AA139" s="130"/>
      <c r="AB139" s="130"/>
    </row>
    <row r="140" spans="1:28" hidden="1" outlineLevel="1">
      <c r="A140" s="8">
        <v>44470</v>
      </c>
      <c r="B140" s="130">
        <v>3216.9958029300001</v>
      </c>
      <c r="C140" s="130">
        <v>2305.2967332399999</v>
      </c>
      <c r="D140" s="130">
        <v>2235.1151197899999</v>
      </c>
      <c r="E140" s="130">
        <v>1409.3985450600001</v>
      </c>
      <c r="F140" s="130">
        <v>636.39798384999995</v>
      </c>
      <c r="G140" s="130">
        <v>189.31859087999999</v>
      </c>
      <c r="H140" s="130">
        <v>70.18161345</v>
      </c>
      <c r="I140" s="130">
        <v>2.220635E-2</v>
      </c>
      <c r="J140" s="130">
        <v>0.56010358000000005</v>
      </c>
      <c r="K140" s="130">
        <v>69.599303520000007</v>
      </c>
      <c r="L140" s="130">
        <v>491.99377771000002</v>
      </c>
      <c r="M140" s="130">
        <v>263.15207930000003</v>
      </c>
      <c r="N140" s="130">
        <v>0</v>
      </c>
      <c r="O140" s="130">
        <v>24.776757010000001</v>
      </c>
      <c r="P140" s="130">
        <v>238.37532229000001</v>
      </c>
      <c r="Q140" s="130">
        <v>228.84169840999999</v>
      </c>
      <c r="R140" s="130">
        <v>0</v>
      </c>
      <c r="S140" s="130">
        <v>8.2986243700000006</v>
      </c>
      <c r="T140" s="130">
        <v>220.54307403999999</v>
      </c>
      <c r="U140" s="130">
        <v>419.70529198000003</v>
      </c>
      <c r="V140" s="130">
        <v>635.94489757999997</v>
      </c>
      <c r="W140" s="130"/>
      <c r="X140" s="130"/>
      <c r="Y140" s="130"/>
      <c r="Z140" s="130"/>
      <c r="AA140" s="130"/>
      <c r="AB140" s="130"/>
    </row>
    <row r="141" spans="1:28" hidden="1" outlineLevel="1">
      <c r="A141" s="8">
        <v>44501</v>
      </c>
      <c r="B141" s="130">
        <v>3290.4327363000002</v>
      </c>
      <c r="C141" s="130">
        <v>2358.8319236900002</v>
      </c>
      <c r="D141" s="130">
        <v>2288.51577748</v>
      </c>
      <c r="E141" s="130">
        <v>1473.3837988099999</v>
      </c>
      <c r="F141" s="130">
        <v>655.53911555000002</v>
      </c>
      <c r="G141" s="130">
        <v>159.59286312</v>
      </c>
      <c r="H141" s="130">
        <v>70.316146209999999</v>
      </c>
      <c r="I141" s="130">
        <v>2.0558699999999999E-2</v>
      </c>
      <c r="J141" s="130">
        <v>0.56585841000000003</v>
      </c>
      <c r="K141" s="130">
        <v>69.7297291</v>
      </c>
      <c r="L141" s="130">
        <v>502.51359086000002</v>
      </c>
      <c r="M141" s="130">
        <v>268.51616196999998</v>
      </c>
      <c r="N141" s="130">
        <v>0</v>
      </c>
      <c r="O141" s="130">
        <v>23.11879433</v>
      </c>
      <c r="P141" s="130">
        <v>245.39736764</v>
      </c>
      <c r="Q141" s="130">
        <v>233.99742889000001</v>
      </c>
      <c r="R141" s="130">
        <v>0</v>
      </c>
      <c r="S141" s="130">
        <v>8.4766070800000008</v>
      </c>
      <c r="T141" s="130">
        <v>225.52082181</v>
      </c>
      <c r="U141" s="130">
        <v>429.08722175000003</v>
      </c>
      <c r="V141" s="130">
        <v>645.66786067999999</v>
      </c>
      <c r="W141" s="130"/>
      <c r="X141" s="130"/>
      <c r="Y141" s="130"/>
      <c r="Z141" s="130"/>
      <c r="AA141" s="130"/>
      <c r="AB141" s="130"/>
    </row>
    <row r="142" spans="1:28" hidden="1" outlineLevel="1">
      <c r="A142" s="8">
        <v>44531</v>
      </c>
      <c r="B142" s="130">
        <v>3332.21808087</v>
      </c>
      <c r="C142" s="130">
        <v>2356.8648995600001</v>
      </c>
      <c r="D142" s="130">
        <v>2286.28819836</v>
      </c>
      <c r="E142" s="130">
        <v>1468.1939977</v>
      </c>
      <c r="F142" s="130">
        <v>658.35018215000002</v>
      </c>
      <c r="G142" s="130">
        <v>159.74401850999999</v>
      </c>
      <c r="H142" s="130">
        <v>70.576701200000002</v>
      </c>
      <c r="I142" s="130">
        <v>1.524737E-2</v>
      </c>
      <c r="J142" s="130">
        <v>0.56939105000000001</v>
      </c>
      <c r="K142" s="130">
        <v>69.992062779999998</v>
      </c>
      <c r="L142" s="130">
        <v>513.51213971000004</v>
      </c>
      <c r="M142" s="130">
        <v>279.83940416000002</v>
      </c>
      <c r="N142" s="130">
        <v>0</v>
      </c>
      <c r="O142" s="130">
        <v>23.12146787</v>
      </c>
      <c r="P142" s="130">
        <v>256.71793629000001</v>
      </c>
      <c r="Q142" s="130">
        <v>233.67273555</v>
      </c>
      <c r="R142" s="130">
        <v>0</v>
      </c>
      <c r="S142" s="130">
        <v>8.4587845700000006</v>
      </c>
      <c r="T142" s="130">
        <v>225.21395097999999</v>
      </c>
      <c r="U142" s="130">
        <v>461.84104159999998</v>
      </c>
      <c r="V142" s="130">
        <v>612.40681027999995</v>
      </c>
      <c r="W142" s="130"/>
      <c r="X142" s="130"/>
      <c r="Y142" s="130"/>
      <c r="Z142" s="130"/>
      <c r="AA142" s="130"/>
      <c r="AB142" s="130"/>
    </row>
    <row r="143" spans="1:28" hidden="1" outlineLevel="1">
      <c r="A143" s="8">
        <v>44562</v>
      </c>
      <c r="B143" s="130">
        <v>3423.0666324700001</v>
      </c>
      <c r="C143" s="130">
        <v>2424.5949902900002</v>
      </c>
      <c r="D143" s="130">
        <v>2350.9320810899999</v>
      </c>
      <c r="E143" s="130">
        <v>1516.7831117799999</v>
      </c>
      <c r="F143" s="130">
        <v>672.78846543999998</v>
      </c>
      <c r="G143" s="130">
        <v>161.36050387</v>
      </c>
      <c r="H143" s="130">
        <v>73.662909200000001</v>
      </c>
      <c r="I143" s="130">
        <v>1.5799759999999999E-2</v>
      </c>
      <c r="J143" s="130">
        <v>0.59561405000000001</v>
      </c>
      <c r="K143" s="130">
        <v>73.051495389999999</v>
      </c>
      <c r="L143" s="130">
        <v>534.60985074999996</v>
      </c>
      <c r="M143" s="130">
        <v>288.44018828999998</v>
      </c>
      <c r="N143" s="130">
        <v>0</v>
      </c>
      <c r="O143" s="130">
        <v>22.576579219999999</v>
      </c>
      <c r="P143" s="130">
        <v>265.86360907</v>
      </c>
      <c r="Q143" s="130">
        <v>246.16966246000001</v>
      </c>
      <c r="R143" s="130">
        <v>0</v>
      </c>
      <c r="S143" s="130">
        <v>8.7762501700000008</v>
      </c>
      <c r="T143" s="130">
        <v>237.39341228999999</v>
      </c>
      <c r="U143" s="130">
        <v>463.86179142999998</v>
      </c>
      <c r="V143" s="130">
        <v>637.44079820000002</v>
      </c>
      <c r="W143" s="130"/>
      <c r="X143" s="130"/>
      <c r="Y143" s="130"/>
      <c r="Z143" s="130"/>
      <c r="AA143" s="130"/>
      <c r="AB143" s="130"/>
    </row>
    <row r="144" spans="1:28" hidden="1" outlineLevel="1">
      <c r="A144" s="8">
        <v>44593</v>
      </c>
      <c r="B144" s="130">
        <v>3550.6927305499999</v>
      </c>
      <c r="C144" s="130">
        <v>2528.7942810599998</v>
      </c>
      <c r="D144" s="130">
        <v>2453.4369517499999</v>
      </c>
      <c r="E144" s="130">
        <v>1597.9634995399999</v>
      </c>
      <c r="F144" s="130">
        <v>691.01048148999996</v>
      </c>
      <c r="G144" s="130">
        <v>164.46297071999999</v>
      </c>
      <c r="H144" s="130">
        <v>75.357329309999997</v>
      </c>
      <c r="I144" s="130">
        <v>1.4804049999999999E-2</v>
      </c>
      <c r="J144" s="130">
        <v>0.60492873999999996</v>
      </c>
      <c r="K144" s="130">
        <v>74.737596519999997</v>
      </c>
      <c r="L144" s="130">
        <v>545.64539887000001</v>
      </c>
      <c r="M144" s="130">
        <v>294.64836435000001</v>
      </c>
      <c r="N144" s="130">
        <v>0</v>
      </c>
      <c r="O144" s="130">
        <v>22.225854720000001</v>
      </c>
      <c r="P144" s="130">
        <v>272.42250962999998</v>
      </c>
      <c r="Q144" s="130">
        <v>250.99703452</v>
      </c>
      <c r="R144" s="130">
        <v>0</v>
      </c>
      <c r="S144" s="130">
        <v>9.01084979</v>
      </c>
      <c r="T144" s="130">
        <v>241.98618472999999</v>
      </c>
      <c r="U144" s="130">
        <v>476.25305062000001</v>
      </c>
      <c r="V144" s="130">
        <v>655.81497422999996</v>
      </c>
      <c r="W144" s="130"/>
      <c r="X144" s="130"/>
      <c r="Y144" s="130"/>
      <c r="Z144" s="130"/>
      <c r="AA144" s="130"/>
      <c r="AB144" s="130"/>
    </row>
    <row r="145" spans="1:28" hidden="1" outlineLevel="1">
      <c r="A145" s="8">
        <v>44621</v>
      </c>
      <c r="B145" s="130">
        <v>3430.8828678999998</v>
      </c>
      <c r="C145" s="130">
        <v>2433.1968136800001</v>
      </c>
      <c r="D145" s="130">
        <v>2358.1174701300001</v>
      </c>
      <c r="E145" s="130">
        <v>1512.6327020399999</v>
      </c>
      <c r="F145" s="130">
        <v>679.24749964</v>
      </c>
      <c r="G145" s="130">
        <v>166.23726844999999</v>
      </c>
      <c r="H145" s="130">
        <v>75.079343550000004</v>
      </c>
      <c r="I145" s="130">
        <v>3.9535830000000001E-2</v>
      </c>
      <c r="J145" s="130">
        <v>0.5999217</v>
      </c>
      <c r="K145" s="130">
        <v>74.439886020000003</v>
      </c>
      <c r="L145" s="130">
        <v>539.65853648999996</v>
      </c>
      <c r="M145" s="130">
        <v>292.00341139</v>
      </c>
      <c r="N145" s="130">
        <v>0</v>
      </c>
      <c r="O145" s="130">
        <v>22.06740194</v>
      </c>
      <c r="P145" s="130">
        <v>269.93600944999997</v>
      </c>
      <c r="Q145" s="130">
        <v>247.65512509999999</v>
      </c>
      <c r="R145" s="130">
        <v>0</v>
      </c>
      <c r="S145" s="130">
        <v>8.9622275699999996</v>
      </c>
      <c r="T145" s="130">
        <v>238.69289753000001</v>
      </c>
      <c r="U145" s="130">
        <v>458.02751773</v>
      </c>
      <c r="V145" s="130">
        <v>646.85961337000003</v>
      </c>
      <c r="W145" s="130"/>
      <c r="X145" s="130"/>
      <c r="Y145" s="130"/>
      <c r="Z145" s="130"/>
      <c r="AA145" s="130"/>
      <c r="AB145" s="130"/>
    </row>
    <row r="146" spans="1:28" hidden="1" outlineLevel="1">
      <c r="A146" s="8">
        <v>44652</v>
      </c>
      <c r="B146" s="130">
        <v>3404.2024683999998</v>
      </c>
      <c r="C146" s="130">
        <v>2415.4357941600001</v>
      </c>
      <c r="D146" s="130">
        <v>2342.2610819800002</v>
      </c>
      <c r="E146" s="130">
        <v>1529.4428452699999</v>
      </c>
      <c r="F146" s="130">
        <v>646.53207214999998</v>
      </c>
      <c r="G146" s="130">
        <v>166.28616456</v>
      </c>
      <c r="H146" s="130">
        <v>73.17471218</v>
      </c>
      <c r="I146" s="130">
        <v>0.10645139000000001</v>
      </c>
      <c r="J146" s="130">
        <v>0.58377500000000004</v>
      </c>
      <c r="K146" s="130">
        <v>72.484485789999994</v>
      </c>
      <c r="L146" s="130">
        <v>532.22161560999996</v>
      </c>
      <c r="M146" s="130">
        <v>289.58286815999998</v>
      </c>
      <c r="N146" s="130">
        <v>0</v>
      </c>
      <c r="O146" s="130">
        <v>21.977899969999999</v>
      </c>
      <c r="P146" s="130">
        <v>267.60496819000002</v>
      </c>
      <c r="Q146" s="130">
        <v>242.63874745000001</v>
      </c>
      <c r="R146" s="130">
        <v>0</v>
      </c>
      <c r="S146" s="130">
        <v>8.66375794</v>
      </c>
      <c r="T146" s="130">
        <v>233.97498951</v>
      </c>
      <c r="U146" s="130">
        <v>456.54505863000003</v>
      </c>
      <c r="V146" s="130">
        <v>594.11966860999996</v>
      </c>
      <c r="W146" s="130"/>
      <c r="X146" s="130"/>
      <c r="Y146" s="130"/>
      <c r="Z146" s="130"/>
      <c r="AA146" s="130"/>
      <c r="AB146" s="130"/>
    </row>
    <row r="147" spans="1:28" hidden="1" outlineLevel="1">
      <c r="A147" s="8">
        <v>44682</v>
      </c>
      <c r="B147" s="130">
        <v>3451.2051288299999</v>
      </c>
      <c r="C147" s="130">
        <v>2436.9365764700001</v>
      </c>
      <c r="D147" s="130">
        <v>2363.2505225599998</v>
      </c>
      <c r="E147" s="130">
        <v>1545.3506322000001</v>
      </c>
      <c r="F147" s="130">
        <v>655.45358379000004</v>
      </c>
      <c r="G147" s="130">
        <v>162.44630656999999</v>
      </c>
      <c r="H147" s="130">
        <v>73.686053909999998</v>
      </c>
      <c r="I147" s="130">
        <v>4.5891420000000002E-2</v>
      </c>
      <c r="J147" s="130">
        <v>0.59071602999999995</v>
      </c>
      <c r="K147" s="130">
        <v>73.049446459999999</v>
      </c>
      <c r="L147" s="130">
        <v>525.12006543999996</v>
      </c>
      <c r="M147" s="130">
        <v>285.32672024999999</v>
      </c>
      <c r="N147" s="130">
        <v>0</v>
      </c>
      <c r="O147" s="130">
        <v>21.284399950000001</v>
      </c>
      <c r="P147" s="130">
        <v>264.04232029999997</v>
      </c>
      <c r="Q147" s="130">
        <v>239.79334519</v>
      </c>
      <c r="R147" s="130">
        <v>0</v>
      </c>
      <c r="S147" s="130">
        <v>8.6515869799999994</v>
      </c>
      <c r="T147" s="130">
        <v>231.14175821000001</v>
      </c>
      <c r="U147" s="130">
        <v>489.14848691999998</v>
      </c>
      <c r="V147" s="130">
        <v>564.48822396000003</v>
      </c>
      <c r="W147" s="130"/>
      <c r="X147" s="130"/>
      <c r="Y147" s="130"/>
      <c r="Z147" s="130"/>
      <c r="AA147" s="130"/>
      <c r="AB147" s="130"/>
    </row>
    <row r="148" spans="1:28" hidden="1" outlineLevel="1">
      <c r="A148" s="8">
        <v>44713</v>
      </c>
      <c r="B148" s="130">
        <v>3407.5200470700001</v>
      </c>
      <c r="C148" s="130">
        <v>2407.6225599099998</v>
      </c>
      <c r="D148" s="130">
        <v>2330.2088993699999</v>
      </c>
      <c r="E148" s="130">
        <v>1432.52485649</v>
      </c>
      <c r="F148" s="130">
        <v>667.41209743000002</v>
      </c>
      <c r="G148" s="130">
        <v>230.27194545</v>
      </c>
      <c r="H148" s="130">
        <v>77.413660539999995</v>
      </c>
      <c r="I148" s="130">
        <v>6.7481070000000004E-2</v>
      </c>
      <c r="J148" s="130">
        <v>0.58449430999999996</v>
      </c>
      <c r="K148" s="130">
        <v>76.761685159999999</v>
      </c>
      <c r="L148" s="130">
        <v>484.79146768999999</v>
      </c>
      <c r="M148" s="130">
        <v>255.44907262999999</v>
      </c>
      <c r="N148" s="130">
        <v>0</v>
      </c>
      <c r="O148" s="130">
        <v>20.088223209999999</v>
      </c>
      <c r="P148" s="130">
        <v>235.36084941999999</v>
      </c>
      <c r="Q148" s="130">
        <v>229.34239506</v>
      </c>
      <c r="R148" s="130">
        <v>0</v>
      </c>
      <c r="S148" s="130">
        <v>8.5876044399999998</v>
      </c>
      <c r="T148" s="130">
        <v>220.75479061999999</v>
      </c>
      <c r="U148" s="130">
        <v>515.10601946999998</v>
      </c>
      <c r="V148" s="130">
        <v>553.61446393999995</v>
      </c>
      <c r="W148" s="130"/>
      <c r="X148" s="130"/>
      <c r="Y148" s="130"/>
      <c r="Z148" s="130"/>
      <c r="AA148" s="130"/>
      <c r="AB148" s="130"/>
    </row>
    <row r="149" spans="1:28" hidden="1" outlineLevel="1">
      <c r="A149" s="8">
        <v>44743</v>
      </c>
      <c r="B149" s="130">
        <v>3413.1300473299998</v>
      </c>
      <c r="C149" s="130">
        <v>2368.8277342000001</v>
      </c>
      <c r="D149" s="130">
        <v>2251.8278117599998</v>
      </c>
      <c r="E149" s="130">
        <v>1443.9670201399999</v>
      </c>
      <c r="F149" s="130">
        <v>640.40969628000005</v>
      </c>
      <c r="G149" s="130">
        <v>167.45109533999999</v>
      </c>
      <c r="H149" s="130">
        <v>116.99992244000001</v>
      </c>
      <c r="I149" s="130">
        <v>6.8362129999999993E-2</v>
      </c>
      <c r="J149" s="130">
        <v>0.71815717000000001</v>
      </c>
      <c r="K149" s="130">
        <v>116.21340314</v>
      </c>
      <c r="L149" s="130">
        <v>537.0128449</v>
      </c>
      <c r="M149" s="130">
        <v>274.5026742</v>
      </c>
      <c r="N149" s="130">
        <v>0</v>
      </c>
      <c r="O149" s="130">
        <v>19.62220529</v>
      </c>
      <c r="P149" s="130">
        <v>254.88046890999999</v>
      </c>
      <c r="Q149" s="130">
        <v>262.5101707</v>
      </c>
      <c r="R149" s="130">
        <v>0</v>
      </c>
      <c r="S149" s="130">
        <v>10.35918972</v>
      </c>
      <c r="T149" s="130">
        <v>252.15098098000001</v>
      </c>
      <c r="U149" s="130">
        <v>507.28946823000001</v>
      </c>
      <c r="V149" s="130">
        <v>656.96369923999998</v>
      </c>
      <c r="W149" s="130"/>
      <c r="X149" s="130"/>
      <c r="Y149" s="130"/>
      <c r="Z149" s="130"/>
      <c r="AA149" s="130"/>
      <c r="AB149" s="130"/>
    </row>
    <row r="150" spans="1:28" hidden="1" outlineLevel="1">
      <c r="A150" s="8">
        <v>44774</v>
      </c>
      <c r="B150" s="130">
        <v>3373.44402593</v>
      </c>
      <c r="C150" s="130">
        <v>2342.3870129699999</v>
      </c>
      <c r="D150" s="130">
        <v>2227.2609252900002</v>
      </c>
      <c r="E150" s="130">
        <v>1448.9164994099999</v>
      </c>
      <c r="F150" s="130">
        <v>619.67609103999996</v>
      </c>
      <c r="G150" s="130">
        <v>158.66833484</v>
      </c>
      <c r="H150" s="130">
        <v>115.12608768</v>
      </c>
      <c r="I150" s="130">
        <v>6.5919539999999999E-2</v>
      </c>
      <c r="J150" s="130">
        <v>0.71527443999999996</v>
      </c>
      <c r="K150" s="130">
        <v>114.3448937</v>
      </c>
      <c r="L150" s="130">
        <v>526.58907187</v>
      </c>
      <c r="M150" s="130">
        <v>269.39715475999998</v>
      </c>
      <c r="N150" s="130">
        <v>0</v>
      </c>
      <c r="O150" s="130">
        <v>18.833625049999998</v>
      </c>
      <c r="P150" s="130">
        <v>250.56352971000001</v>
      </c>
      <c r="Q150" s="130">
        <v>257.19191711000002</v>
      </c>
      <c r="R150" s="130">
        <v>0</v>
      </c>
      <c r="S150" s="130">
        <v>10.247777490000001</v>
      </c>
      <c r="T150" s="130">
        <v>246.94413961999999</v>
      </c>
      <c r="U150" s="130">
        <v>504.46794109000001</v>
      </c>
      <c r="V150" s="130">
        <v>656.57405824</v>
      </c>
      <c r="W150" s="130"/>
      <c r="X150" s="130"/>
      <c r="Y150" s="130"/>
      <c r="Z150" s="130"/>
      <c r="AA150" s="130"/>
      <c r="AB150" s="130"/>
    </row>
    <row r="151" spans="1:28" hidden="1" outlineLevel="1">
      <c r="A151" s="8">
        <v>44805</v>
      </c>
      <c r="B151" s="130">
        <v>3337.99859522</v>
      </c>
      <c r="C151" s="130">
        <v>2329.1587538600002</v>
      </c>
      <c r="D151" s="130">
        <v>2213.66544522</v>
      </c>
      <c r="E151" s="130">
        <v>1455.6898082099999</v>
      </c>
      <c r="F151" s="130">
        <v>600.92915961000006</v>
      </c>
      <c r="G151" s="130">
        <v>157.04647739999999</v>
      </c>
      <c r="H151" s="130">
        <v>115.49330864</v>
      </c>
      <c r="I151" s="130">
        <v>0.85961520000000002</v>
      </c>
      <c r="J151" s="130">
        <v>0.70597929000000004</v>
      </c>
      <c r="K151" s="130">
        <v>113.92771415</v>
      </c>
      <c r="L151" s="130">
        <v>517.47762958999999</v>
      </c>
      <c r="M151" s="130">
        <v>265.09013372999999</v>
      </c>
      <c r="N151" s="130">
        <v>0</v>
      </c>
      <c r="O151" s="130">
        <v>17.925924460000001</v>
      </c>
      <c r="P151" s="130">
        <v>247.16420926999999</v>
      </c>
      <c r="Q151" s="130">
        <v>252.38749586</v>
      </c>
      <c r="R151" s="130">
        <v>0</v>
      </c>
      <c r="S151" s="130">
        <v>10.02496206</v>
      </c>
      <c r="T151" s="130">
        <v>242.36253379999999</v>
      </c>
      <c r="U151" s="130">
        <v>491.36221176999999</v>
      </c>
      <c r="V151" s="130">
        <v>648.10265631000004</v>
      </c>
      <c r="W151" s="130"/>
      <c r="X151" s="130"/>
      <c r="Y151" s="130"/>
      <c r="Z151" s="130"/>
      <c r="AA151" s="130"/>
      <c r="AB151" s="130"/>
    </row>
    <row r="152" spans="1:28" hidden="1" outlineLevel="1">
      <c r="A152" s="8">
        <v>44835</v>
      </c>
      <c r="B152" s="130">
        <v>3306.9405557300001</v>
      </c>
      <c r="C152" s="130">
        <v>2290.5326863099999</v>
      </c>
      <c r="D152" s="130">
        <v>2177.9508212800001</v>
      </c>
      <c r="E152" s="130">
        <v>1442.15140081</v>
      </c>
      <c r="F152" s="130">
        <v>578.79292074</v>
      </c>
      <c r="G152" s="130">
        <v>157.00649973</v>
      </c>
      <c r="H152" s="130">
        <v>112.58186503</v>
      </c>
      <c r="I152" s="130">
        <v>0.85985389000000001</v>
      </c>
      <c r="J152" s="130">
        <v>0.71264198000000001</v>
      </c>
      <c r="K152" s="130">
        <v>111.00936916000001</v>
      </c>
      <c r="L152" s="130">
        <v>518.34366382999997</v>
      </c>
      <c r="M152" s="130">
        <v>266.03604167999998</v>
      </c>
      <c r="N152" s="130">
        <v>0</v>
      </c>
      <c r="O152" s="130">
        <v>17.282574929999999</v>
      </c>
      <c r="P152" s="130">
        <v>248.75346675</v>
      </c>
      <c r="Q152" s="130">
        <v>252.30762214999999</v>
      </c>
      <c r="R152" s="130">
        <v>0</v>
      </c>
      <c r="S152" s="130">
        <v>9.9784360999999997</v>
      </c>
      <c r="T152" s="130">
        <v>242.32918605</v>
      </c>
      <c r="U152" s="130">
        <v>498.06420558999997</v>
      </c>
      <c r="V152" s="130">
        <v>626.51755097</v>
      </c>
      <c r="W152" s="130"/>
      <c r="X152" s="130"/>
      <c r="Y152" s="130"/>
      <c r="Z152" s="130"/>
      <c r="AA152" s="130"/>
      <c r="AB152" s="130"/>
    </row>
    <row r="153" spans="1:28" hidden="1" outlineLevel="1">
      <c r="A153" s="8">
        <v>44866</v>
      </c>
      <c r="B153" s="130">
        <v>3310.4214595799999</v>
      </c>
      <c r="C153" s="130">
        <v>2293.9489931899998</v>
      </c>
      <c r="D153" s="130">
        <v>2179.4489216100001</v>
      </c>
      <c r="E153" s="130">
        <v>1459.15310931</v>
      </c>
      <c r="F153" s="130">
        <v>566.08496811999998</v>
      </c>
      <c r="G153" s="130">
        <v>154.21084418000001</v>
      </c>
      <c r="H153" s="130">
        <v>114.50007158</v>
      </c>
      <c r="I153" s="130">
        <v>0.88440956999999998</v>
      </c>
      <c r="J153" s="130">
        <v>0.72553993000000006</v>
      </c>
      <c r="K153" s="130">
        <v>112.89012208</v>
      </c>
      <c r="L153" s="130">
        <v>519.83593963999999</v>
      </c>
      <c r="M153" s="130">
        <v>270.14862147000002</v>
      </c>
      <c r="N153" s="130">
        <v>0</v>
      </c>
      <c r="O153" s="130">
        <v>16.653688750000001</v>
      </c>
      <c r="P153" s="130">
        <v>253.49493272000001</v>
      </c>
      <c r="Q153" s="130">
        <v>249.68731817</v>
      </c>
      <c r="R153" s="130">
        <v>0</v>
      </c>
      <c r="S153" s="130">
        <v>10.14827217</v>
      </c>
      <c r="T153" s="130">
        <v>239.53904600000001</v>
      </c>
      <c r="U153" s="130">
        <v>496.63652674999997</v>
      </c>
      <c r="V153" s="130">
        <v>626.81594978999999</v>
      </c>
      <c r="W153" s="130"/>
      <c r="X153" s="130"/>
      <c r="Y153" s="130"/>
      <c r="Z153" s="130"/>
      <c r="AA153" s="130"/>
      <c r="AB153" s="130"/>
    </row>
    <row r="154" spans="1:28" hidden="1" outlineLevel="1">
      <c r="A154" s="8">
        <v>44896</v>
      </c>
      <c r="B154" s="130">
        <v>3082.3136177000001</v>
      </c>
      <c r="C154" s="130">
        <v>2187.12996733</v>
      </c>
      <c r="D154" s="130">
        <v>2096.4285265399999</v>
      </c>
      <c r="E154" s="130">
        <v>1403.3475512699999</v>
      </c>
      <c r="F154" s="130">
        <v>538.19242942000005</v>
      </c>
      <c r="G154" s="130">
        <v>154.88854585000001</v>
      </c>
      <c r="H154" s="130">
        <v>90.701440790000007</v>
      </c>
      <c r="I154" s="130">
        <v>0.93150507000000005</v>
      </c>
      <c r="J154" s="130">
        <v>0.73422472999999999</v>
      </c>
      <c r="K154" s="130">
        <v>89.035710989999998</v>
      </c>
      <c r="L154" s="130">
        <v>379.78841772999999</v>
      </c>
      <c r="M154" s="130">
        <v>308.45311341000001</v>
      </c>
      <c r="N154" s="130">
        <v>0</v>
      </c>
      <c r="O154" s="130">
        <v>15.1834802</v>
      </c>
      <c r="P154" s="130">
        <v>293.26963320999999</v>
      </c>
      <c r="Q154" s="130">
        <v>71.335304320000006</v>
      </c>
      <c r="R154" s="130">
        <v>0</v>
      </c>
      <c r="S154" s="130">
        <v>3.88839186</v>
      </c>
      <c r="T154" s="130">
        <v>67.446912459999993</v>
      </c>
      <c r="U154" s="130">
        <v>515.39523264000002</v>
      </c>
      <c r="V154" s="130">
        <v>549.95880163000004</v>
      </c>
      <c r="W154" s="130"/>
      <c r="X154" s="130"/>
      <c r="Y154" s="130"/>
      <c r="Z154" s="130"/>
      <c r="AA154" s="130"/>
      <c r="AB154" s="130"/>
    </row>
    <row r="155" spans="1:28" hidden="1" outlineLevel="1">
      <c r="A155" s="8">
        <v>44927</v>
      </c>
      <c r="B155" s="130">
        <v>3182.03302837</v>
      </c>
      <c r="C155" s="130">
        <v>2227.0805069600001</v>
      </c>
      <c r="D155" s="130">
        <v>2136.1521580100002</v>
      </c>
      <c r="E155" s="130">
        <v>1458.3897658400001</v>
      </c>
      <c r="F155" s="130">
        <v>531.30891482000004</v>
      </c>
      <c r="G155" s="130">
        <v>146.45347735000001</v>
      </c>
      <c r="H155" s="130">
        <v>90.92834895</v>
      </c>
      <c r="I155" s="130">
        <v>0.97670957000000003</v>
      </c>
      <c r="J155" s="130">
        <v>0.74209396999999999</v>
      </c>
      <c r="K155" s="130">
        <v>89.209545410000004</v>
      </c>
      <c r="L155" s="130">
        <v>434.88065512999998</v>
      </c>
      <c r="M155" s="130">
        <v>363.64199043000002</v>
      </c>
      <c r="N155" s="130">
        <v>0</v>
      </c>
      <c r="O155" s="130">
        <v>14.441024759999999</v>
      </c>
      <c r="P155" s="130">
        <v>349.20096567000002</v>
      </c>
      <c r="Q155" s="130">
        <v>71.238664700000001</v>
      </c>
      <c r="R155" s="130">
        <v>0</v>
      </c>
      <c r="S155" s="130">
        <v>3.8617049200000002</v>
      </c>
      <c r="T155" s="130">
        <v>67.376959780000007</v>
      </c>
      <c r="U155" s="130">
        <v>520.07186627999999</v>
      </c>
      <c r="V155" s="130">
        <v>598.94119262000004</v>
      </c>
      <c r="W155" s="130"/>
      <c r="X155" s="130"/>
      <c r="Y155" s="130"/>
      <c r="Z155" s="130"/>
      <c r="AA155" s="130"/>
      <c r="AB155" s="130"/>
    </row>
    <row r="156" spans="1:28" hidden="1" outlineLevel="1">
      <c r="A156" s="8">
        <v>44958</v>
      </c>
      <c r="B156" s="130">
        <v>3207.8548412099999</v>
      </c>
      <c r="C156" s="130">
        <v>2254.0408943799998</v>
      </c>
      <c r="D156" s="130">
        <v>2164.3880271100002</v>
      </c>
      <c r="E156" s="130">
        <v>1479.7402516499999</v>
      </c>
      <c r="F156" s="130">
        <v>540.90585925000005</v>
      </c>
      <c r="G156" s="130">
        <v>143.74191621</v>
      </c>
      <c r="H156" s="130">
        <v>89.652867270000002</v>
      </c>
      <c r="I156" s="130">
        <v>0.83636478000000003</v>
      </c>
      <c r="J156" s="130">
        <v>0.73133610999999998</v>
      </c>
      <c r="K156" s="130">
        <v>88.085166380000004</v>
      </c>
      <c r="L156" s="130">
        <v>428.12131368000001</v>
      </c>
      <c r="M156" s="130">
        <v>358.03238988999999</v>
      </c>
      <c r="N156" s="130">
        <v>0</v>
      </c>
      <c r="O156" s="130">
        <v>13.505912479999999</v>
      </c>
      <c r="P156" s="130">
        <v>344.52647740999998</v>
      </c>
      <c r="Q156" s="130">
        <v>70.088923789999996</v>
      </c>
      <c r="R156" s="130">
        <v>0</v>
      </c>
      <c r="S156" s="130">
        <v>3.5942288699999998</v>
      </c>
      <c r="T156" s="130">
        <v>66.494694920000001</v>
      </c>
      <c r="U156" s="130">
        <v>525.69263315000001</v>
      </c>
      <c r="V156" s="130">
        <v>600.62375493000002</v>
      </c>
      <c r="W156" s="130"/>
      <c r="X156" s="130"/>
      <c r="Y156" s="130"/>
      <c r="Z156" s="130"/>
      <c r="AA156" s="130"/>
      <c r="AB156" s="130"/>
    </row>
    <row r="157" spans="1:28" hidden="1" outlineLevel="1">
      <c r="A157" s="8">
        <v>44986</v>
      </c>
      <c r="B157" s="130">
        <v>3288.2517626499998</v>
      </c>
      <c r="C157" s="130">
        <v>2317.4703064099999</v>
      </c>
      <c r="D157" s="130">
        <v>2229.6478701199999</v>
      </c>
      <c r="E157" s="130">
        <v>1550.9047971699999</v>
      </c>
      <c r="F157" s="130">
        <v>539.95789559000002</v>
      </c>
      <c r="G157" s="130">
        <v>138.78517736000001</v>
      </c>
      <c r="H157" s="130">
        <v>87.822436289999999</v>
      </c>
      <c r="I157" s="130">
        <v>0.87160209</v>
      </c>
      <c r="J157" s="130">
        <v>0.74128760000000005</v>
      </c>
      <c r="K157" s="130">
        <v>86.209546599999996</v>
      </c>
      <c r="L157" s="130">
        <v>419.79943055000001</v>
      </c>
      <c r="M157" s="130">
        <v>349.46325447999999</v>
      </c>
      <c r="N157" s="130">
        <v>0</v>
      </c>
      <c r="O157" s="130">
        <v>12.67695181</v>
      </c>
      <c r="P157" s="130">
        <v>336.78630267</v>
      </c>
      <c r="Q157" s="130">
        <v>70.336176069999993</v>
      </c>
      <c r="R157" s="130">
        <v>0</v>
      </c>
      <c r="S157" s="130">
        <v>3.7225560299999998</v>
      </c>
      <c r="T157" s="130">
        <v>66.613620040000001</v>
      </c>
      <c r="U157" s="130">
        <v>550.98202569</v>
      </c>
      <c r="V157" s="130">
        <v>600.13086080000005</v>
      </c>
      <c r="W157" s="130"/>
      <c r="X157" s="130"/>
      <c r="Y157" s="130"/>
      <c r="Z157" s="130"/>
      <c r="AA157" s="130"/>
      <c r="AB157" s="130"/>
    </row>
    <row r="158" spans="1:28" hidden="1" outlineLevel="1">
      <c r="A158" s="8">
        <v>45017</v>
      </c>
      <c r="B158" s="130">
        <v>3308.1051741800002</v>
      </c>
      <c r="C158" s="130">
        <v>2338.5256162599999</v>
      </c>
      <c r="D158" s="130">
        <v>2249.86941617</v>
      </c>
      <c r="E158" s="130">
        <v>1577.18962631</v>
      </c>
      <c r="F158" s="130">
        <v>538.12478740999995</v>
      </c>
      <c r="G158" s="130">
        <v>134.55500244999999</v>
      </c>
      <c r="H158" s="130">
        <v>88.656200089999999</v>
      </c>
      <c r="I158" s="130">
        <v>0.90557924999999995</v>
      </c>
      <c r="J158" s="130">
        <v>0.74615728999999997</v>
      </c>
      <c r="K158" s="130">
        <v>87.004463549999997</v>
      </c>
      <c r="L158" s="130">
        <v>410.62864430000002</v>
      </c>
      <c r="M158" s="130">
        <v>344.88570191999997</v>
      </c>
      <c r="N158" s="130">
        <v>0</v>
      </c>
      <c r="O158" s="130">
        <v>12.027723460000001</v>
      </c>
      <c r="P158" s="130">
        <v>332.85797846000003</v>
      </c>
      <c r="Q158" s="130">
        <v>65.742942380000002</v>
      </c>
      <c r="R158" s="130">
        <v>0</v>
      </c>
      <c r="S158" s="130">
        <v>3.6073992700000002</v>
      </c>
      <c r="T158" s="130">
        <v>62.13554311</v>
      </c>
      <c r="U158" s="130">
        <v>558.95091362000005</v>
      </c>
      <c r="V158" s="130">
        <v>600.57232844999999</v>
      </c>
      <c r="W158" s="130"/>
      <c r="X158" s="130"/>
      <c r="Y158" s="130"/>
      <c r="Z158" s="130"/>
      <c r="AA158" s="130"/>
      <c r="AB158" s="130"/>
    </row>
    <row r="159" spans="1:28" hidden="1" outlineLevel="1">
      <c r="A159" s="8">
        <v>45047</v>
      </c>
      <c r="B159" s="130">
        <v>3381.3061773999998</v>
      </c>
      <c r="C159" s="130">
        <v>2421.4301407500002</v>
      </c>
      <c r="D159" s="130">
        <v>2333.2676588200002</v>
      </c>
      <c r="E159" s="130">
        <v>1651.1431732200001</v>
      </c>
      <c r="F159" s="130">
        <v>553.25515607</v>
      </c>
      <c r="G159" s="130">
        <v>128.86932952999999</v>
      </c>
      <c r="H159" s="130">
        <v>88.162481929999998</v>
      </c>
      <c r="I159" s="130">
        <v>0.91827420999999998</v>
      </c>
      <c r="J159" s="130">
        <v>0.73709835000000001</v>
      </c>
      <c r="K159" s="130">
        <v>86.507109369999995</v>
      </c>
      <c r="L159" s="130">
        <v>413.03491312</v>
      </c>
      <c r="M159" s="130">
        <v>348.01678670000001</v>
      </c>
      <c r="N159" s="130">
        <v>0</v>
      </c>
      <c r="O159" s="130">
        <v>10.546230469999999</v>
      </c>
      <c r="P159" s="130">
        <v>337.47055623</v>
      </c>
      <c r="Q159" s="130">
        <v>65.018126420000002</v>
      </c>
      <c r="R159" s="130">
        <v>0</v>
      </c>
      <c r="S159" s="130">
        <v>3.5306343999999998</v>
      </c>
      <c r="T159" s="130">
        <v>61.487492019999998</v>
      </c>
      <c r="U159" s="130">
        <v>546.84112353</v>
      </c>
      <c r="V159" s="130">
        <v>603.59969140999999</v>
      </c>
      <c r="W159" s="130"/>
      <c r="X159" s="130"/>
      <c r="Y159" s="130"/>
      <c r="Z159" s="130"/>
      <c r="AA159" s="130"/>
      <c r="AB159" s="130"/>
    </row>
    <row r="160" spans="1:28" hidden="1" outlineLevel="1">
      <c r="A160" s="8">
        <v>45078</v>
      </c>
      <c r="B160" s="130">
        <v>3448.3659407499999</v>
      </c>
      <c r="C160" s="130">
        <v>2423.71390028</v>
      </c>
      <c r="D160" s="130">
        <v>2335.0285077399999</v>
      </c>
      <c r="E160" s="130">
        <v>1649.73809983</v>
      </c>
      <c r="F160" s="130">
        <v>560.74603027000001</v>
      </c>
      <c r="G160" s="130">
        <v>124.54437763999999</v>
      </c>
      <c r="H160" s="130">
        <v>88.685392539999995</v>
      </c>
      <c r="I160" s="130">
        <v>0.98517226999999996</v>
      </c>
      <c r="J160" s="130">
        <v>0.74322904999999995</v>
      </c>
      <c r="K160" s="130">
        <v>86.956991220000006</v>
      </c>
      <c r="L160" s="130">
        <v>424.84077679000001</v>
      </c>
      <c r="M160" s="130">
        <v>364.46494954000002</v>
      </c>
      <c r="N160" s="130">
        <v>0</v>
      </c>
      <c r="O160" s="130">
        <v>9.4158424200000006</v>
      </c>
      <c r="P160" s="130">
        <v>355.04910711999997</v>
      </c>
      <c r="Q160" s="130">
        <v>60.37582725</v>
      </c>
      <c r="R160" s="130">
        <v>0</v>
      </c>
      <c r="S160" s="130">
        <v>3.6136310100000002</v>
      </c>
      <c r="T160" s="130">
        <v>56.762196240000002</v>
      </c>
      <c r="U160" s="130">
        <v>599.81126368000002</v>
      </c>
      <c r="V160" s="130">
        <v>624.47141753999995</v>
      </c>
      <c r="W160" s="130"/>
      <c r="X160" s="130"/>
      <c r="Y160" s="130"/>
      <c r="Z160" s="130"/>
      <c r="AA160" s="130"/>
      <c r="AB160" s="130"/>
    </row>
    <row r="161" spans="1:28" hidden="1" outlineLevel="1">
      <c r="A161" s="8">
        <v>45108</v>
      </c>
      <c r="B161" s="130">
        <v>3558.29499713</v>
      </c>
      <c r="C161" s="130">
        <v>2468.17559093</v>
      </c>
      <c r="D161" s="130">
        <v>2377.87661613</v>
      </c>
      <c r="E161" s="130">
        <v>1687.34484271</v>
      </c>
      <c r="F161" s="130">
        <v>568.21146094000005</v>
      </c>
      <c r="G161" s="130">
        <v>122.32031248</v>
      </c>
      <c r="H161" s="130">
        <v>90.298974799999996</v>
      </c>
      <c r="I161" s="130">
        <v>1.00503707</v>
      </c>
      <c r="J161" s="130">
        <v>0.74542059000000005</v>
      </c>
      <c r="K161" s="130">
        <v>88.548517140000001</v>
      </c>
      <c r="L161" s="130">
        <v>453.41581388999998</v>
      </c>
      <c r="M161" s="130">
        <v>394.03040547000001</v>
      </c>
      <c r="N161" s="130">
        <v>0</v>
      </c>
      <c r="O161" s="130">
        <v>8.6843344299999998</v>
      </c>
      <c r="P161" s="130">
        <v>385.34607104000003</v>
      </c>
      <c r="Q161" s="130">
        <v>59.385408419999997</v>
      </c>
      <c r="R161" s="130">
        <v>0</v>
      </c>
      <c r="S161" s="130">
        <v>3.4736602200000002</v>
      </c>
      <c r="T161" s="130">
        <v>55.911748199999998</v>
      </c>
      <c r="U161" s="130">
        <v>636.70359230999998</v>
      </c>
      <c r="V161" s="130">
        <v>665.47974317000001</v>
      </c>
      <c r="W161" s="130"/>
      <c r="X161" s="130"/>
      <c r="Y161" s="130"/>
      <c r="Z161" s="130"/>
      <c r="AA161" s="130"/>
      <c r="AB161" s="130"/>
    </row>
    <row r="162" spans="1:28" hidden="1" outlineLevel="1">
      <c r="A162" s="8">
        <v>45139</v>
      </c>
      <c r="B162" s="130">
        <v>3710.25567267</v>
      </c>
      <c r="C162" s="130">
        <v>2553.3344618599999</v>
      </c>
      <c r="D162" s="130">
        <v>2464.2111350300002</v>
      </c>
      <c r="E162" s="130">
        <v>1767.5805309499999</v>
      </c>
      <c r="F162" s="130">
        <v>578.4747241</v>
      </c>
      <c r="G162" s="130">
        <v>118.15587997999999</v>
      </c>
      <c r="H162" s="130">
        <v>89.123326829999996</v>
      </c>
      <c r="I162" s="130">
        <v>1.0083562699999999</v>
      </c>
      <c r="J162" s="130">
        <v>0.74424617000000004</v>
      </c>
      <c r="K162" s="130">
        <v>87.370724390000007</v>
      </c>
      <c r="L162" s="130">
        <v>480.76749711000002</v>
      </c>
      <c r="M162" s="130">
        <v>421.77717774000001</v>
      </c>
      <c r="N162" s="130">
        <v>0</v>
      </c>
      <c r="O162" s="130">
        <v>8.0612013099999995</v>
      </c>
      <c r="P162" s="130">
        <v>413.71597643000001</v>
      </c>
      <c r="Q162" s="130">
        <v>58.990319370000002</v>
      </c>
      <c r="R162" s="130">
        <v>0</v>
      </c>
      <c r="S162" s="130">
        <v>3.4513457700000001</v>
      </c>
      <c r="T162" s="130">
        <v>55.538973599999998</v>
      </c>
      <c r="U162" s="130">
        <v>676.15371370000003</v>
      </c>
      <c r="V162" s="130">
        <v>683.47857985999997</v>
      </c>
      <c r="W162" s="130"/>
      <c r="X162" s="130"/>
      <c r="Y162" s="130"/>
      <c r="Z162" s="130"/>
      <c r="AA162" s="130"/>
      <c r="AB162" s="130"/>
    </row>
    <row r="163" spans="1:28" hidden="1" outlineLevel="1">
      <c r="A163" s="8">
        <v>45170</v>
      </c>
      <c r="B163" s="130">
        <v>3791.38522229</v>
      </c>
      <c r="C163" s="130">
        <v>2576.0383025900001</v>
      </c>
      <c r="D163" s="130">
        <v>2493.00213459</v>
      </c>
      <c r="E163" s="130">
        <v>1791.0836030099999</v>
      </c>
      <c r="F163" s="130">
        <v>564.82787989999997</v>
      </c>
      <c r="G163" s="130">
        <v>137.09065168000001</v>
      </c>
      <c r="H163" s="130">
        <v>83.036168000000004</v>
      </c>
      <c r="I163" s="130">
        <v>1.0209014999999999</v>
      </c>
      <c r="J163" s="130">
        <v>0.73378736</v>
      </c>
      <c r="K163" s="130">
        <v>81.281479140000002</v>
      </c>
      <c r="L163" s="130">
        <v>526.20749044000002</v>
      </c>
      <c r="M163" s="130">
        <v>468.27728794000001</v>
      </c>
      <c r="N163" s="130">
        <v>0</v>
      </c>
      <c r="O163" s="130">
        <v>7.51160593</v>
      </c>
      <c r="P163" s="130">
        <v>460.76568200999998</v>
      </c>
      <c r="Q163" s="130">
        <v>57.9302025</v>
      </c>
      <c r="R163" s="130">
        <v>0</v>
      </c>
      <c r="S163" s="130">
        <v>3.2313434499999998</v>
      </c>
      <c r="T163" s="130">
        <v>54.698859050000003</v>
      </c>
      <c r="U163" s="130">
        <v>689.13942926000004</v>
      </c>
      <c r="V163" s="130">
        <v>725.74518694999995</v>
      </c>
      <c r="W163" s="130"/>
      <c r="X163" s="130"/>
      <c r="Y163" s="130"/>
      <c r="Z163" s="130"/>
      <c r="AA163" s="130"/>
      <c r="AB163" s="130"/>
    </row>
    <row r="164" spans="1:28" hidden="1" outlineLevel="1">
      <c r="A164" s="8">
        <v>45200</v>
      </c>
      <c r="B164" s="130">
        <v>3880.5466730399999</v>
      </c>
      <c r="C164" s="130">
        <v>2644.2267803300001</v>
      </c>
      <c r="D164" s="130">
        <v>2561.0915497300002</v>
      </c>
      <c r="E164" s="130">
        <v>1850.1900974499999</v>
      </c>
      <c r="F164" s="130">
        <v>575.26632419999999</v>
      </c>
      <c r="G164" s="130">
        <v>135.63512807999999</v>
      </c>
      <c r="H164" s="130">
        <v>83.1352306</v>
      </c>
      <c r="I164" s="130">
        <v>0.91599153</v>
      </c>
      <c r="J164" s="130">
        <v>0.73153506999999995</v>
      </c>
      <c r="K164" s="130">
        <v>81.487703999999994</v>
      </c>
      <c r="L164" s="130">
        <v>550.49167465000005</v>
      </c>
      <c r="M164" s="130">
        <v>493.38408602999999</v>
      </c>
      <c r="N164" s="130">
        <v>0</v>
      </c>
      <c r="O164" s="130">
        <v>7.1224749699999998</v>
      </c>
      <c r="P164" s="130">
        <v>486.26161106000001</v>
      </c>
      <c r="Q164" s="130">
        <v>57.107588620000001</v>
      </c>
      <c r="R164" s="130">
        <v>0</v>
      </c>
      <c r="S164" s="130">
        <v>3.0293217800000001</v>
      </c>
      <c r="T164" s="130">
        <v>54.078266839999998</v>
      </c>
      <c r="U164" s="130">
        <v>685.82821806000004</v>
      </c>
      <c r="V164" s="130">
        <v>748.49825834000001</v>
      </c>
      <c r="W164" s="130"/>
      <c r="X164" s="130"/>
      <c r="Y164" s="130"/>
      <c r="Z164" s="130"/>
      <c r="AA164" s="130"/>
      <c r="AB164" s="130"/>
    </row>
    <row r="165" spans="1:28">
      <c r="A165" s="8">
        <v>45231</v>
      </c>
      <c r="B165" s="130">
        <v>4036.79655856</v>
      </c>
      <c r="C165" s="130">
        <v>2743.2511402300001</v>
      </c>
      <c r="D165" s="130">
        <v>2658.74046963</v>
      </c>
      <c r="E165" s="130">
        <v>1935.5788833300001</v>
      </c>
      <c r="F165" s="130">
        <v>593.37455575000001</v>
      </c>
      <c r="G165" s="130">
        <v>129.78703055</v>
      </c>
      <c r="H165" s="130">
        <v>84.510670599999997</v>
      </c>
      <c r="I165" s="130">
        <v>0.86033919999999997</v>
      </c>
      <c r="J165" s="130">
        <v>0.74351191000000005</v>
      </c>
      <c r="K165" s="130">
        <v>82.906819490000004</v>
      </c>
      <c r="L165" s="130">
        <v>596.15169819000005</v>
      </c>
      <c r="M165" s="130">
        <v>538.74571744000002</v>
      </c>
      <c r="N165" s="130">
        <v>0</v>
      </c>
      <c r="O165" s="130">
        <v>6.7521680899999996</v>
      </c>
      <c r="P165" s="130">
        <v>531.99354934999997</v>
      </c>
      <c r="Q165" s="130">
        <v>57.405980749999998</v>
      </c>
      <c r="R165" s="130">
        <v>0</v>
      </c>
      <c r="S165" s="130">
        <v>3.1601729700000001</v>
      </c>
      <c r="T165" s="130">
        <v>54.24580778</v>
      </c>
      <c r="U165" s="130">
        <v>697.39372014000003</v>
      </c>
      <c r="V165" s="130">
        <v>787.84764799000004</v>
      </c>
      <c r="W165" s="130"/>
      <c r="X165" s="130"/>
      <c r="Y165" s="130"/>
      <c r="Z165" s="130"/>
      <c r="AA165" s="130"/>
      <c r="AB165" s="130"/>
    </row>
    <row r="166" spans="1:28">
      <c r="A166" s="8">
        <v>45261</v>
      </c>
      <c r="B166" s="130">
        <v>4012.6657964599999</v>
      </c>
      <c r="C166" s="130">
        <v>2663.2937819099998</v>
      </c>
      <c r="D166" s="130">
        <v>2572.6829899700001</v>
      </c>
      <c r="E166" s="130">
        <v>1862.40501159</v>
      </c>
      <c r="F166" s="130">
        <v>585.54849064999996</v>
      </c>
      <c r="G166" s="130">
        <v>124.72948773</v>
      </c>
      <c r="H166" s="130">
        <v>90.610791939999999</v>
      </c>
      <c r="I166" s="130">
        <v>0.92370870000000005</v>
      </c>
      <c r="J166" s="130">
        <v>0.78043812999999995</v>
      </c>
      <c r="K166" s="130">
        <v>88.906645109999999</v>
      </c>
      <c r="L166" s="130">
        <v>649.67613138000002</v>
      </c>
      <c r="M166" s="130">
        <v>597.21794912999997</v>
      </c>
      <c r="N166" s="130">
        <v>0</v>
      </c>
      <c r="O166" s="130">
        <v>6.3638104599999998</v>
      </c>
      <c r="P166" s="130">
        <v>590.85413867</v>
      </c>
      <c r="Q166" s="130">
        <v>52.45818225</v>
      </c>
      <c r="R166" s="130">
        <v>0</v>
      </c>
      <c r="S166" s="130">
        <v>3.1643574999999999</v>
      </c>
      <c r="T166" s="130">
        <v>49.293824749999999</v>
      </c>
      <c r="U166" s="130">
        <v>699.69588317</v>
      </c>
      <c r="V166" s="130">
        <v>844.70400440000003</v>
      </c>
      <c r="W166" s="130"/>
      <c r="X166" s="130"/>
      <c r="Y166" s="130"/>
      <c r="Z166" s="130"/>
      <c r="AA166" s="130"/>
      <c r="AB166" s="130"/>
    </row>
    <row r="167" spans="1:28">
      <c r="A167" s="8">
        <v>45292</v>
      </c>
      <c r="B167" s="130">
        <v>4105.6632276999999</v>
      </c>
      <c r="C167" s="130">
        <v>2732.4482949399999</v>
      </c>
      <c r="D167" s="130">
        <v>2643.8883024100001</v>
      </c>
      <c r="E167" s="130">
        <v>1939.00223555</v>
      </c>
      <c r="F167" s="130">
        <v>582.01720250000005</v>
      </c>
      <c r="G167" s="130">
        <v>122.86886436</v>
      </c>
      <c r="H167" s="130">
        <v>88.559992530000002</v>
      </c>
      <c r="I167" s="130">
        <v>0.93028180000000005</v>
      </c>
      <c r="J167" s="130">
        <v>0.76969589999999999</v>
      </c>
      <c r="K167" s="130">
        <v>86.860014829999997</v>
      </c>
      <c r="L167" s="130">
        <v>677.76787287000002</v>
      </c>
      <c r="M167" s="130">
        <v>627.73724797</v>
      </c>
      <c r="N167" s="130">
        <v>0</v>
      </c>
      <c r="O167" s="130">
        <v>5.8849398800000001</v>
      </c>
      <c r="P167" s="130">
        <v>621.85230808999995</v>
      </c>
      <c r="Q167" s="130">
        <v>50.030624899999999</v>
      </c>
      <c r="R167" s="130">
        <v>0</v>
      </c>
      <c r="S167" s="130">
        <v>3.10150835</v>
      </c>
      <c r="T167" s="130">
        <v>46.929116550000003</v>
      </c>
      <c r="U167" s="130">
        <v>695.44705988999999</v>
      </c>
      <c r="V167" s="130">
        <v>869.48602129999995</v>
      </c>
      <c r="W167" s="130"/>
      <c r="X167" s="130"/>
      <c r="Y167" s="130"/>
      <c r="Z167" s="130"/>
      <c r="AA167" s="130"/>
      <c r="AB167" s="130"/>
    </row>
    <row r="168" spans="1:28">
      <c r="A168" s="8">
        <v>45323</v>
      </c>
      <c r="B168" s="130">
        <v>4195.37679217</v>
      </c>
      <c r="C168" s="130">
        <v>2776.5155183900001</v>
      </c>
      <c r="D168" s="130">
        <v>2688.4014379300002</v>
      </c>
      <c r="E168" s="130">
        <v>1972.55362132</v>
      </c>
      <c r="F168" s="130">
        <v>589.92298457000004</v>
      </c>
      <c r="G168" s="130">
        <v>125.92483204</v>
      </c>
      <c r="H168" s="130">
        <v>88.114080459999997</v>
      </c>
      <c r="I168" s="130">
        <v>0.95203486000000004</v>
      </c>
      <c r="J168" s="130">
        <v>0.77519837000000003</v>
      </c>
      <c r="K168" s="130">
        <v>86.386847230000001</v>
      </c>
      <c r="L168" s="130">
        <v>720.63259714000003</v>
      </c>
      <c r="M168" s="130">
        <v>671.04340886</v>
      </c>
      <c r="N168" s="130">
        <v>0</v>
      </c>
      <c r="O168" s="130">
        <v>8.1465573899999999</v>
      </c>
      <c r="P168" s="130">
        <v>662.89685147</v>
      </c>
      <c r="Q168" s="130">
        <v>49.589188280000002</v>
      </c>
      <c r="R168" s="130">
        <v>0</v>
      </c>
      <c r="S168" s="130">
        <v>2.94908379</v>
      </c>
      <c r="T168" s="130">
        <v>46.640104489999999</v>
      </c>
      <c r="U168" s="130">
        <v>698.22867664</v>
      </c>
      <c r="V168" s="130">
        <v>914.50696822999998</v>
      </c>
      <c r="W168" s="130"/>
      <c r="X168" s="130"/>
      <c r="Y168" s="130"/>
      <c r="Z168" s="130"/>
      <c r="AA168" s="130"/>
      <c r="AB168" s="130"/>
    </row>
    <row r="169" spans="1:28">
      <c r="A169" s="8">
        <v>45352</v>
      </c>
      <c r="B169" s="130">
        <v>4339.1781572700002</v>
      </c>
      <c r="C169" s="130">
        <v>2856.28952639</v>
      </c>
      <c r="D169" s="130">
        <v>2767.2781103799998</v>
      </c>
      <c r="E169" s="130">
        <v>2031.9928275899999</v>
      </c>
      <c r="F169" s="130">
        <v>607.47123132000002</v>
      </c>
      <c r="G169" s="130">
        <v>127.81405147</v>
      </c>
      <c r="H169" s="130">
        <v>89.011416010000005</v>
      </c>
      <c r="I169" s="130">
        <v>0.99815122999999994</v>
      </c>
      <c r="J169" s="130">
        <v>0.79553868000000005</v>
      </c>
      <c r="K169" s="130">
        <v>87.217726099999993</v>
      </c>
      <c r="L169" s="130">
        <v>758.68922371999997</v>
      </c>
      <c r="M169" s="130">
        <v>709.00513172000001</v>
      </c>
      <c r="N169" s="130">
        <v>0</v>
      </c>
      <c r="O169" s="130">
        <v>7.7628793500000004</v>
      </c>
      <c r="P169" s="130">
        <v>701.24225236999996</v>
      </c>
      <c r="Q169" s="130">
        <v>49.684092</v>
      </c>
      <c r="R169" s="130">
        <v>0</v>
      </c>
      <c r="S169" s="130">
        <v>2.7612133000000001</v>
      </c>
      <c r="T169" s="130">
        <v>46.922878699999998</v>
      </c>
      <c r="U169" s="130">
        <v>724.19940715999996</v>
      </c>
      <c r="V169" s="130">
        <v>943.51886135999996</v>
      </c>
      <c r="W169" s="130"/>
      <c r="X169" s="130"/>
      <c r="Y169" s="130"/>
      <c r="Z169" s="130"/>
      <c r="AA169" s="130"/>
      <c r="AB169" s="130"/>
    </row>
    <row r="170" spans="1:28">
      <c r="A170" s="8">
        <v>45383</v>
      </c>
      <c r="B170" s="130">
        <v>4489.2236896799996</v>
      </c>
      <c r="C170" s="130">
        <v>2932.7865993199998</v>
      </c>
      <c r="D170" s="130">
        <v>2843.31781224</v>
      </c>
      <c r="E170" s="130">
        <v>2088.8852733499998</v>
      </c>
      <c r="F170" s="130">
        <v>627.38363886000002</v>
      </c>
      <c r="G170" s="130">
        <v>127.04890003</v>
      </c>
      <c r="H170" s="130">
        <v>89.468787079999998</v>
      </c>
      <c r="I170" s="130">
        <v>1.00816189</v>
      </c>
      <c r="J170" s="130">
        <v>0.80161062000000005</v>
      </c>
      <c r="K170" s="130">
        <v>87.659014569999997</v>
      </c>
      <c r="L170" s="130">
        <v>815.79723533000003</v>
      </c>
      <c r="M170" s="130">
        <v>766.26726239000004</v>
      </c>
      <c r="N170" s="130">
        <v>0</v>
      </c>
      <c r="O170" s="130">
        <v>7.4253801499999996</v>
      </c>
      <c r="P170" s="130">
        <v>758.84188224000002</v>
      </c>
      <c r="Q170" s="130">
        <v>49.52997294</v>
      </c>
      <c r="R170" s="130">
        <v>0</v>
      </c>
      <c r="S170" s="130">
        <v>2.73275779</v>
      </c>
      <c r="T170" s="130">
        <v>46.79721515</v>
      </c>
      <c r="U170" s="130">
        <v>740.63985503000004</v>
      </c>
      <c r="V170" s="130">
        <v>996.92102293999994</v>
      </c>
      <c r="W170" s="130"/>
      <c r="X170" s="130"/>
      <c r="Y170" s="130"/>
      <c r="Z170" s="130"/>
      <c r="AA170" s="130"/>
      <c r="AB170" s="130"/>
    </row>
    <row r="171" spans="1:28">
      <c r="A171" s="8">
        <v>45413</v>
      </c>
      <c r="B171" s="130">
        <v>4606.1699355299997</v>
      </c>
      <c r="C171" s="130">
        <v>2982.9133679500001</v>
      </c>
      <c r="D171" s="130">
        <v>2891.3109399300001</v>
      </c>
      <c r="E171" s="130">
        <v>2124.5655732099999</v>
      </c>
      <c r="F171" s="130">
        <v>640.51060724000001</v>
      </c>
      <c r="G171" s="130">
        <v>126.23475947999999</v>
      </c>
      <c r="H171" s="130">
        <v>91.602428020000005</v>
      </c>
      <c r="I171" s="130">
        <v>1.05659065</v>
      </c>
      <c r="J171" s="130">
        <v>0.82206093000000002</v>
      </c>
      <c r="K171" s="130">
        <v>89.723776439999995</v>
      </c>
      <c r="L171" s="130">
        <v>866.37006587999997</v>
      </c>
      <c r="M171" s="130">
        <v>815.97312694000004</v>
      </c>
      <c r="N171" s="130">
        <v>0</v>
      </c>
      <c r="O171" s="130">
        <v>7.9993565999999996</v>
      </c>
      <c r="P171" s="130">
        <v>807.97377033999999</v>
      </c>
      <c r="Q171" s="130">
        <v>50.396938939999998</v>
      </c>
      <c r="R171" s="130">
        <v>0</v>
      </c>
      <c r="S171" s="130">
        <v>2.8335388099999999</v>
      </c>
      <c r="T171" s="130">
        <v>47.563400129999998</v>
      </c>
      <c r="U171" s="130">
        <v>756.88650170000005</v>
      </c>
      <c r="V171" s="130">
        <v>1086.2715591599999</v>
      </c>
      <c r="W171" s="130"/>
      <c r="X171" s="130"/>
      <c r="Y171" s="130"/>
      <c r="Z171" s="130"/>
      <c r="AA171" s="130"/>
      <c r="AB171" s="130"/>
    </row>
    <row r="172" spans="1:28">
      <c r="A172" s="8">
        <v>45444</v>
      </c>
      <c r="B172" s="130">
        <v>4699.9604097499996</v>
      </c>
      <c r="C172" s="130">
        <v>3020.22511257</v>
      </c>
      <c r="D172" s="130">
        <v>2930.3074430000001</v>
      </c>
      <c r="E172" s="130">
        <v>2144.64482825</v>
      </c>
      <c r="F172" s="130">
        <v>662.08551996999995</v>
      </c>
      <c r="G172" s="130">
        <v>123.57709478</v>
      </c>
      <c r="H172" s="130">
        <v>89.917669570000001</v>
      </c>
      <c r="I172" s="130">
        <v>1.06484212</v>
      </c>
      <c r="J172" s="130">
        <v>0.81631138999999997</v>
      </c>
      <c r="K172" s="130">
        <v>88.036516059999997</v>
      </c>
      <c r="L172" s="130">
        <v>881.29112533</v>
      </c>
      <c r="M172" s="130">
        <v>838.29953551000006</v>
      </c>
      <c r="N172" s="130">
        <v>0</v>
      </c>
      <c r="O172" s="130">
        <v>7.6978533599999999</v>
      </c>
      <c r="P172" s="130">
        <v>830.60168214999999</v>
      </c>
      <c r="Q172" s="130">
        <v>42.991589820000002</v>
      </c>
      <c r="R172" s="130">
        <v>0</v>
      </c>
      <c r="S172" s="130">
        <v>2.6655592499999998</v>
      </c>
      <c r="T172" s="130">
        <v>40.32603057</v>
      </c>
      <c r="U172" s="130">
        <v>798.44417184999998</v>
      </c>
      <c r="V172" s="130">
        <v>1109.1858333099999</v>
      </c>
      <c r="W172" s="130"/>
      <c r="X172" s="130"/>
      <c r="Y172" s="130"/>
      <c r="Z172" s="130"/>
      <c r="AA172" s="130"/>
      <c r="AB172" s="130"/>
    </row>
    <row r="173" spans="1:28">
      <c r="A173" s="8">
        <v>45474</v>
      </c>
      <c r="B173" s="130">
        <v>4807.8401061300001</v>
      </c>
      <c r="C173" s="130">
        <v>3086.2511685499999</v>
      </c>
      <c r="D173" s="130">
        <v>2994.5313057399999</v>
      </c>
      <c r="E173" s="130">
        <v>2218.1785513300001</v>
      </c>
      <c r="F173" s="130">
        <v>655.13140710000005</v>
      </c>
      <c r="G173" s="130">
        <v>121.22134731</v>
      </c>
      <c r="H173" s="130">
        <v>91.719862809999995</v>
      </c>
      <c r="I173" s="130">
        <v>1.1204651699999999</v>
      </c>
      <c r="J173" s="130">
        <v>0.83078487999999995</v>
      </c>
      <c r="K173" s="130">
        <v>89.768612759999996</v>
      </c>
      <c r="L173" s="130">
        <v>909.53232594999997</v>
      </c>
      <c r="M173" s="130">
        <v>866.10172568999997</v>
      </c>
      <c r="N173" s="130">
        <v>0</v>
      </c>
      <c r="O173" s="130">
        <v>7.3824274299999999</v>
      </c>
      <c r="P173" s="130">
        <v>858.71929825999996</v>
      </c>
      <c r="Q173" s="130">
        <v>43.430600259999999</v>
      </c>
      <c r="R173" s="130">
        <v>0</v>
      </c>
      <c r="S173" s="130">
        <v>2.74980687</v>
      </c>
      <c r="T173" s="130">
        <v>40.680793389999998</v>
      </c>
      <c r="U173" s="130">
        <v>812.05661163000002</v>
      </c>
      <c r="V173" s="130">
        <v>1135.80234759</v>
      </c>
      <c r="W173" s="130"/>
      <c r="X173" s="130"/>
      <c r="Y173" s="130"/>
      <c r="Z173" s="130"/>
      <c r="AA173" s="130"/>
      <c r="AB173" s="130"/>
    </row>
    <row r="174" spans="1:28">
      <c r="A174" s="8">
        <v>45505</v>
      </c>
      <c r="B174" s="130">
        <v>4943.2648742199999</v>
      </c>
      <c r="C174" s="130">
        <v>3185.3917725599999</v>
      </c>
      <c r="D174" s="130">
        <v>3090.5690376299999</v>
      </c>
      <c r="E174" s="130">
        <v>2274.5656788800002</v>
      </c>
      <c r="F174" s="130">
        <v>696.04669678000005</v>
      </c>
      <c r="G174" s="130">
        <v>119.95666197</v>
      </c>
      <c r="H174" s="130">
        <v>94.822734929999996</v>
      </c>
      <c r="I174" s="130">
        <v>1.09653577</v>
      </c>
      <c r="J174" s="130">
        <v>0.84350400000000003</v>
      </c>
      <c r="K174" s="130">
        <v>92.882695159999997</v>
      </c>
      <c r="L174" s="130">
        <v>938.09581478999996</v>
      </c>
      <c r="M174" s="130">
        <v>894.61445836999997</v>
      </c>
      <c r="N174" s="130">
        <v>0</v>
      </c>
      <c r="O174" s="130">
        <v>7.0869784500000002</v>
      </c>
      <c r="P174" s="130">
        <v>887.52747992000002</v>
      </c>
      <c r="Q174" s="130">
        <v>43.481356419999997</v>
      </c>
      <c r="R174" s="130">
        <v>0</v>
      </c>
      <c r="S174" s="130">
        <v>2.33078005</v>
      </c>
      <c r="T174" s="130">
        <v>41.150576370000003</v>
      </c>
      <c r="U174" s="130">
        <v>819.77728687000001</v>
      </c>
      <c r="V174" s="130">
        <v>1161.3710980000001</v>
      </c>
      <c r="W174" s="130"/>
      <c r="X174" s="130"/>
      <c r="Y174" s="130"/>
      <c r="Z174" s="130"/>
      <c r="AA174" s="130"/>
      <c r="AB174" s="130"/>
    </row>
    <row r="175" spans="1:28">
      <c r="A175" s="8">
        <v>45536</v>
      </c>
      <c r="B175" s="130">
        <v>5022.2776042799997</v>
      </c>
      <c r="C175" s="130">
        <v>3228.9871642100002</v>
      </c>
      <c r="D175" s="130">
        <v>3134.2751981400002</v>
      </c>
      <c r="E175" s="130">
        <v>2303.45103096</v>
      </c>
      <c r="F175" s="130">
        <v>707.82483463000005</v>
      </c>
      <c r="G175" s="130">
        <v>122.99933255000001</v>
      </c>
      <c r="H175" s="130">
        <v>94.711966070000003</v>
      </c>
      <c r="I175" s="130">
        <v>1.12776644</v>
      </c>
      <c r="J175" s="130">
        <v>0.84536537</v>
      </c>
      <c r="K175" s="130">
        <v>92.738834260000004</v>
      </c>
      <c r="L175" s="130">
        <v>960.51372590000005</v>
      </c>
      <c r="M175" s="130">
        <v>917.33870420000005</v>
      </c>
      <c r="N175" s="130">
        <v>0</v>
      </c>
      <c r="O175" s="130">
        <v>6.4876021499999998</v>
      </c>
      <c r="P175" s="130">
        <v>910.85110205000001</v>
      </c>
      <c r="Q175" s="130">
        <v>43.175021700000002</v>
      </c>
      <c r="R175" s="130">
        <v>0</v>
      </c>
      <c r="S175" s="130">
        <v>2.3575661999999999</v>
      </c>
      <c r="T175" s="130">
        <v>40.817455500000001</v>
      </c>
      <c r="U175" s="130">
        <v>832.77671416999999</v>
      </c>
      <c r="V175" s="130">
        <v>1182.42225465</v>
      </c>
      <c r="W175" s="130"/>
      <c r="X175" s="130"/>
      <c r="Y175" s="130"/>
      <c r="Z175" s="130"/>
      <c r="AA175" s="130"/>
      <c r="AB175" s="130"/>
    </row>
    <row r="176" spans="1:28">
      <c r="A176" s="8">
        <v>45566</v>
      </c>
      <c r="B176" s="130">
        <v>5078.6479423999999</v>
      </c>
      <c r="C176" s="130">
        <v>3253.4649555000001</v>
      </c>
      <c r="D176" s="130">
        <v>3189.7057266800002</v>
      </c>
      <c r="E176" s="130">
        <v>2339.6408166000001</v>
      </c>
      <c r="F176" s="130">
        <v>727.97227653000004</v>
      </c>
      <c r="G176" s="130">
        <v>122.09263355</v>
      </c>
      <c r="H176" s="130">
        <v>63.759228819999997</v>
      </c>
      <c r="I176" s="130">
        <v>1.1166131399999999</v>
      </c>
      <c r="J176" s="130">
        <v>0.83082661999999996</v>
      </c>
      <c r="K176" s="130">
        <v>61.811789060000002</v>
      </c>
      <c r="L176" s="130">
        <v>969.65850908000004</v>
      </c>
      <c r="M176" s="130">
        <v>941.34351776999995</v>
      </c>
      <c r="N176" s="130">
        <v>8.0803559999999996E-2</v>
      </c>
      <c r="O176" s="130">
        <v>6.09528436</v>
      </c>
      <c r="P176" s="130">
        <v>935.16742984999996</v>
      </c>
      <c r="Q176" s="130">
        <v>28.31499131</v>
      </c>
      <c r="R176" s="130">
        <v>0</v>
      </c>
      <c r="S176" s="130">
        <v>2.30564547</v>
      </c>
      <c r="T176" s="130">
        <v>26.009345840000002</v>
      </c>
      <c r="U176" s="130">
        <v>855.52447782000002</v>
      </c>
      <c r="V176" s="130">
        <v>1157.4743793</v>
      </c>
      <c r="W176" s="130"/>
      <c r="X176" s="130"/>
      <c r="Y176" s="130"/>
      <c r="Z176" s="130"/>
      <c r="AA176" s="130"/>
      <c r="AB176" s="130"/>
    </row>
    <row r="177" spans="1:28">
      <c r="A177" s="8">
        <v>45597</v>
      </c>
      <c r="B177" s="130">
        <v>5180.1894985600002</v>
      </c>
      <c r="C177" s="130">
        <v>3315.1810061699998</v>
      </c>
      <c r="D177" s="130">
        <v>3251.9857147399998</v>
      </c>
      <c r="E177" s="130">
        <v>2382.11885807</v>
      </c>
      <c r="F177" s="130">
        <v>746.50591364000002</v>
      </c>
      <c r="G177" s="130">
        <v>123.36094303</v>
      </c>
      <c r="H177" s="130">
        <v>63.195291429999997</v>
      </c>
      <c r="I177" s="130">
        <v>1.1231280800000001</v>
      </c>
      <c r="J177" s="130">
        <v>0.82771731000000004</v>
      </c>
      <c r="K177" s="130">
        <v>61.24444604</v>
      </c>
      <c r="L177" s="130">
        <v>988.01211259000002</v>
      </c>
      <c r="M177" s="130">
        <v>960.11238961000004</v>
      </c>
      <c r="N177" s="130">
        <v>6.1951409999999998E-2</v>
      </c>
      <c r="O177" s="130">
        <v>5.6015839999999999</v>
      </c>
      <c r="P177" s="130">
        <v>954.44885420000003</v>
      </c>
      <c r="Q177" s="130">
        <v>27.89972298</v>
      </c>
      <c r="R177" s="130">
        <v>0</v>
      </c>
      <c r="S177" s="130">
        <v>2.28071571</v>
      </c>
      <c r="T177" s="130">
        <v>25.619007270000001</v>
      </c>
      <c r="U177" s="130">
        <v>876.9963798</v>
      </c>
      <c r="V177" s="130">
        <v>1170.12261627</v>
      </c>
      <c r="W177" s="130"/>
      <c r="X177" s="130"/>
      <c r="Y177" s="130"/>
      <c r="Z177" s="130"/>
      <c r="AA177" s="130"/>
      <c r="AB177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9" customWidth="1"/>
    <col min="2" max="2" width="9.6640625" style="38" customWidth="1"/>
    <col min="3" max="3" width="9.88671875" style="38" customWidth="1"/>
    <col min="4" max="4" width="10.33203125" style="38" customWidth="1"/>
    <col min="5" max="5" width="8.33203125" style="38" customWidth="1"/>
    <col min="6" max="6" width="9.88671875" style="38" customWidth="1"/>
    <col min="7" max="7" width="12" style="38" customWidth="1"/>
    <col min="8" max="8" width="12.33203125" style="38" customWidth="1"/>
    <col min="9" max="9" width="8.88671875" style="38" customWidth="1"/>
    <col min="10" max="10" width="11.33203125" style="38" customWidth="1"/>
    <col min="11" max="11" width="11.44140625" style="38" customWidth="1"/>
    <col min="12" max="12" width="9.5546875" style="38" customWidth="1"/>
    <col min="13" max="13" width="10.88671875" style="38" customWidth="1"/>
    <col min="14" max="14" width="13.5546875" style="38" customWidth="1"/>
    <col min="15" max="15" width="10.33203125" style="38" customWidth="1"/>
    <col min="16" max="16" width="8.109375" style="38" customWidth="1"/>
    <col min="17" max="16384" width="9.109375" style="38"/>
  </cols>
  <sheetData>
    <row r="1" spans="1:22">
      <c r="A1" s="10" t="s">
        <v>148</v>
      </c>
    </row>
    <row r="2" spans="1:22" ht="5.25" customHeight="1"/>
    <row r="3" spans="1:22">
      <c r="A3" s="109" t="s">
        <v>58</v>
      </c>
    </row>
    <row r="4" spans="1:22" ht="12.75" customHeight="1">
      <c r="A4" s="207" t="s">
        <v>132</v>
      </c>
      <c r="B4" s="218"/>
      <c r="C4" s="218"/>
      <c r="D4" s="218"/>
    </row>
    <row r="5" spans="1:22" ht="12.75" customHeight="1">
      <c r="A5" s="40" t="s">
        <v>231</v>
      </c>
    </row>
    <row r="6" spans="1:22" ht="12.75" customHeight="1">
      <c r="A6" s="181" t="s">
        <v>0</v>
      </c>
      <c r="B6" s="183" t="s">
        <v>200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66</v>
      </c>
      <c r="P6" s="184" t="s">
        <v>68</v>
      </c>
    </row>
    <row r="7" spans="1:22" s="41" customForma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22" s="37" customFormat="1" ht="23.2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22" s="37" customFormat="1" ht="77.25" customHeight="1">
      <c r="A9" s="182"/>
      <c r="B9" s="179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188</v>
      </c>
      <c r="L9" s="160" t="s">
        <v>13</v>
      </c>
      <c r="M9" s="160" t="s">
        <v>67</v>
      </c>
      <c r="N9" s="160" t="s">
        <v>31</v>
      </c>
      <c r="O9" s="185"/>
      <c r="P9" s="186"/>
    </row>
    <row r="10" spans="1:22" s="37" customFormat="1" collapsed="1">
      <c r="A10" s="35">
        <v>1</v>
      </c>
      <c r="B10" s="36">
        <v>2</v>
      </c>
      <c r="C10" s="35">
        <v>3</v>
      </c>
      <c r="D10" s="36">
        <v>4</v>
      </c>
      <c r="E10" s="35">
        <v>5</v>
      </c>
      <c r="F10" s="36">
        <v>6</v>
      </c>
      <c r="G10" s="35">
        <v>7</v>
      </c>
      <c r="H10" s="36">
        <v>8</v>
      </c>
      <c r="I10" s="35">
        <v>9</v>
      </c>
      <c r="J10" s="36">
        <v>10</v>
      </c>
      <c r="K10" s="35">
        <v>11</v>
      </c>
      <c r="L10" s="36">
        <v>12</v>
      </c>
      <c r="M10" s="35">
        <v>13</v>
      </c>
      <c r="N10" s="36">
        <v>14</v>
      </c>
      <c r="O10" s="35">
        <v>15</v>
      </c>
      <c r="P10" s="36">
        <v>16</v>
      </c>
    </row>
    <row r="11" spans="1:22" s="43" customFormat="1" hidden="1" outlineLevel="1">
      <c r="A11" s="8">
        <v>40544</v>
      </c>
      <c r="B11" s="131">
        <v>3946.2677910299999</v>
      </c>
      <c r="C11" s="42">
        <v>46.258033240000003</v>
      </c>
      <c r="D11" s="131">
        <v>43.024428280000002</v>
      </c>
      <c r="E11" s="131">
        <v>3.2336049600000001</v>
      </c>
      <c r="F11" s="131">
        <v>11.779207739999999</v>
      </c>
      <c r="G11" s="131">
        <v>2.1671130299999999</v>
      </c>
      <c r="H11" s="131">
        <v>9.6120947099999992</v>
      </c>
      <c r="I11" s="131">
        <v>727.60001726999985</v>
      </c>
      <c r="J11" s="131">
        <v>110.74111586000001</v>
      </c>
      <c r="K11" s="131">
        <v>616.85890141000004</v>
      </c>
      <c r="L11" s="131">
        <v>3160.6305327800005</v>
      </c>
      <c r="M11" s="131">
        <v>3145.2420876599999</v>
      </c>
      <c r="N11" s="131">
        <v>15.38844512</v>
      </c>
      <c r="O11" s="131">
        <v>0.73479649000000002</v>
      </c>
      <c r="P11" s="131">
        <v>5036.1487631300006</v>
      </c>
      <c r="Q11" s="132"/>
      <c r="R11" s="132"/>
      <c r="S11" s="132"/>
      <c r="T11" s="132"/>
      <c r="U11" s="132"/>
      <c r="V11" s="132"/>
    </row>
    <row r="12" spans="1:22" s="43" customFormat="1" hidden="1" outlineLevel="1">
      <c r="A12" s="8">
        <v>40575</v>
      </c>
      <c r="B12" s="131">
        <v>4057.2224571000002</v>
      </c>
      <c r="C12" s="42">
        <v>44.995089210000003</v>
      </c>
      <c r="D12" s="131">
        <v>42.048173830000003</v>
      </c>
      <c r="E12" s="131">
        <v>2.9469153800000001</v>
      </c>
      <c r="F12" s="131">
        <v>55.183762999999999</v>
      </c>
      <c r="G12" s="131">
        <v>5.77841263</v>
      </c>
      <c r="H12" s="131">
        <v>49.405350370000001</v>
      </c>
      <c r="I12" s="131">
        <v>735.46030238000003</v>
      </c>
      <c r="J12" s="131">
        <v>102.78385188</v>
      </c>
      <c r="K12" s="131">
        <v>632.67645049999999</v>
      </c>
      <c r="L12" s="131">
        <v>3221.5833025100001</v>
      </c>
      <c r="M12" s="131">
        <v>3206.0250176899999</v>
      </c>
      <c r="N12" s="131">
        <v>15.558284820000001</v>
      </c>
      <c r="O12" s="131">
        <v>0.70965011</v>
      </c>
      <c r="P12" s="131">
        <v>5022.5921869800004</v>
      </c>
      <c r="Q12" s="132"/>
      <c r="R12" s="132"/>
      <c r="S12" s="132"/>
      <c r="T12" s="132"/>
      <c r="U12" s="132"/>
      <c r="V12" s="132"/>
    </row>
    <row r="13" spans="1:22" s="43" customFormat="1" hidden="1" outlineLevel="1">
      <c r="A13" s="8">
        <v>40603</v>
      </c>
      <c r="B13" s="131">
        <v>3981.1609492399998</v>
      </c>
      <c r="C13" s="42">
        <v>44.190235809999997</v>
      </c>
      <c r="D13" s="131">
        <v>41.178743600000004</v>
      </c>
      <c r="E13" s="131">
        <v>3.0114922100000001</v>
      </c>
      <c r="F13" s="131">
        <v>56.383612280000008</v>
      </c>
      <c r="G13" s="131">
        <v>9.3891648300000004</v>
      </c>
      <c r="H13" s="131">
        <v>46.994447450000003</v>
      </c>
      <c r="I13" s="131">
        <v>630.05734041000005</v>
      </c>
      <c r="J13" s="131">
        <v>103.7260479</v>
      </c>
      <c r="K13" s="131">
        <v>526.33129250999991</v>
      </c>
      <c r="L13" s="131">
        <v>3250.5297607400003</v>
      </c>
      <c r="M13" s="131">
        <v>3235.39476835</v>
      </c>
      <c r="N13" s="131">
        <v>15.134992389999999</v>
      </c>
      <c r="O13" s="131">
        <v>1.14854838</v>
      </c>
      <c r="P13" s="131">
        <v>35.525845250000003</v>
      </c>
      <c r="Q13" s="132"/>
      <c r="R13" s="132"/>
      <c r="S13" s="132"/>
      <c r="T13" s="132"/>
      <c r="U13" s="132"/>
      <c r="V13" s="132"/>
    </row>
    <row r="14" spans="1:22" s="43" customFormat="1" hidden="1" outlineLevel="1">
      <c r="A14" s="8">
        <v>40634</v>
      </c>
      <c r="B14" s="131">
        <v>3991.9496341099998</v>
      </c>
      <c r="C14" s="42">
        <v>44.426648849999999</v>
      </c>
      <c r="D14" s="131">
        <v>41.246248639999997</v>
      </c>
      <c r="E14" s="131">
        <v>3.1804002100000002</v>
      </c>
      <c r="F14" s="131">
        <v>54.769430990000004</v>
      </c>
      <c r="G14" s="131">
        <v>7.1171886000000004</v>
      </c>
      <c r="H14" s="131">
        <v>47.652242389999998</v>
      </c>
      <c r="I14" s="131">
        <v>645.82005363000007</v>
      </c>
      <c r="J14" s="131">
        <v>95.056635330000006</v>
      </c>
      <c r="K14" s="131">
        <v>550.76341830000001</v>
      </c>
      <c r="L14" s="131">
        <v>3246.9335006400001</v>
      </c>
      <c r="M14" s="131">
        <v>3230.1321410800001</v>
      </c>
      <c r="N14" s="131">
        <v>16.801359559999998</v>
      </c>
      <c r="O14" s="131">
        <v>0.79092770999999995</v>
      </c>
      <c r="P14" s="131">
        <v>28.585027150000002</v>
      </c>
      <c r="Q14" s="132"/>
      <c r="R14" s="132"/>
      <c r="S14" s="132"/>
      <c r="T14" s="132"/>
      <c r="U14" s="132"/>
      <c r="V14" s="132"/>
    </row>
    <row r="15" spans="1:22" s="43" customFormat="1" hidden="1" outlineLevel="1">
      <c r="A15" s="8">
        <v>40664</v>
      </c>
      <c r="B15" s="131">
        <v>4051.02431011</v>
      </c>
      <c r="C15" s="42">
        <v>44.535681220000001</v>
      </c>
      <c r="D15" s="131">
        <v>41.374205590000003</v>
      </c>
      <c r="E15" s="131">
        <v>3.16147563</v>
      </c>
      <c r="F15" s="131">
        <v>57.727736069999999</v>
      </c>
      <c r="G15" s="131">
        <v>2.79386782</v>
      </c>
      <c r="H15" s="131">
        <v>54.933868249999996</v>
      </c>
      <c r="I15" s="131">
        <v>660.76856313999997</v>
      </c>
      <c r="J15" s="131">
        <v>94.204311169999997</v>
      </c>
      <c r="K15" s="131">
        <v>566.56425196999999</v>
      </c>
      <c r="L15" s="131">
        <v>3287.9923296799998</v>
      </c>
      <c r="M15" s="131">
        <v>3270.50728205</v>
      </c>
      <c r="N15" s="131">
        <v>17.485047629999997</v>
      </c>
      <c r="O15" s="131">
        <v>-1.0453719999999889E-2</v>
      </c>
      <c r="P15" s="131">
        <v>30.58032485</v>
      </c>
      <c r="Q15" s="132"/>
      <c r="R15" s="132"/>
      <c r="S15" s="132"/>
      <c r="T15" s="132"/>
      <c r="U15" s="132"/>
      <c r="V15" s="132"/>
    </row>
    <row r="16" spans="1:22" s="43" customFormat="1" hidden="1" outlineLevel="1">
      <c r="A16" s="8">
        <v>40695</v>
      </c>
      <c r="B16" s="131">
        <v>4083.1230386900002</v>
      </c>
      <c r="C16" s="42">
        <v>43.22478091</v>
      </c>
      <c r="D16" s="131">
        <v>40.932726830000007</v>
      </c>
      <c r="E16" s="131">
        <v>2.2920540799999998</v>
      </c>
      <c r="F16" s="131">
        <v>41.422803670000008</v>
      </c>
      <c r="G16" s="131">
        <v>2.52766833</v>
      </c>
      <c r="H16" s="131">
        <v>38.895135340000003</v>
      </c>
      <c r="I16" s="131">
        <v>671.14705160000017</v>
      </c>
      <c r="J16" s="131">
        <v>109.24005813999999</v>
      </c>
      <c r="K16" s="131">
        <v>561.90699345999997</v>
      </c>
      <c r="L16" s="131">
        <v>3327.3284025100002</v>
      </c>
      <c r="M16" s="131">
        <v>3310.68004251</v>
      </c>
      <c r="N16" s="131">
        <v>16.64836</v>
      </c>
      <c r="O16" s="131">
        <v>-0.1765735100000001</v>
      </c>
      <c r="P16" s="131">
        <v>31.33671876</v>
      </c>
      <c r="Q16" s="132"/>
      <c r="R16" s="132"/>
      <c r="S16" s="132"/>
      <c r="T16" s="132"/>
      <c r="U16" s="132"/>
      <c r="V16" s="132"/>
    </row>
    <row r="17" spans="1:22" s="43" customFormat="1" hidden="1" outlineLevel="1">
      <c r="A17" s="8">
        <v>40725</v>
      </c>
      <c r="B17" s="131">
        <v>4205.4791965200002</v>
      </c>
      <c r="C17" s="42">
        <v>43.790915380000001</v>
      </c>
      <c r="D17" s="131">
        <v>41.393114539999999</v>
      </c>
      <c r="E17" s="131">
        <v>2.3978008399999999</v>
      </c>
      <c r="F17" s="131">
        <v>43.260960019999992</v>
      </c>
      <c r="G17" s="131">
        <v>3.3951081900000002</v>
      </c>
      <c r="H17" s="131">
        <v>39.865851829999997</v>
      </c>
      <c r="I17" s="131">
        <v>771.57421084999999</v>
      </c>
      <c r="J17" s="131">
        <v>95.265574309999991</v>
      </c>
      <c r="K17" s="131">
        <v>676.30863654000007</v>
      </c>
      <c r="L17" s="131">
        <v>3346.8531102700003</v>
      </c>
      <c r="M17" s="131">
        <v>3329.3790486299999</v>
      </c>
      <c r="N17" s="131">
        <v>17.474061639999999</v>
      </c>
      <c r="O17" s="131">
        <v>0.30463613</v>
      </c>
      <c r="P17" s="131">
        <v>33.270076770000003</v>
      </c>
      <c r="Q17" s="132"/>
      <c r="R17" s="132"/>
      <c r="S17" s="132"/>
      <c r="T17" s="132"/>
      <c r="U17" s="132"/>
      <c r="V17" s="132"/>
    </row>
    <row r="18" spans="1:22" s="43" customFormat="1" hidden="1" outlineLevel="1">
      <c r="A18" s="8">
        <v>40756</v>
      </c>
      <c r="B18" s="131">
        <v>4199.1483134500004</v>
      </c>
      <c r="C18" s="42">
        <v>41.999702990000003</v>
      </c>
      <c r="D18" s="131">
        <v>39.635879119999998</v>
      </c>
      <c r="E18" s="131">
        <v>2.36382387</v>
      </c>
      <c r="F18" s="131">
        <v>66.21597568</v>
      </c>
      <c r="G18" s="131">
        <v>4.7043149800000004</v>
      </c>
      <c r="H18" s="131">
        <v>61.5116607</v>
      </c>
      <c r="I18" s="131">
        <v>746.56622923999987</v>
      </c>
      <c r="J18" s="131">
        <v>90.162547279999998</v>
      </c>
      <c r="K18" s="131">
        <v>656.40368196000009</v>
      </c>
      <c r="L18" s="131">
        <v>3344.3664055400004</v>
      </c>
      <c r="M18" s="131">
        <v>3326.0259324600001</v>
      </c>
      <c r="N18" s="131">
        <v>18.340473079999999</v>
      </c>
      <c r="O18" s="131">
        <v>-0.35002102999999996</v>
      </c>
      <c r="P18" s="131">
        <v>34.304553340000005</v>
      </c>
      <c r="Q18" s="132"/>
      <c r="R18" s="132"/>
      <c r="S18" s="132"/>
      <c r="T18" s="132"/>
      <c r="U18" s="132"/>
      <c r="V18" s="132"/>
    </row>
    <row r="19" spans="1:22" s="43" customFormat="1" hidden="1" outlineLevel="1">
      <c r="A19" s="8">
        <v>40787</v>
      </c>
      <c r="B19" s="131">
        <v>4058.0426137999998</v>
      </c>
      <c r="C19" s="42">
        <v>39.777062260000001</v>
      </c>
      <c r="D19" s="131">
        <v>37.223359800000004</v>
      </c>
      <c r="E19" s="131">
        <v>2.5537024599999998</v>
      </c>
      <c r="F19" s="131">
        <v>58.388238039999997</v>
      </c>
      <c r="G19" s="131">
        <v>4.7601688600000003</v>
      </c>
      <c r="H19" s="131">
        <v>53.628069179999997</v>
      </c>
      <c r="I19" s="131">
        <v>729.26823560999992</v>
      </c>
      <c r="J19" s="131">
        <v>88.822888050000017</v>
      </c>
      <c r="K19" s="131">
        <v>640.44534755999996</v>
      </c>
      <c r="L19" s="131">
        <v>3230.6090778900002</v>
      </c>
      <c r="M19" s="131">
        <v>3211.3441851400003</v>
      </c>
      <c r="N19" s="131">
        <v>19.264892750000001</v>
      </c>
      <c r="O19" s="131">
        <v>-0.50276595999999985</v>
      </c>
      <c r="P19" s="131">
        <v>116.00342993000001</v>
      </c>
      <c r="Q19" s="132"/>
      <c r="R19" s="132"/>
      <c r="S19" s="132"/>
      <c r="T19" s="132"/>
      <c r="U19" s="132"/>
      <c r="V19" s="132"/>
    </row>
    <row r="20" spans="1:22" s="43" customFormat="1" hidden="1" outlineLevel="1">
      <c r="A20" s="8">
        <v>40817</v>
      </c>
      <c r="B20" s="131">
        <v>4181.6827888300004</v>
      </c>
      <c r="C20" s="42">
        <v>38.035867720000006</v>
      </c>
      <c r="D20" s="131">
        <v>35.788430680000005</v>
      </c>
      <c r="E20" s="131">
        <v>2.2474370399999999</v>
      </c>
      <c r="F20" s="131">
        <v>59.779660839999998</v>
      </c>
      <c r="G20" s="131">
        <v>5.3639896699999996</v>
      </c>
      <c r="H20" s="131">
        <v>54.415671169999996</v>
      </c>
      <c r="I20" s="131">
        <v>798.85741211000004</v>
      </c>
      <c r="J20" s="131">
        <v>85.651155689999996</v>
      </c>
      <c r="K20" s="131">
        <v>713.20625642000005</v>
      </c>
      <c r="L20" s="131">
        <v>3285.0098481599998</v>
      </c>
      <c r="M20" s="131">
        <v>3264.8598234199999</v>
      </c>
      <c r="N20" s="131">
        <v>20.150024739999999</v>
      </c>
      <c r="O20" s="131">
        <v>-0.24122861000000007</v>
      </c>
      <c r="P20" s="131">
        <v>98.978082200000003</v>
      </c>
      <c r="Q20" s="132"/>
      <c r="R20" s="132"/>
      <c r="S20" s="132"/>
      <c r="T20" s="132"/>
      <c r="U20" s="132"/>
      <c r="V20" s="132"/>
    </row>
    <row r="21" spans="1:22" s="43" customFormat="1" hidden="1" outlineLevel="1">
      <c r="A21" s="8">
        <v>40848</v>
      </c>
      <c r="B21" s="131">
        <v>4186.3477653500004</v>
      </c>
      <c r="C21" s="42">
        <v>40.001391859999998</v>
      </c>
      <c r="D21" s="131">
        <v>35.567316069999997</v>
      </c>
      <c r="E21" s="131">
        <v>4.4340757900000005</v>
      </c>
      <c r="F21" s="131">
        <v>64.144872250000006</v>
      </c>
      <c r="G21" s="131">
        <v>15.75517902</v>
      </c>
      <c r="H21" s="131">
        <v>48.389693229999999</v>
      </c>
      <c r="I21" s="131">
        <v>780.3630697000001</v>
      </c>
      <c r="J21" s="131">
        <v>117.64293522</v>
      </c>
      <c r="K21" s="131">
        <v>662.72013447999996</v>
      </c>
      <c r="L21" s="131">
        <v>3301.8384315400003</v>
      </c>
      <c r="M21" s="131">
        <v>3282.6054350900004</v>
      </c>
      <c r="N21" s="131">
        <v>19.232996450000002</v>
      </c>
      <c r="O21" s="131">
        <v>-0.53276583</v>
      </c>
      <c r="P21" s="131">
        <v>99.787423779999997</v>
      </c>
      <c r="Q21" s="132"/>
      <c r="R21" s="132"/>
      <c r="S21" s="132"/>
      <c r="T21" s="132"/>
      <c r="U21" s="132"/>
      <c r="V21" s="132"/>
    </row>
    <row r="22" spans="1:22" s="43" customFormat="1" hidden="1" outlineLevel="1">
      <c r="A22" s="8">
        <v>40878</v>
      </c>
      <c r="B22" s="131">
        <v>4307.5238137400002</v>
      </c>
      <c r="C22" s="42">
        <v>36.116750490000001</v>
      </c>
      <c r="D22" s="131">
        <v>33.510804159999999</v>
      </c>
      <c r="E22" s="131">
        <v>2.6059463300000001</v>
      </c>
      <c r="F22" s="131">
        <v>8.1296487699999993</v>
      </c>
      <c r="G22" s="131">
        <v>3.6002248300000002</v>
      </c>
      <c r="H22" s="131">
        <v>4.52942394</v>
      </c>
      <c r="I22" s="131">
        <v>931.29615669000009</v>
      </c>
      <c r="J22" s="131">
        <v>125.08652614000002</v>
      </c>
      <c r="K22" s="131">
        <v>806.20963055000004</v>
      </c>
      <c r="L22" s="131">
        <v>3331.9812577900002</v>
      </c>
      <c r="M22" s="131">
        <v>3318.9441513500005</v>
      </c>
      <c r="N22" s="131">
        <v>13.037106440000001</v>
      </c>
      <c r="O22" s="131">
        <v>0.89496241999999993</v>
      </c>
      <c r="P22" s="131">
        <v>196.03671338999999</v>
      </c>
      <c r="Q22" s="132"/>
      <c r="R22" s="132"/>
      <c r="S22" s="132"/>
      <c r="T22" s="132"/>
      <c r="U22" s="132"/>
      <c r="V22" s="132"/>
    </row>
    <row r="23" spans="1:22" s="43" customFormat="1" hidden="1" outlineLevel="1">
      <c r="A23" s="8">
        <v>40909</v>
      </c>
      <c r="B23" s="131">
        <v>4255.14012095</v>
      </c>
      <c r="C23" s="42">
        <v>29.251937609999995</v>
      </c>
      <c r="D23" s="131">
        <v>26.554068430000001</v>
      </c>
      <c r="E23" s="131">
        <v>2.6978691799999996</v>
      </c>
      <c r="F23" s="131">
        <v>45.424936460000005</v>
      </c>
      <c r="G23" s="131">
        <v>26.217765649999997</v>
      </c>
      <c r="H23" s="131">
        <v>19.207170810000001</v>
      </c>
      <c r="I23" s="131">
        <v>733.91613919999998</v>
      </c>
      <c r="J23" s="131">
        <v>93.875387829999994</v>
      </c>
      <c r="K23" s="131">
        <v>640.04075136999995</v>
      </c>
      <c r="L23" s="131">
        <v>3446.54710768</v>
      </c>
      <c r="M23" s="131">
        <v>3430.6744852700003</v>
      </c>
      <c r="N23" s="131">
        <v>15.87262241</v>
      </c>
      <c r="O23" s="131">
        <v>-1.12117288</v>
      </c>
      <c r="P23" s="131">
        <v>155.41893966000001</v>
      </c>
      <c r="Q23" s="132"/>
      <c r="R23" s="132"/>
      <c r="S23" s="132"/>
      <c r="T23" s="132"/>
      <c r="U23" s="132"/>
      <c r="V23" s="132"/>
    </row>
    <row r="24" spans="1:22" s="43" customFormat="1" hidden="1" outlineLevel="1">
      <c r="A24" s="8">
        <v>40940</v>
      </c>
      <c r="B24" s="131">
        <v>4408.6169416800003</v>
      </c>
      <c r="C24" s="42">
        <v>29.002322289999999</v>
      </c>
      <c r="D24" s="131">
        <v>26.608020799999998</v>
      </c>
      <c r="E24" s="131">
        <v>2.3943014900000001</v>
      </c>
      <c r="F24" s="131">
        <v>68.217496269999998</v>
      </c>
      <c r="G24" s="131">
        <v>36.423317050000009</v>
      </c>
      <c r="H24" s="131">
        <v>31.79417922</v>
      </c>
      <c r="I24" s="131">
        <v>799.25369023999997</v>
      </c>
      <c r="J24" s="131">
        <v>85.965704329999994</v>
      </c>
      <c r="K24" s="131">
        <v>713.28798590999986</v>
      </c>
      <c r="L24" s="131">
        <v>3512.1434328799996</v>
      </c>
      <c r="M24" s="131">
        <v>3496.3153391100004</v>
      </c>
      <c r="N24" s="131">
        <v>15.828093770000001</v>
      </c>
      <c r="O24" s="131">
        <v>-1.1264042299999999</v>
      </c>
      <c r="P24" s="131">
        <v>158.37371699000002</v>
      </c>
      <c r="Q24" s="132"/>
      <c r="R24" s="132"/>
      <c r="S24" s="132"/>
      <c r="T24" s="132"/>
      <c r="U24" s="132"/>
      <c r="V24" s="132"/>
    </row>
    <row r="25" spans="1:22" s="43" customFormat="1" hidden="1" outlineLevel="1">
      <c r="A25" s="8">
        <v>40969</v>
      </c>
      <c r="B25" s="131">
        <v>4419.1798812500001</v>
      </c>
      <c r="C25" s="42">
        <v>27.521404750000002</v>
      </c>
      <c r="D25" s="131">
        <v>25.079679970000001</v>
      </c>
      <c r="E25" s="131">
        <v>2.4417247800000004</v>
      </c>
      <c r="F25" s="131">
        <v>47.861463779999994</v>
      </c>
      <c r="G25" s="131">
        <v>18.82049593</v>
      </c>
      <c r="H25" s="131">
        <v>29.040967850000001</v>
      </c>
      <c r="I25" s="131">
        <v>776.93920380000009</v>
      </c>
      <c r="J25" s="131">
        <v>56.04072824</v>
      </c>
      <c r="K25" s="131">
        <v>720.89847556000007</v>
      </c>
      <c r="L25" s="131">
        <v>3566.85780892</v>
      </c>
      <c r="M25" s="131">
        <v>3551.4516653400001</v>
      </c>
      <c r="N25" s="131">
        <v>15.40614358</v>
      </c>
      <c r="O25" s="131">
        <v>-1.39277209</v>
      </c>
      <c r="P25" s="131">
        <v>159.4380458</v>
      </c>
      <c r="Q25" s="132"/>
      <c r="R25" s="132"/>
      <c r="S25" s="132"/>
      <c r="T25" s="132"/>
      <c r="U25" s="132"/>
      <c r="V25" s="132"/>
    </row>
    <row r="26" spans="1:22" s="43" customFormat="1" hidden="1" outlineLevel="1">
      <c r="A26" s="8">
        <v>41000</v>
      </c>
      <c r="B26" s="131">
        <v>4608.9758669900002</v>
      </c>
      <c r="C26" s="42">
        <v>25.687788829999999</v>
      </c>
      <c r="D26" s="131">
        <v>23.009546319999998</v>
      </c>
      <c r="E26" s="131">
        <v>2.67824251</v>
      </c>
      <c r="F26" s="131">
        <v>61.013161550000007</v>
      </c>
      <c r="G26" s="131">
        <v>31.81124676</v>
      </c>
      <c r="H26" s="131">
        <v>29.20191479</v>
      </c>
      <c r="I26" s="131">
        <v>853.40548379999996</v>
      </c>
      <c r="J26" s="131">
        <v>104.35201889999999</v>
      </c>
      <c r="K26" s="131">
        <v>749.05346490000011</v>
      </c>
      <c r="L26" s="131">
        <v>3668.86943281</v>
      </c>
      <c r="M26" s="131">
        <v>3651.31708166</v>
      </c>
      <c r="N26" s="131">
        <v>17.552351150000003</v>
      </c>
      <c r="O26" s="131">
        <v>-1.1079605799999999</v>
      </c>
      <c r="P26" s="131">
        <v>95.583946759999989</v>
      </c>
      <c r="Q26" s="132"/>
      <c r="R26" s="132"/>
      <c r="S26" s="132"/>
      <c r="T26" s="132"/>
      <c r="U26" s="132"/>
      <c r="V26" s="132"/>
    </row>
    <row r="27" spans="1:22" s="43" customFormat="1" hidden="1" outlineLevel="1">
      <c r="A27" s="8">
        <v>41030</v>
      </c>
      <c r="B27" s="131">
        <v>4716.9214243699998</v>
      </c>
      <c r="C27" s="42">
        <v>23.914235520000002</v>
      </c>
      <c r="D27" s="131">
        <v>21.391412469999999</v>
      </c>
      <c r="E27" s="131">
        <v>2.52282305</v>
      </c>
      <c r="F27" s="131">
        <v>60.830013350000002</v>
      </c>
      <c r="G27" s="131">
        <v>28.680220249999998</v>
      </c>
      <c r="H27" s="131">
        <v>32.149793100000004</v>
      </c>
      <c r="I27" s="131">
        <v>981.30027230999997</v>
      </c>
      <c r="J27" s="131">
        <v>85.853079409999992</v>
      </c>
      <c r="K27" s="131">
        <v>895.44719290000012</v>
      </c>
      <c r="L27" s="131">
        <v>3650.8769031900001</v>
      </c>
      <c r="M27" s="131">
        <v>3632.1174029399999</v>
      </c>
      <c r="N27" s="131">
        <v>18.759500250000002</v>
      </c>
      <c r="O27" s="131">
        <v>-0.81742822000000004</v>
      </c>
      <c r="P27" s="131">
        <v>50.144583609999998</v>
      </c>
      <c r="Q27" s="132"/>
      <c r="R27" s="132"/>
      <c r="S27" s="132"/>
      <c r="T27" s="132"/>
      <c r="U27" s="132"/>
      <c r="V27" s="132"/>
    </row>
    <row r="28" spans="1:22" s="43" customFormat="1" hidden="1" outlineLevel="1">
      <c r="A28" s="8">
        <v>41061</v>
      </c>
      <c r="B28" s="131">
        <v>4671.1360470500003</v>
      </c>
      <c r="C28" s="42">
        <v>25.694999899999999</v>
      </c>
      <c r="D28" s="131">
        <v>21.22378677</v>
      </c>
      <c r="E28" s="131">
        <v>4.4712131299999998</v>
      </c>
      <c r="F28" s="131">
        <v>32.156632180000003</v>
      </c>
      <c r="G28" s="131">
        <v>8.1093811000000002</v>
      </c>
      <c r="H28" s="131">
        <v>24.047251079999999</v>
      </c>
      <c r="I28" s="131">
        <v>892.90400493000004</v>
      </c>
      <c r="J28" s="131">
        <v>85.549262959999993</v>
      </c>
      <c r="K28" s="131">
        <v>807.35474197000008</v>
      </c>
      <c r="L28" s="131">
        <v>3720.3804100399998</v>
      </c>
      <c r="M28" s="131">
        <v>3700.7110130699998</v>
      </c>
      <c r="N28" s="131">
        <v>19.669396969999998</v>
      </c>
      <c r="O28" s="131">
        <v>-0.98965106999999997</v>
      </c>
      <c r="P28" s="131">
        <v>210.76996441</v>
      </c>
      <c r="Q28" s="132"/>
      <c r="R28" s="132"/>
      <c r="S28" s="132"/>
      <c r="T28" s="132"/>
      <c r="U28" s="132"/>
      <c r="V28" s="132"/>
    </row>
    <row r="29" spans="1:22" s="43" customFormat="1" hidden="1" outlineLevel="1">
      <c r="A29" s="8">
        <v>41091</v>
      </c>
      <c r="B29" s="131">
        <v>4842.6655583399997</v>
      </c>
      <c r="C29" s="42">
        <v>22.180388860000001</v>
      </c>
      <c r="D29" s="131">
        <v>19.80692616</v>
      </c>
      <c r="E29" s="131">
        <v>2.3734627000000001</v>
      </c>
      <c r="F29" s="131">
        <v>51.304219019999998</v>
      </c>
      <c r="G29" s="131">
        <v>26.233293800000002</v>
      </c>
      <c r="H29" s="131">
        <v>25.070925219999999</v>
      </c>
      <c r="I29" s="131">
        <v>1021.49621201</v>
      </c>
      <c r="J29" s="131">
        <v>66.301173779999999</v>
      </c>
      <c r="K29" s="131">
        <v>955.19503823000002</v>
      </c>
      <c r="L29" s="131">
        <v>3747.6847384500002</v>
      </c>
      <c r="M29" s="131">
        <v>3727.0464024999997</v>
      </c>
      <c r="N29" s="131">
        <v>20.638335950000002</v>
      </c>
      <c r="O29" s="131">
        <v>-1.21479296</v>
      </c>
      <c r="P29" s="131">
        <v>193.73752558000001</v>
      </c>
      <c r="Q29" s="132"/>
      <c r="R29" s="132"/>
      <c r="S29" s="132"/>
      <c r="T29" s="132"/>
      <c r="U29" s="132"/>
      <c r="V29" s="132"/>
    </row>
    <row r="30" spans="1:22" s="43" customFormat="1" hidden="1" outlineLevel="1">
      <c r="A30" s="8">
        <v>41122</v>
      </c>
      <c r="B30" s="131">
        <v>4840.6175459300002</v>
      </c>
      <c r="C30" s="42">
        <v>23.429234099999999</v>
      </c>
      <c r="D30" s="131">
        <v>19.014909810000002</v>
      </c>
      <c r="E30" s="131">
        <v>4.4143242899999997</v>
      </c>
      <c r="F30" s="131">
        <v>74.150383930000004</v>
      </c>
      <c r="G30" s="131">
        <v>42.952909290000001</v>
      </c>
      <c r="H30" s="131">
        <v>31.197474639999999</v>
      </c>
      <c r="I30" s="131">
        <v>946.07724553000003</v>
      </c>
      <c r="J30" s="131">
        <v>47.125705870000004</v>
      </c>
      <c r="K30" s="131">
        <v>898.95153965999998</v>
      </c>
      <c r="L30" s="131">
        <v>3796.9606823700005</v>
      </c>
      <c r="M30" s="131">
        <v>3774.3432309700001</v>
      </c>
      <c r="N30" s="131">
        <v>22.617451399999997</v>
      </c>
      <c r="O30" s="131">
        <v>-1.7900492999999997</v>
      </c>
      <c r="P30" s="131">
        <v>96.037232020000005</v>
      </c>
      <c r="Q30" s="132"/>
      <c r="R30" s="132"/>
      <c r="S30" s="132"/>
      <c r="T30" s="132"/>
      <c r="U30" s="132"/>
      <c r="V30" s="132"/>
    </row>
    <row r="31" spans="1:22" hidden="1" outlineLevel="1">
      <c r="A31" s="8">
        <v>41153</v>
      </c>
      <c r="B31" s="131">
        <v>4789.9444257499999</v>
      </c>
      <c r="C31" s="42">
        <v>21.13962742</v>
      </c>
      <c r="D31" s="131">
        <v>19.028754029999998</v>
      </c>
      <c r="E31" s="131">
        <v>2.1108733900000001</v>
      </c>
      <c r="F31" s="131">
        <v>63.758176040000002</v>
      </c>
      <c r="G31" s="131">
        <v>32.297563430000004</v>
      </c>
      <c r="H31" s="131">
        <v>31.460612610000002</v>
      </c>
      <c r="I31" s="131">
        <v>888.80809973999999</v>
      </c>
      <c r="J31" s="131">
        <v>47.071819189999999</v>
      </c>
      <c r="K31" s="131">
        <v>841.73628055000006</v>
      </c>
      <c r="L31" s="131">
        <v>3816.2385225499997</v>
      </c>
      <c r="M31" s="131">
        <v>3794.8994311399997</v>
      </c>
      <c r="N31" s="131">
        <v>21.339091410000002</v>
      </c>
      <c r="O31" s="131">
        <v>-1.68470627</v>
      </c>
      <c r="P31" s="131">
        <v>92.683661290000003</v>
      </c>
      <c r="Q31" s="132"/>
      <c r="R31" s="132"/>
      <c r="S31" s="132"/>
      <c r="T31" s="132"/>
      <c r="U31" s="132"/>
      <c r="V31" s="132"/>
    </row>
    <row r="32" spans="1:22" hidden="1" outlineLevel="1">
      <c r="A32" s="8">
        <v>41183</v>
      </c>
      <c r="B32" s="131">
        <v>4898.56594726</v>
      </c>
      <c r="C32" s="42">
        <v>28.870582690000003</v>
      </c>
      <c r="D32" s="131">
        <v>17.92291148</v>
      </c>
      <c r="E32" s="131">
        <v>10.947671210000001</v>
      </c>
      <c r="F32" s="131">
        <v>62.326072329999995</v>
      </c>
      <c r="G32" s="131">
        <v>32.103710819999996</v>
      </c>
      <c r="H32" s="131">
        <v>30.222361509999999</v>
      </c>
      <c r="I32" s="131">
        <v>945.09869991999994</v>
      </c>
      <c r="J32" s="131">
        <v>63.157785439999998</v>
      </c>
      <c r="K32" s="131">
        <v>881.94091447999995</v>
      </c>
      <c r="L32" s="131">
        <v>3862.2705923200001</v>
      </c>
      <c r="M32" s="131">
        <v>3841.7632340999999</v>
      </c>
      <c r="N32" s="131">
        <v>20.50735822</v>
      </c>
      <c r="O32" s="131">
        <v>-1.4380650799999999</v>
      </c>
      <c r="P32" s="131">
        <v>22.906969589999999</v>
      </c>
      <c r="Q32" s="132"/>
      <c r="R32" s="132"/>
      <c r="S32" s="132"/>
      <c r="T32" s="132"/>
      <c r="U32" s="132"/>
      <c r="V32" s="132"/>
    </row>
    <row r="33" spans="1:22" hidden="1" outlineLevel="1">
      <c r="A33" s="8">
        <v>41214</v>
      </c>
      <c r="B33" s="131">
        <v>4828.0055669699996</v>
      </c>
      <c r="C33" s="42">
        <v>29.518008030000001</v>
      </c>
      <c r="D33" s="131">
        <v>18.14693931</v>
      </c>
      <c r="E33" s="131">
        <v>11.37106872</v>
      </c>
      <c r="F33" s="131">
        <v>58.841694579999995</v>
      </c>
      <c r="G33" s="131">
        <v>30.190728060000001</v>
      </c>
      <c r="H33" s="131">
        <v>28.650966519999997</v>
      </c>
      <c r="I33" s="131">
        <v>827.18065289999981</v>
      </c>
      <c r="J33" s="131">
        <v>97.025938369999992</v>
      </c>
      <c r="K33" s="131">
        <v>730.15471452999998</v>
      </c>
      <c r="L33" s="131">
        <v>3912.4652114599999</v>
      </c>
      <c r="M33" s="131">
        <v>3891.3063097499999</v>
      </c>
      <c r="N33" s="131">
        <v>21.158901709999999</v>
      </c>
      <c r="O33" s="131">
        <v>-1.5732914499999999</v>
      </c>
      <c r="P33" s="131">
        <v>54.470740069999998</v>
      </c>
      <c r="Q33" s="132"/>
      <c r="R33" s="132"/>
      <c r="S33" s="132"/>
      <c r="T33" s="132"/>
      <c r="U33" s="132"/>
      <c r="V33" s="132"/>
    </row>
    <row r="34" spans="1:22" hidden="1" outlineLevel="1">
      <c r="A34" s="8">
        <v>41244</v>
      </c>
      <c r="B34" s="131">
        <v>5106.5050656699996</v>
      </c>
      <c r="C34" s="42">
        <v>31.185164270000001</v>
      </c>
      <c r="D34" s="131">
        <v>18.340660979999999</v>
      </c>
      <c r="E34" s="131">
        <v>12.844503289999999</v>
      </c>
      <c r="F34" s="131">
        <v>4.31637512</v>
      </c>
      <c r="G34" s="131">
        <v>1.5939468800000001</v>
      </c>
      <c r="H34" s="131">
        <v>2.7224282400000002</v>
      </c>
      <c r="I34" s="131">
        <v>1089.7013049300001</v>
      </c>
      <c r="J34" s="131">
        <v>93.202584019999989</v>
      </c>
      <c r="K34" s="131">
        <v>996.49872090999997</v>
      </c>
      <c r="L34" s="131">
        <v>3981.3022213500003</v>
      </c>
      <c r="M34" s="131">
        <v>3964.0870996099998</v>
      </c>
      <c r="N34" s="131">
        <v>17.215121740000001</v>
      </c>
      <c r="O34" s="131">
        <v>-1.6989259400000001</v>
      </c>
      <c r="P34" s="131">
        <v>71.142891239999997</v>
      </c>
      <c r="Q34" s="132"/>
      <c r="R34" s="132"/>
      <c r="S34" s="132"/>
      <c r="T34" s="132"/>
      <c r="U34" s="132"/>
      <c r="V34" s="132"/>
    </row>
    <row r="35" spans="1:22" hidden="1" outlineLevel="1">
      <c r="A35" s="8">
        <v>41275</v>
      </c>
      <c r="B35" s="131">
        <v>5082.5657525899996</v>
      </c>
      <c r="C35" s="42">
        <v>32.10169381</v>
      </c>
      <c r="D35" s="131">
        <v>17.445865690000002</v>
      </c>
      <c r="E35" s="131">
        <v>14.655828120000002</v>
      </c>
      <c r="F35" s="131">
        <v>3.60204908</v>
      </c>
      <c r="G35" s="131">
        <v>1.2860630100000001</v>
      </c>
      <c r="H35" s="131">
        <v>2.3159860700000001</v>
      </c>
      <c r="I35" s="131">
        <v>911.51421320999998</v>
      </c>
      <c r="J35" s="131">
        <v>53.949034640000001</v>
      </c>
      <c r="K35" s="131">
        <v>857.56517856999994</v>
      </c>
      <c r="L35" s="131">
        <v>4135.3477964899994</v>
      </c>
      <c r="M35" s="131">
        <v>4107.5445977700001</v>
      </c>
      <c r="N35" s="131">
        <v>27.803198720000001</v>
      </c>
      <c r="O35" s="131">
        <v>-1.1208303799999999</v>
      </c>
      <c r="P35" s="131">
        <v>72.53925559999999</v>
      </c>
      <c r="Q35" s="132"/>
      <c r="R35" s="132"/>
      <c r="S35" s="132"/>
      <c r="T35" s="132"/>
      <c r="U35" s="132"/>
      <c r="V35" s="132"/>
    </row>
    <row r="36" spans="1:22" hidden="1" outlineLevel="1">
      <c r="A36" s="8">
        <v>41306</v>
      </c>
      <c r="B36" s="131">
        <v>5211.8418353899997</v>
      </c>
      <c r="C36" s="42">
        <v>31.075606820000001</v>
      </c>
      <c r="D36" s="131">
        <v>17.503189710000001</v>
      </c>
      <c r="E36" s="131">
        <v>13.57241711</v>
      </c>
      <c r="F36" s="131">
        <v>20.12729706</v>
      </c>
      <c r="G36" s="131">
        <v>1.40955231</v>
      </c>
      <c r="H36" s="131">
        <v>18.717744750000001</v>
      </c>
      <c r="I36" s="131">
        <v>1000.1174496100001</v>
      </c>
      <c r="J36" s="131">
        <v>124.61575216000001</v>
      </c>
      <c r="K36" s="131">
        <v>875.50169745000005</v>
      </c>
      <c r="L36" s="131">
        <v>4160.5214819000003</v>
      </c>
      <c r="M36" s="131">
        <v>4131.9185052499997</v>
      </c>
      <c r="N36" s="131">
        <v>28.602976649999995</v>
      </c>
      <c r="O36" s="131">
        <v>-1.9415648099999998</v>
      </c>
      <c r="P36" s="131">
        <v>71.833267949999993</v>
      </c>
      <c r="Q36" s="132"/>
      <c r="R36" s="132"/>
      <c r="S36" s="132"/>
      <c r="T36" s="132"/>
      <c r="U36" s="132"/>
      <c r="V36" s="132"/>
    </row>
    <row r="37" spans="1:22" hidden="1" outlineLevel="1">
      <c r="A37" s="8">
        <v>41334</v>
      </c>
      <c r="B37" s="131">
        <v>5227.9318546300001</v>
      </c>
      <c r="C37" s="42">
        <v>28.365039490000001</v>
      </c>
      <c r="D37" s="131">
        <v>17.13171354</v>
      </c>
      <c r="E37" s="131">
        <v>11.233325949999999</v>
      </c>
      <c r="F37" s="131">
        <v>22.498279400000001</v>
      </c>
      <c r="G37" s="131">
        <v>4.4306058300000002</v>
      </c>
      <c r="H37" s="131">
        <v>18.06767357</v>
      </c>
      <c r="I37" s="131">
        <v>940.6565165400001</v>
      </c>
      <c r="J37" s="131">
        <v>82.449651880000005</v>
      </c>
      <c r="K37" s="131">
        <v>858.20686466000006</v>
      </c>
      <c r="L37" s="131">
        <v>4236.4120192</v>
      </c>
      <c r="M37" s="131">
        <v>4208.2410406099998</v>
      </c>
      <c r="N37" s="131">
        <v>28.170978589999997</v>
      </c>
      <c r="O37" s="131">
        <v>-1.6730375399999999</v>
      </c>
      <c r="P37" s="131">
        <v>72.350393890000007</v>
      </c>
      <c r="Q37" s="132"/>
      <c r="R37" s="132"/>
      <c r="S37" s="132"/>
      <c r="T37" s="132"/>
      <c r="U37" s="132"/>
      <c r="V37" s="132"/>
    </row>
    <row r="38" spans="1:22" hidden="1" outlineLevel="1">
      <c r="A38" s="8">
        <v>41365</v>
      </c>
      <c r="B38" s="131">
        <v>5383.3010463099999</v>
      </c>
      <c r="C38" s="42">
        <v>28.796758669999999</v>
      </c>
      <c r="D38" s="131">
        <v>15.926608180000001</v>
      </c>
      <c r="E38" s="131">
        <v>12.87015049</v>
      </c>
      <c r="F38" s="131">
        <v>30.578827680000003</v>
      </c>
      <c r="G38" s="131">
        <v>3.8241142300000002</v>
      </c>
      <c r="H38" s="131">
        <v>26.754713450000001</v>
      </c>
      <c r="I38" s="131">
        <v>1029.3880783999998</v>
      </c>
      <c r="J38" s="131">
        <v>91.042191500000001</v>
      </c>
      <c r="K38" s="131">
        <v>938.34588689999998</v>
      </c>
      <c r="L38" s="131">
        <v>4294.5373815599996</v>
      </c>
      <c r="M38" s="131">
        <v>4266.0150582100005</v>
      </c>
      <c r="N38" s="131">
        <v>28.522323350000001</v>
      </c>
      <c r="O38" s="131">
        <v>-2.09313722</v>
      </c>
      <c r="P38" s="131">
        <v>73.78670593999999</v>
      </c>
      <c r="Q38" s="132"/>
      <c r="R38" s="132"/>
      <c r="S38" s="132"/>
      <c r="T38" s="132"/>
      <c r="U38" s="132"/>
      <c r="V38" s="132"/>
    </row>
    <row r="39" spans="1:22" hidden="1" outlineLevel="1">
      <c r="A39" s="8">
        <v>41395</v>
      </c>
      <c r="B39" s="131">
        <v>5333.6624417700004</v>
      </c>
      <c r="C39" s="42">
        <v>29.18611551</v>
      </c>
      <c r="D39" s="131">
        <v>16.51997416</v>
      </c>
      <c r="E39" s="131">
        <v>12.66614135</v>
      </c>
      <c r="F39" s="131">
        <v>28.624301639999999</v>
      </c>
      <c r="G39" s="131">
        <v>2.0559881900000003</v>
      </c>
      <c r="H39" s="131">
        <v>26.568313450000002</v>
      </c>
      <c r="I39" s="131">
        <v>879.77107325999998</v>
      </c>
      <c r="J39" s="131">
        <v>103.25885959</v>
      </c>
      <c r="K39" s="131">
        <v>776.51221367000005</v>
      </c>
      <c r="L39" s="131">
        <v>4396.0809513599997</v>
      </c>
      <c r="M39" s="131">
        <v>4365.90791326</v>
      </c>
      <c r="N39" s="131">
        <v>30.173038099999999</v>
      </c>
      <c r="O39" s="131">
        <v>-2.0441143199999998</v>
      </c>
      <c r="P39" s="131">
        <v>75.638966289999999</v>
      </c>
      <c r="Q39" s="132"/>
      <c r="R39" s="132"/>
      <c r="S39" s="132"/>
      <c r="T39" s="132"/>
      <c r="U39" s="132"/>
      <c r="V39" s="132"/>
    </row>
    <row r="40" spans="1:22" hidden="1" outlineLevel="1">
      <c r="A40" s="8">
        <v>41426</v>
      </c>
      <c r="B40" s="131">
        <v>5441.3810045</v>
      </c>
      <c r="C40" s="42">
        <v>29.088474850000001</v>
      </c>
      <c r="D40" s="131">
        <v>15.969074420000002</v>
      </c>
      <c r="E40" s="131">
        <v>13.119400429999999</v>
      </c>
      <c r="F40" s="131">
        <v>28.109884340000001</v>
      </c>
      <c r="G40" s="131">
        <v>1.84832621</v>
      </c>
      <c r="H40" s="131">
        <v>26.261558130000001</v>
      </c>
      <c r="I40" s="131">
        <v>872.69869729000015</v>
      </c>
      <c r="J40" s="131">
        <v>88.652076140000005</v>
      </c>
      <c r="K40" s="131">
        <v>784.04662115000008</v>
      </c>
      <c r="L40" s="131">
        <v>4511.4839480199998</v>
      </c>
      <c r="M40" s="131">
        <v>4480.9979675900004</v>
      </c>
      <c r="N40" s="131">
        <v>30.485980429999998</v>
      </c>
      <c r="O40" s="131">
        <v>-1.8122526400000001</v>
      </c>
      <c r="P40" s="131">
        <v>92.205886250000006</v>
      </c>
      <c r="Q40" s="132"/>
      <c r="R40" s="132"/>
      <c r="S40" s="132"/>
      <c r="T40" s="132"/>
      <c r="U40" s="132"/>
      <c r="V40" s="132"/>
    </row>
    <row r="41" spans="1:22" hidden="1" outlineLevel="1">
      <c r="A41" s="8">
        <v>41456</v>
      </c>
      <c r="B41" s="131">
        <v>5536.9319196300003</v>
      </c>
      <c r="C41" s="42">
        <v>26.72754029</v>
      </c>
      <c r="D41" s="131">
        <v>16.224629799999999</v>
      </c>
      <c r="E41" s="131">
        <v>10.50291049</v>
      </c>
      <c r="F41" s="131">
        <v>25.349047089999999</v>
      </c>
      <c r="G41" s="131">
        <v>4.0244252300000003</v>
      </c>
      <c r="H41" s="131">
        <v>21.324621860000001</v>
      </c>
      <c r="I41" s="131">
        <v>940.35950746999993</v>
      </c>
      <c r="J41" s="131">
        <v>111.51657164</v>
      </c>
      <c r="K41" s="131">
        <v>828.8429358300001</v>
      </c>
      <c r="L41" s="131">
        <v>4544.4958247800005</v>
      </c>
      <c r="M41" s="131">
        <v>4511.6404681100003</v>
      </c>
      <c r="N41" s="131">
        <v>32.855356670000006</v>
      </c>
      <c r="O41" s="131">
        <v>-1.44826576</v>
      </c>
      <c r="P41" s="131">
        <v>110.57012768</v>
      </c>
      <c r="Q41" s="132"/>
      <c r="R41" s="132"/>
      <c r="S41" s="132"/>
      <c r="T41" s="132"/>
      <c r="U41" s="132"/>
      <c r="V41" s="132"/>
    </row>
    <row r="42" spans="1:22" hidden="1" outlineLevel="1">
      <c r="A42" s="8">
        <v>41487</v>
      </c>
      <c r="B42" s="131">
        <v>5517.92044971</v>
      </c>
      <c r="C42" s="42">
        <v>27.261375469999997</v>
      </c>
      <c r="D42" s="131">
        <v>17.472323750000001</v>
      </c>
      <c r="E42" s="131">
        <v>9.7890517199999998</v>
      </c>
      <c r="F42" s="131">
        <v>24.06407729</v>
      </c>
      <c r="G42" s="131">
        <v>2.8580076999999999</v>
      </c>
      <c r="H42" s="131">
        <v>21.206069590000002</v>
      </c>
      <c r="I42" s="131">
        <v>868.79627939000011</v>
      </c>
      <c r="J42" s="131">
        <v>92.431659920000001</v>
      </c>
      <c r="K42" s="131">
        <v>776.36461946999998</v>
      </c>
      <c r="L42" s="131">
        <v>4597.7987175600001</v>
      </c>
      <c r="M42" s="131">
        <v>4562.3852669999997</v>
      </c>
      <c r="N42" s="131">
        <v>35.413450560000001</v>
      </c>
      <c r="O42" s="131">
        <v>-1.7876695200000001</v>
      </c>
      <c r="P42" s="131">
        <v>104.84942905</v>
      </c>
      <c r="Q42" s="132"/>
      <c r="R42" s="132"/>
      <c r="S42" s="132"/>
      <c r="T42" s="132"/>
      <c r="U42" s="132"/>
      <c r="V42" s="132"/>
    </row>
    <row r="43" spans="1:22" hidden="1" outlineLevel="1">
      <c r="A43" s="8">
        <v>41518</v>
      </c>
      <c r="B43" s="131">
        <v>5688.9412087800001</v>
      </c>
      <c r="C43" s="42">
        <v>28.623692129999998</v>
      </c>
      <c r="D43" s="131">
        <v>18.86500818</v>
      </c>
      <c r="E43" s="131">
        <v>9.7586839499999982</v>
      </c>
      <c r="F43" s="131">
        <v>23.197277590000002</v>
      </c>
      <c r="G43" s="131">
        <v>2.0473626</v>
      </c>
      <c r="H43" s="131">
        <v>21.149914989999999</v>
      </c>
      <c r="I43" s="131">
        <v>910.99030740000012</v>
      </c>
      <c r="J43" s="131">
        <v>114.43609684</v>
      </c>
      <c r="K43" s="131">
        <v>796.55421056</v>
      </c>
      <c r="L43" s="131">
        <v>4726.1299316599998</v>
      </c>
      <c r="M43" s="131">
        <v>4690.8828101899999</v>
      </c>
      <c r="N43" s="131">
        <v>35.247121470000003</v>
      </c>
      <c r="O43" s="131">
        <v>-2.4393952999999997</v>
      </c>
      <c r="P43" s="131">
        <v>106.81759912</v>
      </c>
      <c r="Q43" s="132"/>
      <c r="R43" s="132"/>
      <c r="S43" s="132"/>
      <c r="T43" s="132"/>
      <c r="U43" s="132"/>
      <c r="V43" s="132"/>
    </row>
    <row r="44" spans="1:22" hidden="1" outlineLevel="1">
      <c r="A44" s="8">
        <v>41548</v>
      </c>
      <c r="B44" s="131">
        <v>5731.4014589099997</v>
      </c>
      <c r="C44" s="42">
        <v>28.717177979999999</v>
      </c>
      <c r="D44" s="131">
        <v>19.44192589</v>
      </c>
      <c r="E44" s="131">
        <v>9.2752520899999986</v>
      </c>
      <c r="F44" s="131">
        <v>29.300988640000003</v>
      </c>
      <c r="G44" s="131">
        <v>7.5657304099999996</v>
      </c>
      <c r="H44" s="131">
        <v>21.735258229999999</v>
      </c>
      <c r="I44" s="131">
        <v>915.98760570000002</v>
      </c>
      <c r="J44" s="131">
        <v>111.98600826999999</v>
      </c>
      <c r="K44" s="131">
        <v>804.00159743000006</v>
      </c>
      <c r="L44" s="131">
        <v>4757.39568659</v>
      </c>
      <c r="M44" s="131">
        <v>4721.5874635500004</v>
      </c>
      <c r="N44" s="131">
        <v>35.808223040000001</v>
      </c>
      <c r="O44" s="131">
        <v>-2.2037883100000002</v>
      </c>
      <c r="P44" s="131">
        <v>107.60522273000001</v>
      </c>
      <c r="Q44" s="132"/>
      <c r="R44" s="132"/>
      <c r="S44" s="132"/>
      <c r="T44" s="132"/>
      <c r="U44" s="132"/>
      <c r="V44" s="132"/>
    </row>
    <row r="45" spans="1:22" hidden="1" outlineLevel="1">
      <c r="A45" s="8">
        <v>41579</v>
      </c>
      <c r="B45" s="131">
        <v>5826.6026490200002</v>
      </c>
      <c r="C45" s="42">
        <v>28.373328669999999</v>
      </c>
      <c r="D45" s="131">
        <v>18.40591478</v>
      </c>
      <c r="E45" s="131">
        <v>9.9674138899999996</v>
      </c>
      <c r="F45" s="131">
        <v>22.833553119999998</v>
      </c>
      <c r="G45" s="131">
        <v>1.9342120599999999</v>
      </c>
      <c r="H45" s="131">
        <v>20.899341060000001</v>
      </c>
      <c r="I45" s="131">
        <v>937.66319515999987</v>
      </c>
      <c r="J45" s="131">
        <v>126.9312789</v>
      </c>
      <c r="K45" s="131">
        <v>810.73191625999993</v>
      </c>
      <c r="L45" s="131">
        <v>4837.7325720700001</v>
      </c>
      <c r="M45" s="131">
        <v>4801.7077701899998</v>
      </c>
      <c r="N45" s="131">
        <v>36.024801879999998</v>
      </c>
      <c r="O45" s="131">
        <v>-1.82372124</v>
      </c>
      <c r="P45" s="131">
        <v>101.60460089</v>
      </c>
      <c r="Q45" s="132"/>
      <c r="R45" s="132"/>
      <c r="S45" s="132"/>
      <c r="T45" s="132"/>
      <c r="U45" s="132"/>
      <c r="V45" s="132"/>
    </row>
    <row r="46" spans="1:22" hidden="1" outlineLevel="1">
      <c r="A46" s="8">
        <v>41609</v>
      </c>
      <c r="B46" s="131">
        <v>6143.92122887</v>
      </c>
      <c r="C46" s="42">
        <v>24.912967550000001</v>
      </c>
      <c r="D46" s="131">
        <v>18.2492874</v>
      </c>
      <c r="E46" s="131">
        <v>6.6636801500000011</v>
      </c>
      <c r="F46" s="131">
        <v>4.0921967399999994</v>
      </c>
      <c r="G46" s="131">
        <v>2.2334691100000001</v>
      </c>
      <c r="H46" s="131">
        <v>1.8587276300000002</v>
      </c>
      <c r="I46" s="131">
        <v>1233.2405245499999</v>
      </c>
      <c r="J46" s="131">
        <v>185.62163541999999</v>
      </c>
      <c r="K46" s="131">
        <v>1047.6188891299998</v>
      </c>
      <c r="L46" s="131">
        <v>4881.6755400300008</v>
      </c>
      <c r="M46" s="131">
        <v>4851.52607825</v>
      </c>
      <c r="N46" s="131">
        <v>30.149461779999999</v>
      </c>
      <c r="O46" s="131">
        <v>-1.7784351799999998</v>
      </c>
      <c r="P46" s="131">
        <v>100.73525812</v>
      </c>
      <c r="Q46" s="132"/>
      <c r="R46" s="132"/>
      <c r="S46" s="132"/>
      <c r="T46" s="132"/>
      <c r="U46" s="132"/>
      <c r="V46" s="132"/>
    </row>
    <row r="47" spans="1:22" hidden="1" outlineLevel="1">
      <c r="A47" s="8">
        <v>41640</v>
      </c>
      <c r="B47" s="131">
        <v>5913.4212529500001</v>
      </c>
      <c r="C47" s="42">
        <v>25.315589470000003</v>
      </c>
      <c r="D47" s="131">
        <v>18.580527829999998</v>
      </c>
      <c r="E47" s="131">
        <v>6.7350616399999996</v>
      </c>
      <c r="F47" s="131">
        <v>6.4260941499999999</v>
      </c>
      <c r="G47" s="131">
        <v>2.0037461899999998</v>
      </c>
      <c r="H47" s="131">
        <v>4.4223479599999997</v>
      </c>
      <c r="I47" s="131">
        <v>1018.8620536200001</v>
      </c>
      <c r="J47" s="131">
        <v>133.42666022999998</v>
      </c>
      <c r="K47" s="131">
        <v>885.43539339000006</v>
      </c>
      <c r="L47" s="131">
        <v>4862.8175157099995</v>
      </c>
      <c r="M47" s="131">
        <v>4830.22458319</v>
      </c>
      <c r="N47" s="131">
        <v>32.592932520000005</v>
      </c>
      <c r="O47" s="131">
        <v>-2.0442383400000002</v>
      </c>
      <c r="P47" s="131">
        <v>21.18584646</v>
      </c>
      <c r="Q47" s="132"/>
      <c r="R47" s="132"/>
      <c r="S47" s="132"/>
      <c r="T47" s="132"/>
      <c r="U47" s="132"/>
      <c r="V47" s="132"/>
    </row>
    <row r="48" spans="1:22" hidden="1" outlineLevel="1">
      <c r="A48" s="8">
        <v>41671</v>
      </c>
      <c r="B48" s="131">
        <v>6015.5071917300002</v>
      </c>
      <c r="C48" s="42">
        <v>27.280563470000001</v>
      </c>
      <c r="D48" s="131">
        <v>18.2072611</v>
      </c>
      <c r="E48" s="131">
        <v>9.0733023700000004</v>
      </c>
      <c r="F48" s="131">
        <v>14.33679442</v>
      </c>
      <c r="G48" s="131">
        <v>9.2025182700000006</v>
      </c>
      <c r="H48" s="131">
        <v>5.1342761499999998</v>
      </c>
      <c r="I48" s="131">
        <v>1056.2537324000002</v>
      </c>
      <c r="J48" s="131">
        <v>130.00743287</v>
      </c>
      <c r="K48" s="131">
        <v>926.24629952999999</v>
      </c>
      <c r="L48" s="131">
        <v>4917.6361014399999</v>
      </c>
      <c r="M48" s="131">
        <v>4884.0669657499993</v>
      </c>
      <c r="N48" s="131">
        <v>33.569135690000003</v>
      </c>
      <c r="O48" s="131">
        <v>-3.0399758800000001</v>
      </c>
      <c r="P48" s="131">
        <v>27.165433950000001</v>
      </c>
      <c r="Q48" s="132"/>
      <c r="R48" s="132"/>
      <c r="S48" s="132"/>
      <c r="T48" s="132"/>
      <c r="U48" s="132"/>
      <c r="V48" s="132"/>
    </row>
    <row r="49" spans="1:22" hidden="1" outlineLevel="1">
      <c r="A49" s="8">
        <v>41699</v>
      </c>
      <c r="B49" s="131">
        <v>5825.8880467700001</v>
      </c>
      <c r="C49" s="42">
        <v>25.504298750000004</v>
      </c>
      <c r="D49" s="131">
        <v>16.881124289999999</v>
      </c>
      <c r="E49" s="131">
        <v>8.6231744600000013</v>
      </c>
      <c r="F49" s="131">
        <v>7.1367285300000001</v>
      </c>
      <c r="G49" s="131">
        <v>1.7653748500000002</v>
      </c>
      <c r="H49" s="131">
        <v>5.3713536799999995</v>
      </c>
      <c r="I49" s="131">
        <v>927.89610117999996</v>
      </c>
      <c r="J49" s="131">
        <v>114.05873253999999</v>
      </c>
      <c r="K49" s="131">
        <v>813.83736863999991</v>
      </c>
      <c r="L49" s="131">
        <v>4865.3509183100005</v>
      </c>
      <c r="M49" s="131">
        <v>4829.7506291099999</v>
      </c>
      <c r="N49" s="131">
        <v>35.600289199999999</v>
      </c>
      <c r="O49" s="131">
        <v>-3.6030514999999999</v>
      </c>
      <c r="P49" s="131">
        <v>12.754224559999999</v>
      </c>
      <c r="Q49" s="132"/>
      <c r="R49" s="132"/>
      <c r="S49" s="132"/>
      <c r="T49" s="132"/>
      <c r="U49" s="132"/>
      <c r="V49" s="132"/>
    </row>
    <row r="50" spans="1:22" hidden="1" outlineLevel="1">
      <c r="A50" s="8">
        <v>41730</v>
      </c>
      <c r="B50" s="131">
        <v>6040.9850294199996</v>
      </c>
      <c r="C50" s="42">
        <v>22.167309459999998</v>
      </c>
      <c r="D50" s="131">
        <v>16.137430139999999</v>
      </c>
      <c r="E50" s="131">
        <v>6.02987932</v>
      </c>
      <c r="F50" s="131">
        <v>11.205376080000001</v>
      </c>
      <c r="G50" s="131">
        <v>5.7396874700000007</v>
      </c>
      <c r="H50" s="131">
        <v>5.4656886099999999</v>
      </c>
      <c r="I50" s="131">
        <v>1106.0542493400001</v>
      </c>
      <c r="J50" s="131">
        <v>149.86898391</v>
      </c>
      <c r="K50" s="131">
        <v>956.18526542999996</v>
      </c>
      <c r="L50" s="131">
        <v>4901.5580945399997</v>
      </c>
      <c r="M50" s="131">
        <v>4867.5136913899996</v>
      </c>
      <c r="N50" s="131">
        <v>34.044403150000001</v>
      </c>
      <c r="O50" s="131">
        <v>30.147828739999998</v>
      </c>
      <c r="P50" s="131">
        <v>15.448363879999999</v>
      </c>
      <c r="Q50" s="132"/>
      <c r="R50" s="132"/>
      <c r="S50" s="132"/>
      <c r="T50" s="132"/>
      <c r="U50" s="132"/>
      <c r="V50" s="132"/>
    </row>
    <row r="51" spans="1:22" hidden="1" outlineLevel="1">
      <c r="A51" s="8">
        <v>41760</v>
      </c>
      <c r="B51" s="131">
        <v>5926.4948380100004</v>
      </c>
      <c r="C51" s="42">
        <v>23.885546769999998</v>
      </c>
      <c r="D51" s="131">
        <v>15.1393813</v>
      </c>
      <c r="E51" s="131">
        <v>8.7461654700000011</v>
      </c>
      <c r="F51" s="131">
        <v>7.42461138</v>
      </c>
      <c r="G51" s="131">
        <v>2.2453500800000001</v>
      </c>
      <c r="H51" s="131">
        <v>5.1792613000000003</v>
      </c>
      <c r="I51" s="131">
        <v>959.97605670999997</v>
      </c>
      <c r="J51" s="131">
        <v>149.73649366000001</v>
      </c>
      <c r="K51" s="131">
        <v>810.23956305000002</v>
      </c>
      <c r="L51" s="131">
        <v>4935.2086231499998</v>
      </c>
      <c r="M51" s="131">
        <v>4899.3618787699997</v>
      </c>
      <c r="N51" s="131">
        <v>35.846744379999997</v>
      </c>
      <c r="O51" s="131">
        <v>0.32801880999999999</v>
      </c>
      <c r="P51" s="131">
        <v>17.61928627</v>
      </c>
      <c r="Q51" s="132"/>
      <c r="R51" s="132"/>
      <c r="S51" s="132"/>
      <c r="T51" s="132"/>
      <c r="U51" s="132"/>
      <c r="V51" s="132"/>
    </row>
    <row r="52" spans="1:22" hidden="1" outlineLevel="1">
      <c r="A52" s="8">
        <v>41791</v>
      </c>
      <c r="B52" s="131">
        <v>6611.76701417</v>
      </c>
      <c r="C52" s="42">
        <v>235.59068815000001</v>
      </c>
      <c r="D52" s="131">
        <v>14.61232478</v>
      </c>
      <c r="E52" s="131">
        <v>220.97836337000001</v>
      </c>
      <c r="F52" s="131">
        <v>8.1073237599999999</v>
      </c>
      <c r="G52" s="131">
        <v>2.8715407099999997</v>
      </c>
      <c r="H52" s="131">
        <v>5.2357830500000002</v>
      </c>
      <c r="I52" s="131">
        <v>1293.1983806200001</v>
      </c>
      <c r="J52" s="131">
        <v>176.78401303999999</v>
      </c>
      <c r="K52" s="131">
        <v>1116.4143675799999</v>
      </c>
      <c r="L52" s="131">
        <v>5074.8706216400005</v>
      </c>
      <c r="M52" s="131">
        <v>5037.5802956900006</v>
      </c>
      <c r="N52" s="131">
        <v>37.290325949999996</v>
      </c>
      <c r="O52" s="131">
        <v>-0.3623325</v>
      </c>
      <c r="P52" s="131">
        <v>20.088757690000001</v>
      </c>
      <c r="Q52" s="132"/>
      <c r="R52" s="132"/>
      <c r="S52" s="132"/>
      <c r="T52" s="132"/>
      <c r="U52" s="132"/>
      <c r="V52" s="132"/>
    </row>
    <row r="53" spans="1:22" hidden="1" outlineLevel="1">
      <c r="A53" s="8">
        <v>41821</v>
      </c>
      <c r="B53" s="131">
        <v>6173.3404640299996</v>
      </c>
      <c r="C53" s="42">
        <v>20.832424749999998</v>
      </c>
      <c r="D53" s="131">
        <v>13.064299349999999</v>
      </c>
      <c r="E53" s="131">
        <v>7.7681253999999997</v>
      </c>
      <c r="F53" s="131">
        <v>12.511012690000001</v>
      </c>
      <c r="G53" s="131">
        <v>8.1048415800000004</v>
      </c>
      <c r="H53" s="131">
        <v>4.4061711099999998</v>
      </c>
      <c r="I53" s="131">
        <v>1232.0993856099999</v>
      </c>
      <c r="J53" s="131">
        <v>159.10531229</v>
      </c>
      <c r="K53" s="131">
        <v>1072.9940733199999</v>
      </c>
      <c r="L53" s="131">
        <v>4907.8976409799998</v>
      </c>
      <c r="M53" s="131">
        <v>4871.4500559600001</v>
      </c>
      <c r="N53" s="131">
        <v>36.447585020000005</v>
      </c>
      <c r="O53" s="131">
        <v>-0.39353565000000001</v>
      </c>
      <c r="P53" s="131">
        <v>22.216782179999999</v>
      </c>
      <c r="Q53" s="132"/>
      <c r="R53" s="132"/>
      <c r="S53" s="132"/>
      <c r="T53" s="132"/>
      <c r="U53" s="132"/>
      <c r="V53" s="132"/>
    </row>
    <row r="54" spans="1:22" hidden="1" outlineLevel="1">
      <c r="A54" s="8">
        <v>41852</v>
      </c>
      <c r="B54" s="131">
        <v>6383.1330058399999</v>
      </c>
      <c r="C54" s="42">
        <v>32.630660900000002</v>
      </c>
      <c r="D54" s="131">
        <v>13.79802527</v>
      </c>
      <c r="E54" s="131">
        <v>18.832635630000002</v>
      </c>
      <c r="F54" s="131">
        <v>6.1274533600000005</v>
      </c>
      <c r="G54" s="131">
        <v>1.1783598900000001</v>
      </c>
      <c r="H54" s="131">
        <v>4.9490934700000002</v>
      </c>
      <c r="I54" s="131">
        <v>1254.9411065899999</v>
      </c>
      <c r="J54" s="131">
        <v>157.98666044999999</v>
      </c>
      <c r="K54" s="131">
        <v>1096.9544461400001</v>
      </c>
      <c r="L54" s="131">
        <v>5089.4337849899994</v>
      </c>
      <c r="M54" s="131">
        <v>5053.2825941499996</v>
      </c>
      <c r="N54" s="131">
        <v>36.151190839999998</v>
      </c>
      <c r="O54" s="131">
        <v>-5.6412219999999992E-2</v>
      </c>
      <c r="P54" s="131">
        <v>26.858583769999999</v>
      </c>
      <c r="Q54" s="132"/>
      <c r="R54" s="132"/>
      <c r="S54" s="132"/>
      <c r="T54" s="132"/>
      <c r="U54" s="132"/>
      <c r="V54" s="132"/>
    </row>
    <row r="55" spans="1:22" hidden="1" outlineLevel="1">
      <c r="A55" s="8">
        <v>41883</v>
      </c>
      <c r="B55" s="131">
        <v>6034.7790885300001</v>
      </c>
      <c r="C55" s="42">
        <v>32.2888023</v>
      </c>
      <c r="D55" s="131">
        <v>13.640763079999999</v>
      </c>
      <c r="E55" s="131">
        <v>18.648039220000001</v>
      </c>
      <c r="F55" s="131">
        <v>9.2084980000000005</v>
      </c>
      <c r="G55" s="131">
        <v>4.2761466600000002</v>
      </c>
      <c r="H55" s="131">
        <v>4.9323513400000003</v>
      </c>
      <c r="I55" s="131">
        <v>1091.1583767700001</v>
      </c>
      <c r="J55" s="131">
        <v>161.19647514000002</v>
      </c>
      <c r="K55" s="131">
        <v>929.96190162999994</v>
      </c>
      <c r="L55" s="131">
        <v>4902.1234114600002</v>
      </c>
      <c r="M55" s="131">
        <v>4861.6679841699997</v>
      </c>
      <c r="N55" s="131">
        <v>40.455427290000003</v>
      </c>
      <c r="O55" s="131">
        <v>-0.31896150000000001</v>
      </c>
      <c r="P55" s="131">
        <v>29.28878572</v>
      </c>
      <c r="Q55" s="132"/>
      <c r="R55" s="132"/>
      <c r="S55" s="132"/>
      <c r="T55" s="132"/>
      <c r="U55" s="132"/>
      <c r="V55" s="132"/>
    </row>
    <row r="56" spans="1:22" hidden="1" outlineLevel="1">
      <c r="A56" s="8">
        <v>41913</v>
      </c>
      <c r="B56" s="131">
        <v>5855.6967640100002</v>
      </c>
      <c r="C56" s="42">
        <v>31.599009760000001</v>
      </c>
      <c r="D56" s="131">
        <v>13.362505500000001</v>
      </c>
      <c r="E56" s="131">
        <v>18.236504260000004</v>
      </c>
      <c r="F56" s="131">
        <v>15.012843270000001</v>
      </c>
      <c r="G56" s="131">
        <v>3.6781905300000002</v>
      </c>
      <c r="H56" s="131">
        <v>11.334652739999999</v>
      </c>
      <c r="I56" s="131">
        <v>1016.2918708499999</v>
      </c>
      <c r="J56" s="131">
        <v>160.46971063000001</v>
      </c>
      <c r="K56" s="131">
        <v>855.82216021999989</v>
      </c>
      <c r="L56" s="131">
        <v>4792.79304013</v>
      </c>
      <c r="M56" s="131">
        <v>4754.4807331100001</v>
      </c>
      <c r="N56" s="131">
        <v>38.312307019999999</v>
      </c>
      <c r="O56" s="131">
        <v>-0.15863273</v>
      </c>
      <c r="P56" s="131">
        <v>35.304359599999998</v>
      </c>
      <c r="Q56" s="132"/>
      <c r="R56" s="132"/>
      <c r="S56" s="132"/>
      <c r="T56" s="132"/>
      <c r="U56" s="132"/>
      <c r="V56" s="132"/>
    </row>
    <row r="57" spans="1:22" hidden="1" outlineLevel="1">
      <c r="A57" s="8">
        <v>41944</v>
      </c>
      <c r="B57" s="131">
        <v>6450.8966731800001</v>
      </c>
      <c r="C57" s="42">
        <v>33.344778750000003</v>
      </c>
      <c r="D57" s="131">
        <v>15.158294120000001</v>
      </c>
      <c r="E57" s="131">
        <v>18.186484629999999</v>
      </c>
      <c r="F57" s="131">
        <v>13.20212993</v>
      </c>
      <c r="G57" s="131">
        <v>2.0604599700000001</v>
      </c>
      <c r="H57" s="131">
        <v>11.14166996</v>
      </c>
      <c r="I57" s="131">
        <v>1366.1194827500003</v>
      </c>
      <c r="J57" s="131">
        <v>183.78723084999999</v>
      </c>
      <c r="K57" s="131">
        <v>1182.3322519000001</v>
      </c>
      <c r="L57" s="131">
        <v>5038.2302817500004</v>
      </c>
      <c r="M57" s="131">
        <v>4997.1346862199998</v>
      </c>
      <c r="N57" s="131">
        <v>41.095595529999997</v>
      </c>
      <c r="O57" s="131">
        <v>-0.51609342999999996</v>
      </c>
      <c r="P57" s="131">
        <v>43.822412210000003</v>
      </c>
      <c r="Q57" s="132"/>
      <c r="R57" s="132"/>
      <c r="S57" s="132"/>
      <c r="T57" s="132"/>
      <c r="U57" s="132"/>
      <c r="V57" s="132"/>
    </row>
    <row r="58" spans="1:22" hidden="1" outlineLevel="1">
      <c r="A58" s="8">
        <v>41974</v>
      </c>
      <c r="B58" s="131">
        <v>6259.1586278799996</v>
      </c>
      <c r="C58" s="42">
        <v>16.423144599999997</v>
      </c>
      <c r="D58" s="131">
        <v>14.13034672</v>
      </c>
      <c r="E58" s="131">
        <v>2.2927978800000002</v>
      </c>
      <c r="F58" s="131">
        <v>17.551060569999997</v>
      </c>
      <c r="G58" s="131">
        <v>0.81092737999999998</v>
      </c>
      <c r="H58" s="131">
        <v>16.740133189999998</v>
      </c>
      <c r="I58" s="131">
        <v>1292.8310544499998</v>
      </c>
      <c r="J58" s="131">
        <v>188.67218809999997</v>
      </c>
      <c r="K58" s="131">
        <v>1104.1588663500002</v>
      </c>
      <c r="L58" s="131">
        <v>4932.3533682600009</v>
      </c>
      <c r="M58" s="131">
        <v>4900.7284966200004</v>
      </c>
      <c r="N58" s="131">
        <v>31.624871640000002</v>
      </c>
      <c r="O58" s="131">
        <v>-1.24178246</v>
      </c>
      <c r="P58" s="131">
        <v>36.494202659999999</v>
      </c>
      <c r="Q58" s="132"/>
      <c r="R58" s="132"/>
      <c r="S58" s="132"/>
      <c r="T58" s="132"/>
      <c r="U58" s="132"/>
      <c r="V58" s="132"/>
    </row>
    <row r="59" spans="1:22" hidden="1" outlineLevel="1">
      <c r="A59" s="8">
        <v>42005</v>
      </c>
      <c r="B59" s="131">
        <v>6030.2069886500003</v>
      </c>
      <c r="C59" s="42">
        <v>15.406178229999998</v>
      </c>
      <c r="D59" s="131">
        <v>13.224466130000001</v>
      </c>
      <c r="E59" s="131">
        <v>2.1817120999999999</v>
      </c>
      <c r="F59" s="131">
        <v>18.167475239999998</v>
      </c>
      <c r="G59" s="131">
        <v>2.5436694900000001</v>
      </c>
      <c r="H59" s="131">
        <v>15.623805750000001</v>
      </c>
      <c r="I59" s="131">
        <v>1091.3849036199999</v>
      </c>
      <c r="J59" s="131">
        <v>184.50160711000001</v>
      </c>
      <c r="K59" s="131">
        <v>906.88329651000004</v>
      </c>
      <c r="L59" s="131">
        <v>4905.2484315599995</v>
      </c>
      <c r="M59" s="131">
        <v>4869.6649773099998</v>
      </c>
      <c r="N59" s="131">
        <v>35.583454250000003</v>
      </c>
      <c r="O59" s="131">
        <v>-4.8001319999999986E-2</v>
      </c>
      <c r="P59" s="131">
        <v>34.285353839999999</v>
      </c>
      <c r="Q59" s="132"/>
      <c r="R59" s="132"/>
      <c r="S59" s="132"/>
      <c r="T59" s="132"/>
      <c r="U59" s="132"/>
      <c r="V59" s="132"/>
    </row>
    <row r="60" spans="1:22" hidden="1" outlineLevel="1">
      <c r="A60" s="8">
        <v>42036</v>
      </c>
      <c r="B60" s="131">
        <v>7616.6606218999996</v>
      </c>
      <c r="C60" s="42">
        <v>18.92533804</v>
      </c>
      <c r="D60" s="131">
        <v>14.02448463</v>
      </c>
      <c r="E60" s="131">
        <v>4.9008534099999999</v>
      </c>
      <c r="F60" s="131">
        <v>30.945254650000003</v>
      </c>
      <c r="G60" s="131">
        <v>4.1004436700000007</v>
      </c>
      <c r="H60" s="131">
        <v>26.844810980000002</v>
      </c>
      <c r="I60" s="131">
        <v>1487.9268302500002</v>
      </c>
      <c r="J60" s="131">
        <v>282.69467244999998</v>
      </c>
      <c r="K60" s="131">
        <v>1205.2321578000001</v>
      </c>
      <c r="L60" s="131">
        <v>6078.8631989599999</v>
      </c>
      <c r="M60" s="131">
        <v>6041.2166471199998</v>
      </c>
      <c r="N60" s="131">
        <v>37.646551840000001</v>
      </c>
      <c r="O60" s="131">
        <v>-0.19091960000000002</v>
      </c>
      <c r="P60" s="131">
        <v>60.318148109999996</v>
      </c>
      <c r="Q60" s="132"/>
      <c r="R60" s="132"/>
      <c r="S60" s="132"/>
      <c r="T60" s="132"/>
      <c r="U60" s="132"/>
      <c r="V60" s="132"/>
    </row>
    <row r="61" spans="1:22" hidden="1" outlineLevel="1">
      <c r="A61" s="8">
        <v>42064</v>
      </c>
      <c r="B61" s="131">
        <v>6615.8949065999996</v>
      </c>
      <c r="C61" s="42">
        <v>16.740713739999997</v>
      </c>
      <c r="D61" s="131">
        <v>12.77411854</v>
      </c>
      <c r="E61" s="131">
        <v>3.9665952000000004</v>
      </c>
      <c r="F61" s="131">
        <v>28.230135050000001</v>
      </c>
      <c r="G61" s="131">
        <v>8.0292446799999997</v>
      </c>
      <c r="H61" s="131">
        <v>20.20089037</v>
      </c>
      <c r="I61" s="131">
        <v>1299.4150906899999</v>
      </c>
      <c r="J61" s="131">
        <v>211.23045840000003</v>
      </c>
      <c r="K61" s="131">
        <v>1088.1846322900001</v>
      </c>
      <c r="L61" s="131">
        <v>5271.5089671199994</v>
      </c>
      <c r="M61" s="131">
        <v>5234.4386667500003</v>
      </c>
      <c r="N61" s="131">
        <v>37.070300369999998</v>
      </c>
      <c r="O61" s="131">
        <v>-0.62921497999999998</v>
      </c>
      <c r="P61" s="131">
        <v>50.992281299999995</v>
      </c>
      <c r="Q61" s="132"/>
      <c r="R61" s="132"/>
      <c r="S61" s="132"/>
      <c r="T61" s="132"/>
      <c r="U61" s="132"/>
      <c r="V61" s="132"/>
    </row>
    <row r="62" spans="1:22" hidden="1" outlineLevel="1">
      <c r="A62" s="8">
        <v>42095</v>
      </c>
      <c r="B62" s="131">
        <v>6395.4630358499999</v>
      </c>
      <c r="C62" s="42">
        <v>16.334157849999997</v>
      </c>
      <c r="D62" s="131">
        <v>11.68455221</v>
      </c>
      <c r="E62" s="131">
        <v>4.6496056400000008</v>
      </c>
      <c r="F62" s="131">
        <v>24.218004400000002</v>
      </c>
      <c r="G62" s="131">
        <v>3.2553077400000001</v>
      </c>
      <c r="H62" s="131">
        <v>20.962696659999999</v>
      </c>
      <c r="I62" s="131">
        <v>1398.09889451</v>
      </c>
      <c r="J62" s="131">
        <v>167.26932647000001</v>
      </c>
      <c r="K62" s="131">
        <v>1230.8295680399999</v>
      </c>
      <c r="L62" s="131">
        <v>4956.81197909</v>
      </c>
      <c r="M62" s="131">
        <v>4918.2121097599993</v>
      </c>
      <c r="N62" s="131">
        <v>38.599869330000004</v>
      </c>
      <c r="O62" s="131">
        <v>-0.79610737999999992</v>
      </c>
      <c r="P62" s="131">
        <v>36.637097900000001</v>
      </c>
      <c r="Q62" s="132"/>
      <c r="R62" s="132"/>
      <c r="S62" s="132"/>
      <c r="T62" s="132"/>
      <c r="U62" s="132"/>
      <c r="V62" s="132"/>
    </row>
    <row r="63" spans="1:22" hidden="1" outlineLevel="1">
      <c r="A63" s="8">
        <v>42125</v>
      </c>
      <c r="B63" s="131">
        <v>6279.8198935299997</v>
      </c>
      <c r="C63" s="42">
        <v>15.884752379999998</v>
      </c>
      <c r="D63" s="131">
        <v>11.444724339999999</v>
      </c>
      <c r="E63" s="131">
        <v>4.4400280400000005</v>
      </c>
      <c r="F63" s="131">
        <v>21.263328300000001</v>
      </c>
      <c r="G63" s="131">
        <v>3.9522328199999999</v>
      </c>
      <c r="H63" s="131">
        <v>17.311095480000002</v>
      </c>
      <c r="I63" s="131">
        <v>1262.4123043700001</v>
      </c>
      <c r="J63" s="131">
        <v>143.45678712999998</v>
      </c>
      <c r="K63" s="131">
        <v>1118.9555172400001</v>
      </c>
      <c r="L63" s="131">
        <v>4980.2595084799996</v>
      </c>
      <c r="M63" s="131">
        <v>4941.7872067900007</v>
      </c>
      <c r="N63" s="131">
        <v>38.472301689999995</v>
      </c>
      <c r="O63" s="131">
        <v>-0.63247185000000006</v>
      </c>
      <c r="P63" s="131">
        <v>33.23373342</v>
      </c>
      <c r="Q63" s="132"/>
      <c r="R63" s="132"/>
      <c r="S63" s="132"/>
      <c r="T63" s="132"/>
      <c r="U63" s="132"/>
      <c r="V63" s="132"/>
    </row>
    <row r="64" spans="1:22" hidden="1" outlineLevel="1">
      <c r="A64" s="8">
        <v>42156</v>
      </c>
      <c r="B64" s="131">
        <v>6411.1451645300003</v>
      </c>
      <c r="C64" s="42">
        <v>19.864041489999998</v>
      </c>
      <c r="D64" s="131">
        <v>14.07884726</v>
      </c>
      <c r="E64" s="131">
        <v>5.7851942300000001</v>
      </c>
      <c r="F64" s="131">
        <v>22.370280170000001</v>
      </c>
      <c r="G64" s="131">
        <v>4.5049105199999993</v>
      </c>
      <c r="H64" s="131">
        <v>17.865369650000002</v>
      </c>
      <c r="I64" s="131">
        <v>1377.9919848899999</v>
      </c>
      <c r="J64" s="131">
        <v>139.35521765999999</v>
      </c>
      <c r="K64" s="131">
        <v>1238.63676723</v>
      </c>
      <c r="L64" s="131">
        <v>4990.9188579800002</v>
      </c>
      <c r="M64" s="131">
        <v>4950.66118345</v>
      </c>
      <c r="N64" s="131">
        <v>40.257674529999996</v>
      </c>
      <c r="O64" s="131">
        <v>-1.03981882</v>
      </c>
      <c r="P64" s="131">
        <v>34.482865929999996</v>
      </c>
      <c r="Q64" s="132"/>
      <c r="R64" s="132"/>
      <c r="S64" s="132"/>
      <c r="T64" s="132"/>
      <c r="U64" s="132"/>
      <c r="V64" s="132"/>
    </row>
    <row r="65" spans="1:22" hidden="1" outlineLevel="1">
      <c r="A65" s="8">
        <v>42186</v>
      </c>
      <c r="B65" s="131">
        <v>6217.3262903599998</v>
      </c>
      <c r="C65" s="42">
        <v>17.686014879999998</v>
      </c>
      <c r="D65" s="131">
        <v>13.805502840000001</v>
      </c>
      <c r="E65" s="131">
        <v>3.8805120400000002</v>
      </c>
      <c r="F65" s="131">
        <v>29.165004530000001</v>
      </c>
      <c r="G65" s="131">
        <v>4.0619567600000002</v>
      </c>
      <c r="H65" s="131">
        <v>25.10304777</v>
      </c>
      <c r="I65" s="131">
        <v>1231.8347222099999</v>
      </c>
      <c r="J65" s="131">
        <v>181.83381396999999</v>
      </c>
      <c r="K65" s="131">
        <v>1050.0009082400002</v>
      </c>
      <c r="L65" s="131">
        <v>4938.6405487399998</v>
      </c>
      <c r="M65" s="131">
        <v>4889.7898528900005</v>
      </c>
      <c r="N65" s="131">
        <v>48.850695850000001</v>
      </c>
      <c r="O65" s="131">
        <v>-3.48293242</v>
      </c>
      <c r="P65" s="131">
        <v>41.181012670000001</v>
      </c>
      <c r="Q65" s="132"/>
      <c r="R65" s="132"/>
      <c r="S65" s="132"/>
      <c r="T65" s="132"/>
      <c r="U65" s="132"/>
      <c r="V65" s="132"/>
    </row>
    <row r="66" spans="1:22" hidden="1" outlineLevel="1">
      <c r="A66" s="8">
        <v>42217</v>
      </c>
      <c r="B66" s="131">
        <v>6374.9121172100004</v>
      </c>
      <c r="C66" s="42">
        <v>17.199632779999998</v>
      </c>
      <c r="D66" s="131">
        <v>13.653150279999998</v>
      </c>
      <c r="E66" s="131">
        <v>3.5464824999999998</v>
      </c>
      <c r="F66" s="131">
        <v>42.724601620000001</v>
      </c>
      <c r="G66" s="131">
        <v>4.1139357499999996</v>
      </c>
      <c r="H66" s="131">
        <v>38.610665869999998</v>
      </c>
      <c r="I66" s="131">
        <v>1401.6061939200001</v>
      </c>
      <c r="J66" s="131">
        <v>229.00712752999999</v>
      </c>
      <c r="K66" s="131">
        <v>1172.59906639</v>
      </c>
      <c r="L66" s="131">
        <v>4913.3816888900001</v>
      </c>
      <c r="M66" s="131">
        <v>4866.7870548999999</v>
      </c>
      <c r="N66" s="131">
        <v>46.594633989999998</v>
      </c>
      <c r="O66" s="131">
        <v>-0.37241210999999996</v>
      </c>
      <c r="P66" s="131">
        <v>39.561329000000001</v>
      </c>
      <c r="Q66" s="132"/>
      <c r="R66" s="132"/>
      <c r="S66" s="132"/>
      <c r="T66" s="132"/>
      <c r="U66" s="132"/>
      <c r="V66" s="132"/>
    </row>
    <row r="67" spans="1:22" hidden="1" outlineLevel="1">
      <c r="A67" s="8">
        <v>42248</v>
      </c>
      <c r="B67" s="131">
        <v>6317.0767424400001</v>
      </c>
      <c r="C67" s="42">
        <v>18.703787720000001</v>
      </c>
      <c r="D67" s="131">
        <v>15.015032770000001</v>
      </c>
      <c r="E67" s="131">
        <v>3.6887549500000003</v>
      </c>
      <c r="F67" s="131">
        <v>65.381769300000002</v>
      </c>
      <c r="G67" s="131">
        <v>1.9429557000000002</v>
      </c>
      <c r="H67" s="131">
        <v>63.438813599999996</v>
      </c>
      <c r="I67" s="131">
        <v>1433.92332571</v>
      </c>
      <c r="J67" s="131">
        <v>233.30852618</v>
      </c>
      <c r="K67" s="131">
        <v>1200.61479953</v>
      </c>
      <c r="L67" s="131">
        <v>4799.0678597099995</v>
      </c>
      <c r="M67" s="131">
        <v>4740.1052583399996</v>
      </c>
      <c r="N67" s="131">
        <v>58.962601370000002</v>
      </c>
      <c r="O67" s="131">
        <v>-2.00857375</v>
      </c>
      <c r="P67" s="131">
        <v>46.864157460000001</v>
      </c>
      <c r="Q67" s="132"/>
      <c r="R67" s="132"/>
      <c r="S67" s="132"/>
      <c r="T67" s="132"/>
      <c r="U67" s="132"/>
      <c r="V67" s="132"/>
    </row>
    <row r="68" spans="1:22" hidden="1" outlineLevel="1">
      <c r="A68" s="8">
        <v>42278</v>
      </c>
      <c r="B68" s="131">
        <v>6544.6884547500003</v>
      </c>
      <c r="C68" s="42">
        <v>19.20887982</v>
      </c>
      <c r="D68" s="131">
        <v>16.19207875</v>
      </c>
      <c r="E68" s="131">
        <v>3.0168010700000001</v>
      </c>
      <c r="F68" s="131">
        <v>58.613840339999996</v>
      </c>
      <c r="G68" s="131">
        <v>5.4656763399999999</v>
      </c>
      <c r="H68" s="131">
        <v>53.148164000000001</v>
      </c>
      <c r="I68" s="131">
        <v>1393.2100998099997</v>
      </c>
      <c r="J68" s="131">
        <v>246.61875480999998</v>
      </c>
      <c r="K68" s="131">
        <v>1146.5913449999998</v>
      </c>
      <c r="L68" s="131">
        <v>5073.6556347799997</v>
      </c>
      <c r="M68" s="131">
        <v>5018.3721470300006</v>
      </c>
      <c r="N68" s="131">
        <v>55.283487749999999</v>
      </c>
      <c r="O68" s="131">
        <v>-3.00477112</v>
      </c>
      <c r="P68" s="131">
        <v>50.885467550000001</v>
      </c>
      <c r="Q68" s="42"/>
      <c r="R68" s="42"/>
      <c r="S68" s="42"/>
      <c r="T68" s="42"/>
      <c r="U68" s="42"/>
      <c r="V68" s="42"/>
    </row>
    <row r="69" spans="1:22" hidden="1" outlineLevel="1">
      <c r="A69" s="8">
        <v>42309</v>
      </c>
      <c r="B69" s="131">
        <v>6675.3854785500007</v>
      </c>
      <c r="C69" s="42">
        <v>19.92144128</v>
      </c>
      <c r="D69" s="131">
        <v>16.902088159999998</v>
      </c>
      <c r="E69" s="131">
        <v>3.0193531199999999</v>
      </c>
      <c r="F69" s="131">
        <v>63.028636030000001</v>
      </c>
      <c r="G69" s="131">
        <v>8.2858649399999997</v>
      </c>
      <c r="H69" s="131">
        <v>54.742771089999998</v>
      </c>
      <c r="I69" s="131">
        <v>1493.4323063899999</v>
      </c>
      <c r="J69" s="131">
        <v>226.23041426999998</v>
      </c>
      <c r="K69" s="131">
        <v>1267.2018921200001</v>
      </c>
      <c r="L69" s="131">
        <v>5099.0030948500007</v>
      </c>
      <c r="M69" s="131">
        <v>5042.9875008199997</v>
      </c>
      <c r="N69" s="131">
        <v>56.015594030000003</v>
      </c>
      <c r="O69" s="131">
        <v>-1.9459816400000001</v>
      </c>
      <c r="P69" s="131">
        <v>40.187625259999997</v>
      </c>
      <c r="Q69" s="42"/>
      <c r="R69" s="42"/>
      <c r="S69" s="42"/>
      <c r="T69" s="42"/>
      <c r="U69" s="42"/>
      <c r="V69" s="42"/>
    </row>
    <row r="70" spans="1:22" hidden="1" outlineLevel="1">
      <c r="A70" s="8">
        <v>42339</v>
      </c>
      <c r="B70" s="131">
        <v>7220.2021133500002</v>
      </c>
      <c r="C70" s="42">
        <v>21.981697580000002</v>
      </c>
      <c r="D70" s="131">
        <v>20.048456990000002</v>
      </c>
      <c r="E70" s="131">
        <v>1.9332405899999998</v>
      </c>
      <c r="F70" s="131">
        <v>21.93761838</v>
      </c>
      <c r="G70" s="131">
        <v>4.6931262</v>
      </c>
      <c r="H70" s="131">
        <v>17.244492179999998</v>
      </c>
      <c r="I70" s="131">
        <v>1843.9559948699998</v>
      </c>
      <c r="J70" s="131">
        <v>325.90339239000002</v>
      </c>
      <c r="K70" s="131">
        <v>1518.0526024799999</v>
      </c>
      <c r="L70" s="131">
        <v>5332.3268025199995</v>
      </c>
      <c r="M70" s="131">
        <v>5281.9138718899994</v>
      </c>
      <c r="N70" s="131">
        <v>50.412930629999998</v>
      </c>
      <c r="O70" s="131">
        <v>-2.9572934100000001</v>
      </c>
      <c r="P70" s="131">
        <v>41.393144939999999</v>
      </c>
      <c r="Q70" s="42"/>
      <c r="R70" s="42"/>
      <c r="S70" s="42"/>
      <c r="T70" s="42"/>
      <c r="U70" s="42"/>
      <c r="V70" s="42"/>
    </row>
    <row r="71" spans="1:22" hidden="1" outlineLevel="1">
      <c r="A71" s="8">
        <v>42370</v>
      </c>
      <c r="B71" s="131">
        <v>7179.5987198800003</v>
      </c>
      <c r="C71" s="42">
        <v>22.323909530000002</v>
      </c>
      <c r="D71" s="131">
        <v>20.287023600000001</v>
      </c>
      <c r="E71" s="131">
        <v>2.0368859300000004</v>
      </c>
      <c r="F71" s="131">
        <v>21.634371560000002</v>
      </c>
      <c r="G71" s="131">
        <v>5.5737667999999996</v>
      </c>
      <c r="H71" s="131">
        <v>16.06060476</v>
      </c>
      <c r="I71" s="131">
        <v>1721.27935241</v>
      </c>
      <c r="J71" s="131">
        <v>323.54178740999998</v>
      </c>
      <c r="K71" s="131">
        <v>1397.7375650000001</v>
      </c>
      <c r="L71" s="131">
        <v>5414.3610863800004</v>
      </c>
      <c r="M71" s="131">
        <v>5354.2646909799996</v>
      </c>
      <c r="N71" s="131">
        <v>60.096395399999992</v>
      </c>
      <c r="O71" s="131">
        <v>-4.38966441</v>
      </c>
      <c r="P71" s="131">
        <v>49.609055220000002</v>
      </c>
      <c r="Q71" s="42"/>
      <c r="R71" s="42"/>
      <c r="S71" s="42"/>
      <c r="T71" s="42"/>
      <c r="U71" s="42"/>
      <c r="V71" s="42"/>
    </row>
    <row r="72" spans="1:22" hidden="1" outlineLevel="1">
      <c r="A72" s="8">
        <v>42401</v>
      </c>
      <c r="B72" s="131">
        <v>7561.7997865900006</v>
      </c>
      <c r="C72" s="42">
        <v>24.009332970000003</v>
      </c>
      <c r="D72" s="131">
        <v>20.46885898</v>
      </c>
      <c r="E72" s="131">
        <v>3.5404739899999997</v>
      </c>
      <c r="F72" s="131">
        <v>134.7374868</v>
      </c>
      <c r="G72" s="131">
        <v>3.47496223</v>
      </c>
      <c r="H72" s="131">
        <v>131.26252457000001</v>
      </c>
      <c r="I72" s="131">
        <v>1864.4839093000001</v>
      </c>
      <c r="J72" s="131">
        <v>307.93051495999998</v>
      </c>
      <c r="K72" s="131">
        <v>1556.5533943399998</v>
      </c>
      <c r="L72" s="131">
        <v>5538.5690575200006</v>
      </c>
      <c r="M72" s="131">
        <v>5467.89264301</v>
      </c>
      <c r="N72" s="131">
        <v>70.676414510000001</v>
      </c>
      <c r="O72" s="131">
        <v>-1.7109988199999999</v>
      </c>
      <c r="P72" s="131">
        <v>58.823974919999998</v>
      </c>
      <c r="Q72" s="42"/>
      <c r="R72" s="42"/>
      <c r="S72" s="42"/>
      <c r="T72" s="42"/>
      <c r="U72" s="42"/>
      <c r="V72" s="42"/>
    </row>
    <row r="73" spans="1:22" hidden="1" outlineLevel="1">
      <c r="A73" s="8">
        <v>42430</v>
      </c>
      <c r="B73" s="131">
        <v>7556.4004463900001</v>
      </c>
      <c r="C73" s="42">
        <v>23.604193039999998</v>
      </c>
      <c r="D73" s="131">
        <v>19.976535639999998</v>
      </c>
      <c r="E73" s="131">
        <v>3.6276573999999999</v>
      </c>
      <c r="F73" s="131">
        <v>370.51373810999996</v>
      </c>
      <c r="G73" s="131">
        <v>1.7762168</v>
      </c>
      <c r="H73" s="131">
        <v>368.73752130999992</v>
      </c>
      <c r="I73" s="131">
        <v>1621.9781518</v>
      </c>
      <c r="J73" s="131">
        <v>272.60692871999998</v>
      </c>
      <c r="K73" s="131">
        <v>1349.3712230799999</v>
      </c>
      <c r="L73" s="131">
        <v>5540.3043634399992</v>
      </c>
      <c r="M73" s="131">
        <v>5470.706374379999</v>
      </c>
      <c r="N73" s="131">
        <v>69.597989060000003</v>
      </c>
      <c r="O73" s="131">
        <v>-2.4216670800000002</v>
      </c>
      <c r="P73" s="131">
        <v>53.36227427</v>
      </c>
      <c r="Q73" s="42"/>
      <c r="R73" s="42"/>
      <c r="S73" s="42"/>
      <c r="T73" s="42"/>
      <c r="U73" s="42"/>
      <c r="V73" s="42"/>
    </row>
    <row r="74" spans="1:22" hidden="1" outlineLevel="1">
      <c r="A74" s="8">
        <v>42461</v>
      </c>
      <c r="B74" s="131">
        <v>7887.8036833100005</v>
      </c>
      <c r="C74" s="42">
        <v>23.753500910000003</v>
      </c>
      <c r="D74" s="131">
        <v>19.495577319999999</v>
      </c>
      <c r="E74" s="131">
        <v>4.2579235899999999</v>
      </c>
      <c r="F74" s="131">
        <v>417.86367442000005</v>
      </c>
      <c r="G74" s="131">
        <v>1.4408550500000001</v>
      </c>
      <c r="H74" s="131">
        <v>416.42281937000007</v>
      </c>
      <c r="I74" s="131">
        <v>1966.6359728</v>
      </c>
      <c r="J74" s="131">
        <v>293.71554566999998</v>
      </c>
      <c r="K74" s="131">
        <v>1672.92042713</v>
      </c>
      <c r="L74" s="131">
        <v>5479.5505351800002</v>
      </c>
      <c r="M74" s="131">
        <v>5405.864910190001</v>
      </c>
      <c r="N74" s="131">
        <v>73.685624989999994</v>
      </c>
      <c r="O74" s="131">
        <v>-4.0840817200000004</v>
      </c>
      <c r="P74" s="131">
        <v>55.54238994</v>
      </c>
      <c r="Q74" s="42"/>
      <c r="R74" s="42"/>
      <c r="S74" s="42"/>
      <c r="T74" s="42"/>
      <c r="U74" s="42"/>
      <c r="V74" s="42"/>
    </row>
    <row r="75" spans="1:22" hidden="1" outlineLevel="1">
      <c r="A75" s="8">
        <v>42491</v>
      </c>
      <c r="B75" s="131">
        <v>8093.7476561900003</v>
      </c>
      <c r="C75" s="42">
        <v>27.31243474</v>
      </c>
      <c r="D75" s="131">
        <v>20.605768820000002</v>
      </c>
      <c r="E75" s="131">
        <v>6.7066659199999998</v>
      </c>
      <c r="F75" s="131">
        <v>377.76974513999994</v>
      </c>
      <c r="G75" s="131">
        <v>2.09809556</v>
      </c>
      <c r="H75" s="131">
        <v>375.67164957999995</v>
      </c>
      <c r="I75" s="131">
        <v>2180.0836115100001</v>
      </c>
      <c r="J75" s="131">
        <v>319.13659614000005</v>
      </c>
      <c r="K75" s="131">
        <v>1860.9470153699999</v>
      </c>
      <c r="L75" s="131">
        <v>5508.5818648000004</v>
      </c>
      <c r="M75" s="131">
        <v>5438.5806881099998</v>
      </c>
      <c r="N75" s="131">
        <v>70.001176689999994</v>
      </c>
      <c r="O75" s="131">
        <v>-2.6233783599999998</v>
      </c>
      <c r="P75" s="131">
        <v>45.457212240000004</v>
      </c>
      <c r="Q75" s="42"/>
      <c r="R75" s="42"/>
      <c r="S75" s="42"/>
      <c r="T75" s="42"/>
      <c r="U75" s="42"/>
      <c r="V75" s="42"/>
    </row>
    <row r="76" spans="1:22" hidden="1" outlineLevel="1">
      <c r="A76" s="8">
        <v>42522</v>
      </c>
      <c r="B76" s="131">
        <v>8430.7583080299992</v>
      </c>
      <c r="C76" s="42">
        <v>33.73996176</v>
      </c>
      <c r="D76" s="131">
        <v>20.74578181</v>
      </c>
      <c r="E76" s="131">
        <v>12.994179949999998</v>
      </c>
      <c r="F76" s="131">
        <v>335.38061438</v>
      </c>
      <c r="G76" s="131">
        <v>3.4796423000000001</v>
      </c>
      <c r="H76" s="131">
        <v>331.90097207999997</v>
      </c>
      <c r="I76" s="131">
        <v>2402.3126967500002</v>
      </c>
      <c r="J76" s="131">
        <v>339.18895660999999</v>
      </c>
      <c r="K76" s="131">
        <v>2063.1237401399999</v>
      </c>
      <c r="L76" s="131">
        <v>5659.3250351399993</v>
      </c>
      <c r="M76" s="131">
        <v>5571.6126621500007</v>
      </c>
      <c r="N76" s="131">
        <v>87.712372989999992</v>
      </c>
      <c r="O76" s="131">
        <v>-3.0818670299999997</v>
      </c>
      <c r="P76" s="131">
        <v>53.557893700000001</v>
      </c>
      <c r="Q76" s="42"/>
      <c r="R76" s="42"/>
      <c r="S76" s="42"/>
      <c r="T76" s="42"/>
      <c r="U76" s="42"/>
      <c r="V76" s="42"/>
    </row>
    <row r="77" spans="1:22" hidden="1" outlineLevel="1">
      <c r="A77" s="8">
        <v>42552</v>
      </c>
      <c r="B77" s="131">
        <v>8150.2450029200008</v>
      </c>
      <c r="C77" s="42">
        <v>29.186974960000001</v>
      </c>
      <c r="D77" s="131">
        <v>23.827996640000002</v>
      </c>
      <c r="E77" s="131">
        <v>5.3589783200000003</v>
      </c>
      <c r="F77" s="131">
        <v>325.12522981999996</v>
      </c>
      <c r="G77" s="131">
        <v>2.7819981299999998</v>
      </c>
      <c r="H77" s="131">
        <v>322.34323168999998</v>
      </c>
      <c r="I77" s="131">
        <v>2178.00494841</v>
      </c>
      <c r="J77" s="131">
        <v>361.70397542000001</v>
      </c>
      <c r="K77" s="131">
        <v>1816.30097299</v>
      </c>
      <c r="L77" s="131">
        <v>5617.9278497300002</v>
      </c>
      <c r="M77" s="131">
        <v>5544.99772966</v>
      </c>
      <c r="N77" s="131">
        <v>72.930120070000001</v>
      </c>
      <c r="O77" s="131">
        <v>-4.3818335499999996</v>
      </c>
      <c r="P77" s="131">
        <v>62.936044649999999</v>
      </c>
      <c r="Q77" s="42"/>
      <c r="R77" s="42"/>
      <c r="S77" s="42"/>
      <c r="T77" s="42"/>
      <c r="U77" s="42"/>
      <c r="V77" s="42"/>
    </row>
    <row r="78" spans="1:22" hidden="1" outlineLevel="1">
      <c r="A78" s="8">
        <v>42583</v>
      </c>
      <c r="B78" s="131">
        <v>8657.1005386799989</v>
      </c>
      <c r="C78" s="42">
        <v>30.604673339999998</v>
      </c>
      <c r="D78" s="131">
        <v>25.75590699</v>
      </c>
      <c r="E78" s="131">
        <v>4.84876635</v>
      </c>
      <c r="F78" s="131">
        <v>334.45142442999997</v>
      </c>
      <c r="G78" s="131">
        <v>3.9831957400000002</v>
      </c>
      <c r="H78" s="131">
        <v>330.46822869000005</v>
      </c>
      <c r="I78" s="131">
        <v>2643.5651453799996</v>
      </c>
      <c r="J78" s="131">
        <v>353.01384037000003</v>
      </c>
      <c r="K78" s="131">
        <v>2290.5513050099999</v>
      </c>
      <c r="L78" s="131">
        <v>5648.4792955299999</v>
      </c>
      <c r="M78" s="131">
        <v>5569.0450800500003</v>
      </c>
      <c r="N78" s="131">
        <v>79.434215479999992</v>
      </c>
      <c r="O78" s="131">
        <v>-4.5461658700000003</v>
      </c>
      <c r="P78" s="131">
        <v>79.861766209999999</v>
      </c>
      <c r="Q78" s="42"/>
      <c r="R78" s="42"/>
      <c r="S78" s="42"/>
      <c r="T78" s="42"/>
      <c r="U78" s="42"/>
      <c r="V78" s="42"/>
    </row>
    <row r="79" spans="1:22" hidden="1" outlineLevel="1">
      <c r="A79" s="8">
        <v>42614</v>
      </c>
      <c r="B79" s="131">
        <v>8035.6600558000009</v>
      </c>
      <c r="C79" s="42">
        <v>32.837060340000001</v>
      </c>
      <c r="D79" s="131">
        <v>26.13515138</v>
      </c>
      <c r="E79" s="131">
        <v>6.7019089600000008</v>
      </c>
      <c r="F79" s="131">
        <v>356.37095058</v>
      </c>
      <c r="G79" s="131">
        <v>3.6204591700000002</v>
      </c>
      <c r="H79" s="131">
        <v>352.75049141</v>
      </c>
      <c r="I79" s="131">
        <v>1892.6486955399996</v>
      </c>
      <c r="J79" s="131">
        <v>421.46761270000002</v>
      </c>
      <c r="K79" s="131">
        <v>1471.1810828399998</v>
      </c>
      <c r="L79" s="131">
        <v>5753.8033493399998</v>
      </c>
      <c r="M79" s="131">
        <v>5671.7422695700006</v>
      </c>
      <c r="N79" s="131">
        <v>82.061079769999992</v>
      </c>
      <c r="O79" s="131">
        <v>-1.06137996</v>
      </c>
      <c r="P79" s="131">
        <v>86.578526750000009</v>
      </c>
      <c r="Q79" s="42"/>
      <c r="R79" s="42"/>
      <c r="S79" s="42"/>
      <c r="T79" s="42"/>
      <c r="U79" s="42"/>
      <c r="V79" s="42"/>
    </row>
    <row r="80" spans="1:22" hidden="1" outlineLevel="1">
      <c r="A80" s="8">
        <v>42644</v>
      </c>
      <c r="B80" s="131">
        <v>8198.90672567</v>
      </c>
      <c r="C80" s="42">
        <v>31.328537500000003</v>
      </c>
      <c r="D80" s="131">
        <v>26.581323859999998</v>
      </c>
      <c r="E80" s="131">
        <v>4.7472136400000009</v>
      </c>
      <c r="F80" s="131">
        <v>350.85618113999999</v>
      </c>
      <c r="G80" s="131">
        <v>2.9913513699999998</v>
      </c>
      <c r="H80" s="131">
        <v>347.86482977000003</v>
      </c>
      <c r="I80" s="131">
        <v>2098.1707583100001</v>
      </c>
      <c r="J80" s="131">
        <v>373.14245891000002</v>
      </c>
      <c r="K80" s="131">
        <v>1725.0282993999999</v>
      </c>
      <c r="L80" s="131">
        <v>5718.5512487200003</v>
      </c>
      <c r="M80" s="131">
        <v>5647.82221226</v>
      </c>
      <c r="N80" s="131">
        <v>70.729036460000003</v>
      </c>
      <c r="O80" s="131">
        <v>-2.0470149200000001</v>
      </c>
      <c r="P80" s="131">
        <v>86.860078520000002</v>
      </c>
      <c r="Q80" s="42"/>
      <c r="R80" s="42"/>
      <c r="S80" s="42"/>
      <c r="T80" s="42"/>
      <c r="U80" s="42"/>
      <c r="V80" s="42"/>
    </row>
    <row r="81" spans="1:22" hidden="1" outlineLevel="1">
      <c r="A81" s="8">
        <v>42675</v>
      </c>
      <c r="B81" s="131">
        <v>8196.1560180500001</v>
      </c>
      <c r="C81" s="42">
        <v>32.022197230000003</v>
      </c>
      <c r="D81" s="131">
        <v>26.071885460000001</v>
      </c>
      <c r="E81" s="131">
        <v>5.9503117700000008</v>
      </c>
      <c r="F81" s="131">
        <v>418.26184604000002</v>
      </c>
      <c r="G81" s="131">
        <v>3.25140443</v>
      </c>
      <c r="H81" s="131">
        <v>415.01044160999999</v>
      </c>
      <c r="I81" s="131">
        <v>1979.26035619</v>
      </c>
      <c r="J81" s="131">
        <v>410.92171740999999</v>
      </c>
      <c r="K81" s="131">
        <v>1568.3386387800001</v>
      </c>
      <c r="L81" s="131">
        <v>5766.6116185899991</v>
      </c>
      <c r="M81" s="131">
        <v>5696.6833299399996</v>
      </c>
      <c r="N81" s="131">
        <v>69.928288650000013</v>
      </c>
      <c r="O81" s="131">
        <v>-1.4463313099999999</v>
      </c>
      <c r="P81" s="131">
        <v>59.436860460000005</v>
      </c>
      <c r="Q81" s="42"/>
      <c r="R81" s="42"/>
      <c r="S81" s="42"/>
      <c r="T81" s="42"/>
      <c r="U81" s="42"/>
      <c r="V81" s="42"/>
    </row>
    <row r="82" spans="1:22" hidden="1" outlineLevel="1">
      <c r="A82" s="8">
        <v>42705</v>
      </c>
      <c r="B82" s="131">
        <v>8171.1659119400001</v>
      </c>
      <c r="C82" s="42">
        <v>32.661028369999997</v>
      </c>
      <c r="D82" s="131">
        <v>26.95129661</v>
      </c>
      <c r="E82" s="131">
        <v>5.7097317600000004</v>
      </c>
      <c r="F82" s="131">
        <v>50.120956450000001</v>
      </c>
      <c r="G82" s="131">
        <v>6.8488533399999998</v>
      </c>
      <c r="H82" s="131">
        <v>43.272103110000003</v>
      </c>
      <c r="I82" s="131">
        <v>2220.6018984800003</v>
      </c>
      <c r="J82" s="131">
        <v>493.94685508999999</v>
      </c>
      <c r="K82" s="131">
        <v>1726.6550433900002</v>
      </c>
      <c r="L82" s="131">
        <v>5867.7820286400001</v>
      </c>
      <c r="M82" s="131">
        <v>5809.7610280499994</v>
      </c>
      <c r="N82" s="131">
        <v>58.02100059</v>
      </c>
      <c r="O82" s="131">
        <v>-0.94513402000000002</v>
      </c>
      <c r="P82" s="131">
        <v>56.679864440000003</v>
      </c>
      <c r="Q82" s="42"/>
      <c r="R82" s="42"/>
      <c r="S82" s="42"/>
      <c r="T82" s="42"/>
      <c r="U82" s="42"/>
      <c r="V82" s="42"/>
    </row>
    <row r="83" spans="1:22" hidden="1" outlineLevel="1">
      <c r="A83" s="8">
        <v>42736</v>
      </c>
      <c r="B83" s="131">
        <v>8083.7094139199999</v>
      </c>
      <c r="C83" s="42">
        <v>32.593750720000003</v>
      </c>
      <c r="D83" s="131">
        <v>26.114967580000002</v>
      </c>
      <c r="E83" s="131">
        <v>6.47878314</v>
      </c>
      <c r="F83" s="131">
        <v>121.79959749</v>
      </c>
      <c r="G83" s="131">
        <v>6.0844900800000001</v>
      </c>
      <c r="H83" s="131">
        <v>115.71510741</v>
      </c>
      <c r="I83" s="131">
        <v>2157.2736268999997</v>
      </c>
      <c r="J83" s="131">
        <v>561.36125100999993</v>
      </c>
      <c r="K83" s="131">
        <v>1595.9123758899998</v>
      </c>
      <c r="L83" s="131">
        <v>5772.04243881</v>
      </c>
      <c r="M83" s="131">
        <v>5706.7257486300005</v>
      </c>
      <c r="N83" s="131">
        <v>65.316690180000009</v>
      </c>
      <c r="O83" s="131">
        <v>-1.67896223</v>
      </c>
      <c r="P83" s="131">
        <v>70.85765662</v>
      </c>
      <c r="Q83" s="42"/>
      <c r="R83" s="42"/>
      <c r="S83" s="42"/>
      <c r="T83" s="42"/>
      <c r="U83" s="42"/>
      <c r="V83" s="42"/>
    </row>
    <row r="84" spans="1:22" hidden="1" outlineLevel="1">
      <c r="A84" s="8">
        <v>42767</v>
      </c>
      <c r="B84" s="131">
        <v>8425.6888963500005</v>
      </c>
      <c r="C84" s="42">
        <v>34.34224356</v>
      </c>
      <c r="D84" s="131">
        <v>26.700147449999996</v>
      </c>
      <c r="E84" s="131">
        <v>7.6420961099999998</v>
      </c>
      <c r="F84" s="131">
        <v>359.76781535000003</v>
      </c>
      <c r="G84" s="131">
        <v>4.0415119400000004</v>
      </c>
      <c r="H84" s="131">
        <v>355.72630341000007</v>
      </c>
      <c r="I84" s="131">
        <v>2165.1662052300003</v>
      </c>
      <c r="J84" s="131">
        <v>570.93141603000004</v>
      </c>
      <c r="K84" s="131">
        <v>1594.2347892000003</v>
      </c>
      <c r="L84" s="131">
        <v>5866.4126322100001</v>
      </c>
      <c r="M84" s="131">
        <v>5803.1660480199998</v>
      </c>
      <c r="N84" s="131">
        <v>63.24658419</v>
      </c>
      <c r="O84" s="131">
        <v>-0.78435974999999991</v>
      </c>
      <c r="P84" s="131">
        <v>68.962731880000007</v>
      </c>
      <c r="Q84" s="42"/>
      <c r="R84" s="42"/>
      <c r="S84" s="42"/>
      <c r="T84" s="42"/>
      <c r="U84" s="42"/>
      <c r="V84" s="42"/>
    </row>
    <row r="85" spans="1:22" hidden="1" outlineLevel="1">
      <c r="A85" s="8">
        <v>42795</v>
      </c>
      <c r="B85" s="131">
        <v>8180.7989593700004</v>
      </c>
      <c r="C85" s="42">
        <v>31.30108499</v>
      </c>
      <c r="D85" s="131">
        <v>25.270034299999999</v>
      </c>
      <c r="E85" s="131">
        <v>6.0310506900000007</v>
      </c>
      <c r="F85" s="131">
        <v>394.21930311</v>
      </c>
      <c r="G85" s="131">
        <v>4.6193212900000002</v>
      </c>
      <c r="H85" s="131">
        <v>389.59998181999998</v>
      </c>
      <c r="I85" s="131">
        <v>1844.4749282799999</v>
      </c>
      <c r="J85" s="131">
        <v>553.33334835999995</v>
      </c>
      <c r="K85" s="131">
        <v>1291.1415799199999</v>
      </c>
      <c r="L85" s="131">
        <v>5910.8036429900003</v>
      </c>
      <c r="M85" s="131">
        <v>5839.8334106499997</v>
      </c>
      <c r="N85" s="131">
        <v>70.97023234000001</v>
      </c>
      <c r="O85" s="131">
        <v>-1.18542126</v>
      </c>
      <c r="P85" s="131">
        <v>63.375317540000005</v>
      </c>
      <c r="Q85" s="42"/>
      <c r="R85" s="42"/>
      <c r="S85" s="42"/>
      <c r="T85" s="42"/>
      <c r="U85" s="42"/>
      <c r="V85" s="42"/>
    </row>
    <row r="86" spans="1:22" hidden="1" outlineLevel="1">
      <c r="A86" s="8">
        <v>42826</v>
      </c>
      <c r="B86" s="131">
        <v>8490.8120921200007</v>
      </c>
      <c r="C86" s="42">
        <v>31.333318660000003</v>
      </c>
      <c r="D86" s="131">
        <v>25.93426418</v>
      </c>
      <c r="E86" s="131">
        <v>5.3990544800000002</v>
      </c>
      <c r="F86" s="131">
        <v>550.18899757000008</v>
      </c>
      <c r="G86" s="131">
        <v>5.9955520300000007</v>
      </c>
      <c r="H86" s="131">
        <v>544.19344554000008</v>
      </c>
      <c r="I86" s="131">
        <v>1903.2003605699997</v>
      </c>
      <c r="J86" s="131">
        <v>511.33478285000001</v>
      </c>
      <c r="K86" s="131">
        <v>1391.8655777199999</v>
      </c>
      <c r="L86" s="131">
        <v>6006.0894153200006</v>
      </c>
      <c r="M86" s="131">
        <v>5935.7420984</v>
      </c>
      <c r="N86" s="131">
        <v>70.347316919999997</v>
      </c>
      <c r="O86" s="131">
        <v>-2.8346340699999999</v>
      </c>
      <c r="P86" s="131">
        <v>66.551931280000005</v>
      </c>
      <c r="Q86" s="42"/>
      <c r="R86" s="42"/>
      <c r="S86" s="42"/>
      <c r="T86" s="42"/>
      <c r="U86" s="42"/>
      <c r="V86" s="42"/>
    </row>
    <row r="87" spans="1:22" hidden="1" outlineLevel="1">
      <c r="A87" s="8">
        <v>42856</v>
      </c>
      <c r="B87" s="131">
        <v>8843.3856811599999</v>
      </c>
      <c r="C87" s="42">
        <v>32.808410559999999</v>
      </c>
      <c r="D87" s="131">
        <v>25.896431030000002</v>
      </c>
      <c r="E87" s="131">
        <v>6.91197953</v>
      </c>
      <c r="F87" s="131">
        <v>655.01214035999999</v>
      </c>
      <c r="G87" s="131">
        <v>5.9119674700000004</v>
      </c>
      <c r="H87" s="131">
        <v>649.10017288999995</v>
      </c>
      <c r="I87" s="131">
        <v>2126.77115048</v>
      </c>
      <c r="J87" s="131">
        <v>486.32353806000003</v>
      </c>
      <c r="K87" s="131">
        <v>1640.44761242</v>
      </c>
      <c r="L87" s="131">
        <v>6028.7939797599993</v>
      </c>
      <c r="M87" s="131">
        <v>5958.0950062599995</v>
      </c>
      <c r="N87" s="131">
        <v>70.698973500000008</v>
      </c>
      <c r="O87" s="131">
        <v>-1.89917991</v>
      </c>
      <c r="P87" s="131">
        <v>71.875009900000009</v>
      </c>
      <c r="Q87" s="42"/>
      <c r="R87" s="42"/>
      <c r="S87" s="42"/>
      <c r="T87" s="42"/>
      <c r="U87" s="42"/>
      <c r="V87" s="42"/>
    </row>
    <row r="88" spans="1:22" hidden="1" outlineLevel="1">
      <c r="A88" s="8">
        <v>42887</v>
      </c>
      <c r="B88" s="131">
        <v>8979.7071919800001</v>
      </c>
      <c r="C88" s="42">
        <v>36.03334134</v>
      </c>
      <c r="D88" s="131">
        <v>25.827749909999998</v>
      </c>
      <c r="E88" s="131">
        <v>10.20559143</v>
      </c>
      <c r="F88" s="131">
        <v>727.89661162000004</v>
      </c>
      <c r="G88" s="131">
        <v>9.335063250000001</v>
      </c>
      <c r="H88" s="131">
        <v>718.56154837000008</v>
      </c>
      <c r="I88" s="131">
        <v>2010.51398804</v>
      </c>
      <c r="J88" s="131">
        <v>473.19201926</v>
      </c>
      <c r="K88" s="131">
        <v>1537.3219687800001</v>
      </c>
      <c r="L88" s="131">
        <v>6205.2632509800005</v>
      </c>
      <c r="M88" s="131">
        <v>6127.6140971000004</v>
      </c>
      <c r="N88" s="131">
        <v>77.64915388</v>
      </c>
      <c r="O88" s="131">
        <v>-1.5072191700000002</v>
      </c>
      <c r="P88" s="131">
        <v>71.103032830000004</v>
      </c>
      <c r="Q88" s="42"/>
      <c r="R88" s="42"/>
      <c r="S88" s="42"/>
      <c r="T88" s="42"/>
      <c r="U88" s="42"/>
      <c r="V88" s="42"/>
    </row>
    <row r="89" spans="1:22" hidden="1" outlineLevel="1">
      <c r="A89" s="8">
        <v>42917</v>
      </c>
      <c r="B89" s="131">
        <v>8984.2830959000003</v>
      </c>
      <c r="C89" s="42">
        <v>36.221739500000005</v>
      </c>
      <c r="D89" s="131">
        <v>24.293240690000001</v>
      </c>
      <c r="E89" s="131">
        <v>11.928498809999999</v>
      </c>
      <c r="F89" s="131">
        <v>708.73050398999999</v>
      </c>
      <c r="G89" s="131">
        <v>5.7672779100000007</v>
      </c>
      <c r="H89" s="131">
        <v>702.96322608000003</v>
      </c>
      <c r="I89" s="131">
        <v>2093.0648211800003</v>
      </c>
      <c r="J89" s="131">
        <v>457.77452232000007</v>
      </c>
      <c r="K89" s="131">
        <v>1635.2902988600001</v>
      </c>
      <c r="L89" s="131">
        <v>6146.2660312299995</v>
      </c>
      <c r="M89" s="131">
        <v>6069.51100159</v>
      </c>
      <c r="N89" s="131">
        <v>76.755029640000004</v>
      </c>
      <c r="O89" s="131">
        <v>-3.0662452599999996</v>
      </c>
      <c r="P89" s="131">
        <v>71.454035719999993</v>
      </c>
      <c r="Q89" s="42"/>
      <c r="R89" s="42"/>
      <c r="S89" s="42"/>
      <c r="T89" s="42"/>
      <c r="U89" s="42"/>
      <c r="V89" s="42"/>
    </row>
    <row r="90" spans="1:22" hidden="1" outlineLevel="1">
      <c r="A90" s="8">
        <v>42948</v>
      </c>
      <c r="B90" s="131">
        <v>9066.2612764000005</v>
      </c>
      <c r="C90" s="42">
        <v>39.744799709999995</v>
      </c>
      <c r="D90" s="131">
        <v>29.03095888</v>
      </c>
      <c r="E90" s="131">
        <v>10.713840830000001</v>
      </c>
      <c r="F90" s="131">
        <v>779.57810629999994</v>
      </c>
      <c r="G90" s="131">
        <v>5.5916780799999994</v>
      </c>
      <c r="H90" s="131">
        <v>773.98642821999999</v>
      </c>
      <c r="I90" s="131">
        <v>2074.2528226499999</v>
      </c>
      <c r="J90" s="131">
        <v>483.90345677000005</v>
      </c>
      <c r="K90" s="131">
        <v>1590.3493658800001</v>
      </c>
      <c r="L90" s="131">
        <v>6172.6855477399995</v>
      </c>
      <c r="M90" s="131">
        <v>6084.1057490299991</v>
      </c>
      <c r="N90" s="131">
        <v>88.579798709999992</v>
      </c>
      <c r="O90" s="131">
        <v>-1.0032339299999999</v>
      </c>
      <c r="P90" s="131">
        <v>55.951058529999997</v>
      </c>
      <c r="Q90" s="42"/>
      <c r="R90" s="42"/>
      <c r="S90" s="42"/>
      <c r="T90" s="42"/>
      <c r="U90" s="42"/>
      <c r="V90" s="42"/>
    </row>
    <row r="91" spans="1:22" hidden="1" outlineLevel="1">
      <c r="A91" s="8">
        <v>42979</v>
      </c>
      <c r="B91" s="131">
        <v>9140.8601761900009</v>
      </c>
      <c r="C91" s="42">
        <v>36.998539860000001</v>
      </c>
      <c r="D91" s="131">
        <v>29.032217580000001</v>
      </c>
      <c r="E91" s="131">
        <v>7.96632228</v>
      </c>
      <c r="F91" s="131">
        <v>638.68377607000002</v>
      </c>
      <c r="G91" s="131">
        <v>5.6115979899999999</v>
      </c>
      <c r="H91" s="131">
        <v>633.07217807999996</v>
      </c>
      <c r="I91" s="131">
        <v>2106.4195868000002</v>
      </c>
      <c r="J91" s="131">
        <v>541.73302276999993</v>
      </c>
      <c r="K91" s="131">
        <v>1564.6865640300002</v>
      </c>
      <c r="L91" s="131">
        <v>6358.7582734600001</v>
      </c>
      <c r="M91" s="131">
        <v>6268.4390532799998</v>
      </c>
      <c r="N91" s="131">
        <v>90.319220179999988</v>
      </c>
      <c r="O91" s="131">
        <v>-6.6380232600000006</v>
      </c>
      <c r="P91" s="131">
        <v>57.870541940000003</v>
      </c>
      <c r="Q91" s="42"/>
      <c r="R91" s="42"/>
      <c r="S91" s="42"/>
      <c r="T91" s="42"/>
      <c r="U91" s="42"/>
      <c r="V91" s="42"/>
    </row>
    <row r="92" spans="1:22" hidden="1" outlineLevel="1">
      <c r="A92" s="8">
        <v>43009</v>
      </c>
      <c r="B92" s="131">
        <v>9189.9913229800004</v>
      </c>
      <c r="C92" s="42">
        <v>37.462663180000007</v>
      </c>
      <c r="D92" s="131">
        <v>29.784393559999998</v>
      </c>
      <c r="E92" s="131">
        <v>7.6782696200000009</v>
      </c>
      <c r="F92" s="131">
        <v>596.92346170999997</v>
      </c>
      <c r="G92" s="131">
        <v>5.4325403800000007</v>
      </c>
      <c r="H92" s="131">
        <v>591.49092132999999</v>
      </c>
      <c r="I92" s="131">
        <v>2138.96586686</v>
      </c>
      <c r="J92" s="131">
        <v>519.93124532000002</v>
      </c>
      <c r="K92" s="131">
        <v>1619.03462154</v>
      </c>
      <c r="L92" s="131">
        <v>6416.6393312300006</v>
      </c>
      <c r="M92" s="131">
        <v>6326.8872343300009</v>
      </c>
      <c r="N92" s="131">
        <v>89.752096899999998</v>
      </c>
      <c r="O92" s="131">
        <v>-3.0640253</v>
      </c>
      <c r="P92" s="131">
        <v>53.389512089999997</v>
      </c>
      <c r="Q92" s="42"/>
      <c r="R92" s="42"/>
      <c r="S92" s="42"/>
      <c r="T92" s="42"/>
      <c r="U92" s="42"/>
      <c r="V92" s="42"/>
    </row>
    <row r="93" spans="1:22" hidden="1" outlineLevel="1">
      <c r="A93" s="8">
        <v>43040</v>
      </c>
      <c r="B93" s="131">
        <v>9230.3619830200005</v>
      </c>
      <c r="C93" s="42">
        <v>36.595661759999999</v>
      </c>
      <c r="D93" s="131">
        <v>30.182209620000002</v>
      </c>
      <c r="E93" s="131">
        <v>6.4134521399999995</v>
      </c>
      <c r="F93" s="131">
        <v>711.93996924999999</v>
      </c>
      <c r="G93" s="131">
        <v>5.1865948199999998</v>
      </c>
      <c r="H93" s="131">
        <v>706.75337442999989</v>
      </c>
      <c r="I93" s="131">
        <v>1934.5171034199998</v>
      </c>
      <c r="J93" s="131">
        <v>473.45921647</v>
      </c>
      <c r="K93" s="131">
        <v>1461.05788695</v>
      </c>
      <c r="L93" s="131">
        <v>6547.3092485899997</v>
      </c>
      <c r="M93" s="131">
        <v>6451.2078142199998</v>
      </c>
      <c r="N93" s="131">
        <v>96.101434370000007</v>
      </c>
      <c r="O93" s="131">
        <v>-1.2927856900000001</v>
      </c>
      <c r="P93" s="131">
        <v>31.584433779999998</v>
      </c>
      <c r="Q93" s="42"/>
      <c r="R93" s="42"/>
      <c r="S93" s="42"/>
      <c r="T93" s="42"/>
      <c r="U93" s="42"/>
      <c r="V93" s="42"/>
    </row>
    <row r="94" spans="1:22" hidden="1" outlineLevel="1">
      <c r="A94" s="8">
        <v>43070</v>
      </c>
      <c r="B94" s="131">
        <v>9197.6840317000006</v>
      </c>
      <c r="C94" s="42">
        <v>54.975421339999997</v>
      </c>
      <c r="D94" s="131">
        <v>33.093195639999998</v>
      </c>
      <c r="E94" s="131">
        <v>21.882225699999999</v>
      </c>
      <c r="F94" s="131">
        <v>51.072534529999999</v>
      </c>
      <c r="G94" s="131">
        <v>7.5376000600000008</v>
      </c>
      <c r="H94" s="131">
        <v>43.534934469999996</v>
      </c>
      <c r="I94" s="131">
        <v>2284.1852805099998</v>
      </c>
      <c r="J94" s="131">
        <v>556.42253323</v>
      </c>
      <c r="K94" s="131">
        <v>1727.7627472799998</v>
      </c>
      <c r="L94" s="131">
        <v>6807.45079532</v>
      </c>
      <c r="M94" s="131">
        <v>6727.9388911699989</v>
      </c>
      <c r="N94" s="131">
        <v>79.511904149999992</v>
      </c>
      <c r="O94" s="131">
        <v>9.2440465700000001</v>
      </c>
      <c r="P94" s="131">
        <v>26.792773930000003</v>
      </c>
      <c r="Q94" s="42"/>
      <c r="R94" s="42"/>
      <c r="S94" s="42"/>
      <c r="T94" s="42"/>
      <c r="U94" s="42"/>
      <c r="V94" s="42"/>
    </row>
    <row r="95" spans="1:22" hidden="1" outlineLevel="1">
      <c r="A95" s="8">
        <v>43101</v>
      </c>
      <c r="B95" s="131">
        <v>9528.9841385300006</v>
      </c>
      <c r="C95" s="42">
        <v>75.338781019999999</v>
      </c>
      <c r="D95" s="131">
        <v>39.834018610000001</v>
      </c>
      <c r="E95" s="131">
        <v>35.504762409999998</v>
      </c>
      <c r="F95" s="131">
        <v>454.58386897999998</v>
      </c>
      <c r="G95" s="131">
        <v>9.4181932199999991</v>
      </c>
      <c r="H95" s="131">
        <v>445.16567576</v>
      </c>
      <c r="I95" s="131">
        <v>2143.7087343400003</v>
      </c>
      <c r="J95" s="131">
        <v>463.66073411999997</v>
      </c>
      <c r="K95" s="131">
        <v>1680.0480002200002</v>
      </c>
      <c r="L95" s="131">
        <v>6855.3527541900003</v>
      </c>
      <c r="M95" s="131">
        <v>6759.2642660300007</v>
      </c>
      <c r="N95" s="131">
        <v>96.088488160000011</v>
      </c>
      <c r="O95" s="131">
        <v>10.398302000000001</v>
      </c>
      <c r="P95" s="131">
        <v>27.203998970000001</v>
      </c>
      <c r="Q95" s="42"/>
      <c r="R95" s="42"/>
      <c r="S95" s="42"/>
      <c r="T95" s="42"/>
      <c r="U95" s="42"/>
      <c r="V95" s="42"/>
    </row>
    <row r="96" spans="1:22" hidden="1" outlineLevel="1">
      <c r="A96" s="8">
        <v>43132</v>
      </c>
      <c r="B96" s="131">
        <v>9685.9591527100001</v>
      </c>
      <c r="C96" s="42">
        <v>47.087300389999996</v>
      </c>
      <c r="D96" s="131">
        <v>39.187996060000003</v>
      </c>
      <c r="E96" s="131">
        <v>7.8993043299999997</v>
      </c>
      <c r="F96" s="131">
        <v>751.20345167999994</v>
      </c>
      <c r="G96" s="131">
        <v>13.87155022</v>
      </c>
      <c r="H96" s="131">
        <v>737.33190145999993</v>
      </c>
      <c r="I96" s="131">
        <v>2030.34546316</v>
      </c>
      <c r="J96" s="131">
        <v>500.90456423000001</v>
      </c>
      <c r="K96" s="131">
        <v>1529.44089893</v>
      </c>
      <c r="L96" s="131">
        <v>6857.3229374799994</v>
      </c>
      <c r="M96" s="131">
        <v>6754.17773872</v>
      </c>
      <c r="N96" s="131">
        <v>103.14519876</v>
      </c>
      <c r="O96" s="131">
        <v>-1.4267870600000001</v>
      </c>
      <c r="P96" s="131">
        <v>26.868884180000002</v>
      </c>
      <c r="Q96" s="42"/>
      <c r="R96" s="42"/>
      <c r="S96" s="42"/>
      <c r="T96" s="42"/>
      <c r="U96" s="42"/>
      <c r="V96" s="42"/>
    </row>
    <row r="97" spans="1:22" hidden="1" outlineLevel="1">
      <c r="A97" s="8">
        <v>43160</v>
      </c>
      <c r="B97" s="131">
        <v>9773.0089954899995</v>
      </c>
      <c r="C97" s="42">
        <v>45.362421370000007</v>
      </c>
      <c r="D97" s="131">
        <v>39.211460480000007</v>
      </c>
      <c r="E97" s="131">
        <v>6.1509608900000003</v>
      </c>
      <c r="F97" s="131">
        <v>786.04779973999996</v>
      </c>
      <c r="G97" s="131">
        <v>13.458174920000001</v>
      </c>
      <c r="H97" s="131">
        <v>772.58962482000004</v>
      </c>
      <c r="I97" s="131">
        <v>2061.3512044200002</v>
      </c>
      <c r="J97" s="131">
        <v>440.53794196000001</v>
      </c>
      <c r="K97" s="131">
        <v>1620.81326246</v>
      </c>
      <c r="L97" s="131">
        <v>6880.24756996</v>
      </c>
      <c r="M97" s="131">
        <v>6775.8691270099998</v>
      </c>
      <c r="N97" s="131">
        <v>104.37844294999999</v>
      </c>
      <c r="O97" s="131">
        <v>-1.0271249600000001</v>
      </c>
      <c r="P97" s="131">
        <v>27.011945650000001</v>
      </c>
      <c r="Q97" s="42"/>
      <c r="R97" s="42"/>
      <c r="S97" s="42"/>
      <c r="T97" s="42"/>
      <c r="U97" s="42"/>
      <c r="V97" s="42"/>
    </row>
    <row r="98" spans="1:22" hidden="1" outlineLevel="1">
      <c r="A98" s="8">
        <v>43191</v>
      </c>
      <c r="B98" s="131">
        <v>9886.9601665200007</v>
      </c>
      <c r="C98" s="42">
        <v>49.535306839999997</v>
      </c>
      <c r="D98" s="131">
        <v>44.788267379999994</v>
      </c>
      <c r="E98" s="131">
        <v>4.7470394600000008</v>
      </c>
      <c r="F98" s="131">
        <v>854.87867750999999</v>
      </c>
      <c r="G98" s="131">
        <v>14.941177410000002</v>
      </c>
      <c r="H98" s="131">
        <v>839.93750009999997</v>
      </c>
      <c r="I98" s="131">
        <v>1996.7190227000001</v>
      </c>
      <c r="J98" s="131">
        <v>499.49341846999999</v>
      </c>
      <c r="K98" s="131">
        <v>1497.22560423</v>
      </c>
      <c r="L98" s="131">
        <v>6985.82715947</v>
      </c>
      <c r="M98" s="131">
        <v>6885.66151575</v>
      </c>
      <c r="N98" s="131">
        <v>100.16564371999999</v>
      </c>
      <c r="O98" s="131">
        <v>-1.44725758</v>
      </c>
      <c r="P98" s="131">
        <v>32.441955710000002</v>
      </c>
      <c r="Q98" s="42"/>
      <c r="R98" s="42"/>
      <c r="S98" s="42"/>
      <c r="T98" s="42"/>
      <c r="U98" s="42"/>
      <c r="V98" s="42"/>
    </row>
    <row r="99" spans="1:22" hidden="1" outlineLevel="1">
      <c r="A99" s="8">
        <v>43221</v>
      </c>
      <c r="B99" s="131">
        <v>9789.1567461199993</v>
      </c>
      <c r="C99" s="42">
        <v>50.747332949999993</v>
      </c>
      <c r="D99" s="131">
        <v>46.981613289999999</v>
      </c>
      <c r="E99" s="131">
        <v>3.7657196600000002</v>
      </c>
      <c r="F99" s="131">
        <v>866.57522268999992</v>
      </c>
      <c r="G99" s="131">
        <v>13.63010967</v>
      </c>
      <c r="H99" s="131">
        <v>852.94511301999989</v>
      </c>
      <c r="I99" s="131">
        <v>1928.4357067799999</v>
      </c>
      <c r="J99" s="131">
        <v>419.88643333000005</v>
      </c>
      <c r="K99" s="131">
        <v>1508.5492734499999</v>
      </c>
      <c r="L99" s="131">
        <v>6943.3984837000007</v>
      </c>
      <c r="M99" s="131">
        <v>6839.5068758199996</v>
      </c>
      <c r="N99" s="131">
        <v>103.89160788</v>
      </c>
      <c r="O99" s="131">
        <v>-3.4148095000000001</v>
      </c>
      <c r="P99" s="131">
        <v>30.494652049999999</v>
      </c>
      <c r="Q99" s="42"/>
      <c r="R99" s="42"/>
      <c r="S99" s="42"/>
      <c r="T99" s="42"/>
      <c r="U99" s="42"/>
      <c r="V99" s="42"/>
    </row>
    <row r="100" spans="1:22" hidden="1" outlineLevel="1">
      <c r="A100" s="8">
        <v>43252</v>
      </c>
      <c r="B100" s="131">
        <v>9917.95203176</v>
      </c>
      <c r="C100" s="42">
        <v>53.195793550000012</v>
      </c>
      <c r="D100" s="131">
        <v>49.478169860000008</v>
      </c>
      <c r="E100" s="131">
        <v>3.7176236900000004</v>
      </c>
      <c r="F100" s="131">
        <v>777.05855185000007</v>
      </c>
      <c r="G100" s="131">
        <v>14.306798780000001</v>
      </c>
      <c r="H100" s="131">
        <v>762.75175306999995</v>
      </c>
      <c r="I100" s="131">
        <v>1793.6069759900001</v>
      </c>
      <c r="J100" s="131">
        <v>392.37070215000006</v>
      </c>
      <c r="K100" s="131">
        <v>1401.23627384</v>
      </c>
      <c r="L100" s="131">
        <v>7294.0907103700001</v>
      </c>
      <c r="M100" s="131">
        <v>7193.996894240001</v>
      </c>
      <c r="N100" s="131">
        <v>100.09381613000002</v>
      </c>
      <c r="O100" s="131">
        <v>-3.9327922500000003</v>
      </c>
      <c r="P100" s="131">
        <v>37.67893583</v>
      </c>
      <c r="Q100" s="42"/>
      <c r="R100" s="42"/>
      <c r="S100" s="42"/>
      <c r="T100" s="42"/>
      <c r="U100" s="42"/>
      <c r="V100" s="42"/>
    </row>
    <row r="101" spans="1:22" hidden="1" outlineLevel="1">
      <c r="A101" s="8">
        <v>43282</v>
      </c>
      <c r="B101" s="131">
        <v>10072.670573310001</v>
      </c>
      <c r="C101" s="42">
        <v>55.869582860000001</v>
      </c>
      <c r="D101" s="131">
        <v>50.484514360000006</v>
      </c>
      <c r="E101" s="131">
        <v>5.3850685000000009</v>
      </c>
      <c r="F101" s="131">
        <v>730.07025019999992</v>
      </c>
      <c r="G101" s="131">
        <v>12.48972212</v>
      </c>
      <c r="H101" s="131">
        <v>717.58052807999991</v>
      </c>
      <c r="I101" s="131">
        <v>2027.9084182900001</v>
      </c>
      <c r="J101" s="131">
        <v>342.00951886000001</v>
      </c>
      <c r="K101" s="131">
        <v>1685.8988994299998</v>
      </c>
      <c r="L101" s="131">
        <v>7258.8223219600004</v>
      </c>
      <c r="M101" s="131">
        <v>7153.9461182199993</v>
      </c>
      <c r="N101" s="131">
        <v>104.87620374000002</v>
      </c>
      <c r="O101" s="131">
        <v>-3.5230701799999999</v>
      </c>
      <c r="P101" s="131">
        <v>43.596230950000006</v>
      </c>
      <c r="Q101" s="42"/>
      <c r="R101" s="42"/>
      <c r="S101" s="42"/>
      <c r="T101" s="42"/>
      <c r="U101" s="42"/>
      <c r="V101" s="42"/>
    </row>
    <row r="102" spans="1:22" hidden="1" outlineLevel="1">
      <c r="A102" s="8">
        <v>43313</v>
      </c>
      <c r="B102" s="131">
        <v>10131.8062316</v>
      </c>
      <c r="C102" s="42">
        <v>62.117959640000002</v>
      </c>
      <c r="D102" s="131">
        <v>53.02609949</v>
      </c>
      <c r="E102" s="131">
        <v>9.0918601499999987</v>
      </c>
      <c r="F102" s="131">
        <v>707.53322400000002</v>
      </c>
      <c r="G102" s="131">
        <v>11.24042418</v>
      </c>
      <c r="H102" s="131">
        <v>696.29279981999991</v>
      </c>
      <c r="I102" s="131">
        <v>1959.0884802100002</v>
      </c>
      <c r="J102" s="131">
        <v>350.48160810000002</v>
      </c>
      <c r="K102" s="131">
        <v>1608.60687211</v>
      </c>
      <c r="L102" s="131">
        <v>7403.0665677500001</v>
      </c>
      <c r="M102" s="131">
        <v>7297.9231643799994</v>
      </c>
      <c r="N102" s="131">
        <v>105.14340337000002</v>
      </c>
      <c r="O102" s="131">
        <v>-1.87638152</v>
      </c>
      <c r="P102" s="131">
        <v>45.118608020000003</v>
      </c>
      <c r="Q102" s="42"/>
      <c r="R102" s="42"/>
      <c r="S102" s="42"/>
      <c r="T102" s="42"/>
      <c r="U102" s="42"/>
      <c r="V102" s="42"/>
    </row>
    <row r="103" spans="1:22" hidden="1" outlineLevel="1">
      <c r="A103" s="8">
        <v>43344</v>
      </c>
      <c r="B103" s="131">
        <v>10177.536068719999</v>
      </c>
      <c r="C103" s="42">
        <v>57.680279339999998</v>
      </c>
      <c r="D103" s="131">
        <v>53.219135370000004</v>
      </c>
      <c r="E103" s="131">
        <v>4.4611439699999993</v>
      </c>
      <c r="F103" s="131">
        <v>613.95330103000003</v>
      </c>
      <c r="G103" s="131">
        <v>10.78171841</v>
      </c>
      <c r="H103" s="131">
        <v>603.17158261999998</v>
      </c>
      <c r="I103" s="131">
        <v>1923.1575680199999</v>
      </c>
      <c r="J103" s="131">
        <v>336.12269531999999</v>
      </c>
      <c r="K103" s="131">
        <v>1587.0348727000001</v>
      </c>
      <c r="L103" s="131">
        <v>7582.7449203300002</v>
      </c>
      <c r="M103" s="131">
        <v>7480.4734852600004</v>
      </c>
      <c r="N103" s="131">
        <v>102.27143507000001</v>
      </c>
      <c r="O103" s="131">
        <v>-1.7753846799999999</v>
      </c>
      <c r="P103" s="131">
        <v>48.634662519999999</v>
      </c>
      <c r="Q103" s="42"/>
      <c r="R103" s="42"/>
      <c r="S103" s="42"/>
      <c r="T103" s="42"/>
      <c r="U103" s="42"/>
      <c r="V103" s="42"/>
    </row>
    <row r="104" spans="1:22" hidden="1" outlineLevel="1">
      <c r="A104" s="8">
        <v>43374</v>
      </c>
      <c r="B104" s="131">
        <v>10261.676237170001</v>
      </c>
      <c r="C104" s="42">
        <v>57.554148169999991</v>
      </c>
      <c r="D104" s="131">
        <v>53.232002100000003</v>
      </c>
      <c r="E104" s="131">
        <v>4.3221460700000005</v>
      </c>
      <c r="F104" s="131">
        <v>715.65606840000009</v>
      </c>
      <c r="G104" s="131">
        <v>76.36281443</v>
      </c>
      <c r="H104" s="131">
        <v>639.29325397000014</v>
      </c>
      <c r="I104" s="131">
        <v>1935.8049179200002</v>
      </c>
      <c r="J104" s="131">
        <v>285.33584525999999</v>
      </c>
      <c r="K104" s="131">
        <v>1650.4690726599999</v>
      </c>
      <c r="L104" s="131">
        <v>7552.6611026800001</v>
      </c>
      <c r="M104" s="131">
        <v>7451.7532178500005</v>
      </c>
      <c r="N104" s="131">
        <v>100.90788483000001</v>
      </c>
      <c r="O104" s="131">
        <v>-0.80844481000000001</v>
      </c>
      <c r="P104" s="131">
        <v>44.3719228</v>
      </c>
      <c r="Q104" s="42"/>
      <c r="R104" s="42"/>
      <c r="S104" s="42"/>
      <c r="T104" s="42"/>
      <c r="U104" s="42"/>
      <c r="V104" s="42"/>
    </row>
    <row r="105" spans="1:22" hidden="1" outlineLevel="1">
      <c r="A105" s="8">
        <v>43405</v>
      </c>
      <c r="B105" s="131">
        <v>10247.66451336</v>
      </c>
      <c r="C105" s="42">
        <v>57.936407459999998</v>
      </c>
      <c r="D105" s="131">
        <v>51.524765940000002</v>
      </c>
      <c r="E105" s="131">
        <v>6.4116415199999999</v>
      </c>
      <c r="F105" s="131">
        <v>645.71446839999999</v>
      </c>
      <c r="G105" s="131">
        <v>75.152849360000005</v>
      </c>
      <c r="H105" s="131">
        <v>570.56161903999998</v>
      </c>
      <c r="I105" s="131">
        <v>2015.5400710499996</v>
      </c>
      <c r="J105" s="131">
        <v>303.45583449000003</v>
      </c>
      <c r="K105" s="131">
        <v>1712.0842365599997</v>
      </c>
      <c r="L105" s="131">
        <v>7528.4735664500004</v>
      </c>
      <c r="M105" s="131">
        <v>7428.3319362499997</v>
      </c>
      <c r="N105" s="131">
        <v>100.14163020000001</v>
      </c>
      <c r="O105" s="131">
        <v>0.82701968999999997</v>
      </c>
      <c r="P105" s="131">
        <v>37.302856370000001</v>
      </c>
      <c r="Q105" s="42"/>
      <c r="R105" s="42"/>
      <c r="S105" s="42"/>
      <c r="T105" s="42"/>
      <c r="U105" s="42"/>
      <c r="V105" s="42"/>
    </row>
    <row r="106" spans="1:22" hidden="1" outlineLevel="1">
      <c r="A106" s="8">
        <v>43435</v>
      </c>
      <c r="B106" s="131">
        <v>9792.7555099500005</v>
      </c>
      <c r="C106" s="42">
        <v>62.032713920000006</v>
      </c>
      <c r="D106" s="131">
        <v>56.38967512</v>
      </c>
      <c r="E106" s="131">
        <v>5.6430388000000002</v>
      </c>
      <c r="F106" s="131">
        <v>95.647041579999993</v>
      </c>
      <c r="G106" s="131">
        <v>70.514473769999995</v>
      </c>
      <c r="H106" s="131">
        <v>25.132567810000001</v>
      </c>
      <c r="I106" s="131">
        <v>2115.6687390799998</v>
      </c>
      <c r="J106" s="131">
        <v>368.08023100999998</v>
      </c>
      <c r="K106" s="131">
        <v>1747.58850807</v>
      </c>
      <c r="L106" s="131">
        <v>7519.4070153699995</v>
      </c>
      <c r="M106" s="131">
        <v>7426.8901674999997</v>
      </c>
      <c r="N106" s="131">
        <v>92.516847870000007</v>
      </c>
      <c r="O106" s="131">
        <v>-3.8753074700000005</v>
      </c>
      <c r="P106" s="131">
        <v>34.004104829999996</v>
      </c>
      <c r="Q106" s="42"/>
      <c r="R106" s="42"/>
      <c r="S106" s="42"/>
      <c r="T106" s="42"/>
      <c r="U106" s="42"/>
      <c r="V106" s="42"/>
    </row>
    <row r="107" spans="1:22" hidden="1" outlineLevel="1">
      <c r="A107" s="8">
        <v>43466</v>
      </c>
      <c r="B107" s="131">
        <v>10005.289834990001</v>
      </c>
      <c r="C107" s="42">
        <v>64.037268339999997</v>
      </c>
      <c r="D107" s="131">
        <v>56.216915040000004</v>
      </c>
      <c r="E107" s="131">
        <v>7.8203532999999998</v>
      </c>
      <c r="F107" s="131">
        <v>136.51595643000002</v>
      </c>
      <c r="G107" s="131">
        <v>57.99323072</v>
      </c>
      <c r="H107" s="131">
        <v>78.522725710000003</v>
      </c>
      <c r="I107" s="131">
        <v>2166.72098757</v>
      </c>
      <c r="J107" s="131">
        <v>375.20063135999999</v>
      </c>
      <c r="K107" s="131">
        <v>1791.52035621</v>
      </c>
      <c r="L107" s="131">
        <v>7638.0156226500003</v>
      </c>
      <c r="M107" s="131">
        <v>7534.9542868500002</v>
      </c>
      <c r="N107" s="131">
        <v>103.06133580000001</v>
      </c>
      <c r="O107" s="131">
        <v>-0.64464394000000003</v>
      </c>
      <c r="P107" s="131">
        <v>34.096647849999997</v>
      </c>
      <c r="Q107" s="42"/>
      <c r="R107" s="42"/>
      <c r="S107" s="42"/>
      <c r="T107" s="42"/>
      <c r="U107" s="42"/>
      <c r="V107" s="42"/>
    </row>
    <row r="108" spans="1:22" hidden="1" outlineLevel="1">
      <c r="A108" s="8">
        <v>43497</v>
      </c>
      <c r="B108" s="131">
        <v>10219.74937489</v>
      </c>
      <c r="C108" s="42">
        <v>65.035892329999996</v>
      </c>
      <c r="D108" s="131">
        <v>53.283655490000001</v>
      </c>
      <c r="E108" s="131">
        <v>11.75223684</v>
      </c>
      <c r="F108" s="131">
        <v>150.50903153000002</v>
      </c>
      <c r="G108" s="131">
        <v>59.478022559999999</v>
      </c>
      <c r="H108" s="131">
        <v>91.031008970000002</v>
      </c>
      <c r="I108" s="131">
        <v>2409.5105250799998</v>
      </c>
      <c r="J108" s="131">
        <v>349.90414136000004</v>
      </c>
      <c r="K108" s="131">
        <v>2059.6063837199999</v>
      </c>
      <c r="L108" s="131">
        <v>7594.6939259500004</v>
      </c>
      <c r="M108" s="131">
        <v>7492.4015752100004</v>
      </c>
      <c r="N108" s="131">
        <v>102.29235073999999</v>
      </c>
      <c r="O108" s="131">
        <v>0.89301991999999997</v>
      </c>
      <c r="P108" s="131">
        <v>30.74257338</v>
      </c>
      <c r="Q108" s="42"/>
      <c r="R108" s="42"/>
      <c r="S108" s="42"/>
      <c r="T108" s="42"/>
      <c r="U108" s="42"/>
      <c r="V108" s="42"/>
    </row>
    <row r="109" spans="1:22" hidden="1" outlineLevel="1">
      <c r="A109" s="8">
        <v>43525</v>
      </c>
      <c r="B109" s="131">
        <v>9804.3190964299993</v>
      </c>
      <c r="C109" s="42">
        <v>65.048567720000008</v>
      </c>
      <c r="D109" s="131">
        <v>54.081026640000005</v>
      </c>
      <c r="E109" s="131">
        <v>10.96754108</v>
      </c>
      <c r="F109" s="131">
        <v>177.09919368999999</v>
      </c>
      <c r="G109" s="131">
        <v>65.517395059999998</v>
      </c>
      <c r="H109" s="131">
        <v>111.58179863000001</v>
      </c>
      <c r="I109" s="131">
        <v>1902.0418388900002</v>
      </c>
      <c r="J109" s="131">
        <v>350.66165502000001</v>
      </c>
      <c r="K109" s="131">
        <v>1551.3801838700001</v>
      </c>
      <c r="L109" s="131">
        <v>7660.1294961300009</v>
      </c>
      <c r="M109" s="131">
        <v>7556.6423395999991</v>
      </c>
      <c r="N109" s="131">
        <v>103.48715653000001</v>
      </c>
      <c r="O109" s="131">
        <v>-1.1319837699999999</v>
      </c>
      <c r="P109" s="131">
        <v>32.731368719999999</v>
      </c>
      <c r="Q109" s="42"/>
      <c r="R109" s="42"/>
      <c r="S109" s="42"/>
      <c r="T109" s="42"/>
      <c r="U109" s="42"/>
      <c r="V109" s="42"/>
    </row>
    <row r="110" spans="1:22" hidden="1" outlineLevel="1">
      <c r="A110" s="8">
        <v>43556</v>
      </c>
      <c r="B110" s="131">
        <v>9709.5861117299992</v>
      </c>
      <c r="C110" s="42">
        <v>54.672448759999995</v>
      </c>
      <c r="D110" s="131">
        <v>47.237012290000003</v>
      </c>
      <c r="E110" s="131">
        <v>7.4354364699999991</v>
      </c>
      <c r="F110" s="131">
        <v>199.24068681</v>
      </c>
      <c r="G110" s="131">
        <v>72.025191710000001</v>
      </c>
      <c r="H110" s="131">
        <v>127.2154951</v>
      </c>
      <c r="I110" s="131">
        <v>1873.46145667</v>
      </c>
      <c r="J110" s="131">
        <v>291.10868617</v>
      </c>
      <c r="K110" s="131">
        <v>1582.3527705000001</v>
      </c>
      <c r="L110" s="131">
        <v>7582.2115194899998</v>
      </c>
      <c r="M110" s="131">
        <v>7479.4636334799998</v>
      </c>
      <c r="N110" s="131">
        <v>102.74788601000002</v>
      </c>
      <c r="O110" s="131">
        <v>-2.5375519</v>
      </c>
      <c r="P110" s="131">
        <v>33.430151850000001</v>
      </c>
      <c r="Q110" s="42"/>
      <c r="R110" s="42"/>
      <c r="S110" s="42"/>
      <c r="T110" s="42"/>
      <c r="U110" s="42"/>
      <c r="V110" s="42"/>
    </row>
    <row r="111" spans="1:22" hidden="1" outlineLevel="1">
      <c r="A111" s="8">
        <v>43586</v>
      </c>
      <c r="B111" s="131">
        <v>9797.9208597600009</v>
      </c>
      <c r="C111" s="42">
        <v>51.986502180000002</v>
      </c>
      <c r="D111" s="131">
        <v>42.598914919999999</v>
      </c>
      <c r="E111" s="131">
        <v>9.3875872600000001</v>
      </c>
      <c r="F111" s="131">
        <v>218.54239683</v>
      </c>
      <c r="G111" s="131">
        <v>84.503141290000002</v>
      </c>
      <c r="H111" s="131">
        <v>134.03925554</v>
      </c>
      <c r="I111" s="131">
        <v>1963.51236918</v>
      </c>
      <c r="J111" s="131">
        <v>258.56286739000001</v>
      </c>
      <c r="K111" s="131">
        <v>1704.9495017900001</v>
      </c>
      <c r="L111" s="131">
        <v>7563.8795915700011</v>
      </c>
      <c r="M111" s="131">
        <v>7459.41813422</v>
      </c>
      <c r="N111" s="131">
        <v>104.46145734999999</v>
      </c>
      <c r="O111" s="131">
        <v>-0.17506908000000002</v>
      </c>
      <c r="P111" s="131">
        <v>35.51984659</v>
      </c>
      <c r="Q111" s="42"/>
      <c r="R111" s="42"/>
      <c r="S111" s="42"/>
      <c r="T111" s="42"/>
      <c r="U111" s="42"/>
      <c r="V111" s="42"/>
    </row>
    <row r="112" spans="1:22" hidden="1" outlineLevel="1">
      <c r="A112" s="8">
        <v>43617</v>
      </c>
      <c r="B112" s="131">
        <v>9862.9151313399998</v>
      </c>
      <c r="C112" s="42">
        <v>48.505145880000001</v>
      </c>
      <c r="D112" s="131">
        <v>40.427919619999997</v>
      </c>
      <c r="E112" s="131">
        <v>8.0772262599999998</v>
      </c>
      <c r="F112" s="131">
        <v>173.91701833000002</v>
      </c>
      <c r="G112" s="131">
        <v>65.963445930000006</v>
      </c>
      <c r="H112" s="131">
        <v>107.9535724</v>
      </c>
      <c r="I112" s="131">
        <v>1788.11290467</v>
      </c>
      <c r="J112" s="131">
        <v>272.42374446000002</v>
      </c>
      <c r="K112" s="131">
        <v>1515.68916021</v>
      </c>
      <c r="L112" s="131">
        <v>7852.380062459999</v>
      </c>
      <c r="M112" s="131">
        <v>7743.8382176499999</v>
      </c>
      <c r="N112" s="131">
        <v>108.54184480999999</v>
      </c>
      <c r="O112" s="131">
        <v>-2.2438117900000001</v>
      </c>
      <c r="P112" s="131">
        <v>36.732772490000002</v>
      </c>
      <c r="Q112" s="42"/>
      <c r="R112" s="42"/>
      <c r="S112" s="42"/>
      <c r="T112" s="42"/>
      <c r="U112" s="42"/>
      <c r="V112" s="42"/>
    </row>
    <row r="113" spans="1:22" hidden="1" outlineLevel="1">
      <c r="A113" s="8">
        <v>43647</v>
      </c>
      <c r="B113" s="131">
        <v>9963.5535587600007</v>
      </c>
      <c r="C113" s="42">
        <v>45.763253159999998</v>
      </c>
      <c r="D113" s="131">
        <v>39.90606219</v>
      </c>
      <c r="E113" s="131">
        <v>5.8571909700000004</v>
      </c>
      <c r="F113" s="131">
        <v>168.47869039</v>
      </c>
      <c r="G113" s="131">
        <v>50.892141539999997</v>
      </c>
      <c r="H113" s="131">
        <v>117.58654885</v>
      </c>
      <c r="I113" s="131">
        <v>2065.7765482600003</v>
      </c>
      <c r="J113" s="131">
        <v>283.36684119</v>
      </c>
      <c r="K113" s="131">
        <v>1782.40970707</v>
      </c>
      <c r="L113" s="131">
        <v>7683.5350669500003</v>
      </c>
      <c r="M113" s="131">
        <v>7577.0172399999992</v>
      </c>
      <c r="N113" s="131">
        <v>106.51782695</v>
      </c>
      <c r="O113" s="131">
        <v>-1.6403227599999999</v>
      </c>
      <c r="P113" s="131">
        <v>63.134607520000003</v>
      </c>
      <c r="Q113" s="42"/>
      <c r="R113" s="42"/>
      <c r="S113" s="42"/>
      <c r="T113" s="42"/>
      <c r="U113" s="42"/>
      <c r="V113" s="42"/>
    </row>
    <row r="114" spans="1:22" hidden="1" outlineLevel="1">
      <c r="A114" s="8">
        <v>43678</v>
      </c>
      <c r="B114" s="131">
        <v>10280.3829203</v>
      </c>
      <c r="C114" s="42">
        <v>47.412794979999987</v>
      </c>
      <c r="D114" s="131">
        <v>43.344994049999997</v>
      </c>
      <c r="E114" s="131">
        <v>4.0678009299999998</v>
      </c>
      <c r="F114" s="131">
        <v>157.41952591</v>
      </c>
      <c r="G114" s="131">
        <v>43.810708460000001</v>
      </c>
      <c r="H114" s="131">
        <v>113.60881745</v>
      </c>
      <c r="I114" s="131">
        <v>2246.5379516000003</v>
      </c>
      <c r="J114" s="131">
        <v>326.73038263000001</v>
      </c>
      <c r="K114" s="131">
        <v>1919.8075689699999</v>
      </c>
      <c r="L114" s="131">
        <v>7829.0126478100001</v>
      </c>
      <c r="M114" s="131">
        <v>7720.4709504899993</v>
      </c>
      <c r="N114" s="131">
        <v>108.54169732000001</v>
      </c>
      <c r="O114" s="131">
        <v>-1.7278121499999999</v>
      </c>
      <c r="P114" s="131">
        <v>64.25821603</v>
      </c>
      <c r="Q114" s="42"/>
      <c r="R114" s="42"/>
      <c r="S114" s="42"/>
      <c r="T114" s="42"/>
      <c r="U114" s="42"/>
      <c r="V114" s="42"/>
    </row>
    <row r="115" spans="1:22" hidden="1" outlineLevel="1">
      <c r="A115" s="8">
        <v>43709</v>
      </c>
      <c r="B115" s="131">
        <v>10391.45102219</v>
      </c>
      <c r="C115" s="42">
        <v>50.045986339999999</v>
      </c>
      <c r="D115" s="131">
        <v>45.312159219999998</v>
      </c>
      <c r="E115" s="131">
        <v>4.7338271199999999</v>
      </c>
      <c r="F115" s="131">
        <v>145.13772627</v>
      </c>
      <c r="G115" s="131">
        <v>43.818150000000003</v>
      </c>
      <c r="H115" s="131">
        <v>101.31957627</v>
      </c>
      <c r="I115" s="131">
        <v>2356.8055108099998</v>
      </c>
      <c r="J115" s="131">
        <v>347.54726999000002</v>
      </c>
      <c r="K115" s="131">
        <v>2009.2582408199999</v>
      </c>
      <c r="L115" s="131">
        <v>7839.4617987700003</v>
      </c>
      <c r="M115" s="131">
        <v>7730.5164984300009</v>
      </c>
      <c r="N115" s="131">
        <v>108.94530034</v>
      </c>
      <c r="O115" s="131">
        <v>-1.1890272200000001</v>
      </c>
      <c r="P115" s="131">
        <v>63.00430841</v>
      </c>
      <c r="Q115" s="42"/>
      <c r="R115" s="42"/>
      <c r="S115" s="42"/>
      <c r="T115" s="42"/>
      <c r="U115" s="42"/>
      <c r="V115" s="42"/>
    </row>
    <row r="116" spans="1:22" hidden="1" outlineLevel="1">
      <c r="A116" s="8">
        <v>43739</v>
      </c>
      <c r="B116" s="131">
        <v>10699.13772943</v>
      </c>
      <c r="C116" s="42">
        <v>56.470433079999999</v>
      </c>
      <c r="D116" s="131">
        <v>45.032629220000004</v>
      </c>
      <c r="E116" s="131">
        <v>11.437803859999999</v>
      </c>
      <c r="F116" s="131">
        <v>148.08478809000002</v>
      </c>
      <c r="G116" s="131">
        <v>46.019357479999996</v>
      </c>
      <c r="H116" s="131">
        <v>102.06543061000001</v>
      </c>
      <c r="I116" s="131">
        <v>2367.74223394</v>
      </c>
      <c r="J116" s="131">
        <v>363.13961240000003</v>
      </c>
      <c r="K116" s="131">
        <v>2004.6026215400002</v>
      </c>
      <c r="L116" s="131">
        <v>8126.8402743200004</v>
      </c>
      <c r="M116" s="131">
        <v>8017.0696286099992</v>
      </c>
      <c r="N116" s="131">
        <v>109.77064571000001</v>
      </c>
      <c r="O116" s="131">
        <v>-1.0945949500000001</v>
      </c>
      <c r="P116" s="131">
        <v>71.03184302999999</v>
      </c>
      <c r="Q116" s="42"/>
      <c r="R116" s="42"/>
      <c r="S116" s="42"/>
      <c r="T116" s="42"/>
      <c r="U116" s="42"/>
      <c r="V116" s="42"/>
    </row>
    <row r="117" spans="1:22" hidden="1" outlineLevel="1">
      <c r="A117" s="8">
        <v>43770</v>
      </c>
      <c r="B117" s="131">
        <v>10742.059036950001</v>
      </c>
      <c r="C117" s="42">
        <v>57.503752860000013</v>
      </c>
      <c r="D117" s="131">
        <v>47.781141590000004</v>
      </c>
      <c r="E117" s="131">
        <v>9.7226112699999998</v>
      </c>
      <c r="F117" s="131">
        <v>156.89905471</v>
      </c>
      <c r="G117" s="131">
        <v>40.879065609999998</v>
      </c>
      <c r="H117" s="131">
        <v>116.0199891</v>
      </c>
      <c r="I117" s="131">
        <v>2343.0817400599999</v>
      </c>
      <c r="J117" s="131">
        <v>289.98846091999997</v>
      </c>
      <c r="K117" s="131">
        <v>2053.09327914</v>
      </c>
      <c r="L117" s="131">
        <v>8184.5744893200008</v>
      </c>
      <c r="M117" s="131">
        <v>8067.3231259799995</v>
      </c>
      <c r="N117" s="131">
        <v>117.25136334000001</v>
      </c>
      <c r="O117" s="131">
        <v>-2.2119048000000001</v>
      </c>
      <c r="P117" s="131">
        <v>63.07464453</v>
      </c>
      <c r="Q117" s="42"/>
      <c r="R117" s="42"/>
      <c r="S117" s="42"/>
      <c r="T117" s="42"/>
      <c r="U117" s="42"/>
      <c r="V117" s="42"/>
    </row>
    <row r="118" spans="1:22" hidden="1" outlineLevel="1">
      <c r="A118" s="8">
        <v>43800</v>
      </c>
      <c r="B118" s="131">
        <v>10931.368467509999</v>
      </c>
      <c r="C118" s="42">
        <v>47.925748540000008</v>
      </c>
      <c r="D118" s="131">
        <v>43.133296760000007</v>
      </c>
      <c r="E118" s="131">
        <v>4.7924517800000004</v>
      </c>
      <c r="F118" s="131">
        <v>36.46800992</v>
      </c>
      <c r="G118" s="131">
        <v>27.395341850000001</v>
      </c>
      <c r="H118" s="131">
        <v>9.0726680700000006</v>
      </c>
      <c r="I118" s="131">
        <v>2567.3714230300002</v>
      </c>
      <c r="J118" s="131">
        <v>345.80393470000001</v>
      </c>
      <c r="K118" s="131">
        <v>2221.5674883299998</v>
      </c>
      <c r="L118" s="131">
        <v>8279.6032860199994</v>
      </c>
      <c r="M118" s="131">
        <v>8168.3776005500004</v>
      </c>
      <c r="N118" s="131">
        <v>111.22568547000002</v>
      </c>
      <c r="O118" s="131">
        <v>-2.2368435199999999</v>
      </c>
      <c r="P118" s="131">
        <v>57.741069410000001</v>
      </c>
      <c r="Q118" s="42"/>
      <c r="R118" s="42"/>
      <c r="S118" s="42"/>
      <c r="T118" s="42"/>
      <c r="U118" s="42"/>
      <c r="V118" s="42"/>
    </row>
    <row r="119" spans="1:22" hidden="1" outlineLevel="1">
      <c r="A119" s="8">
        <v>43831</v>
      </c>
      <c r="B119" s="131">
        <v>11331.95214091</v>
      </c>
      <c r="C119" s="42">
        <v>48.357651789999998</v>
      </c>
      <c r="D119" s="131">
        <v>42.71783035</v>
      </c>
      <c r="E119" s="131">
        <v>5.6398214400000004</v>
      </c>
      <c r="F119" s="131">
        <v>169.59888122000001</v>
      </c>
      <c r="G119" s="131">
        <v>101.59749705</v>
      </c>
      <c r="H119" s="131">
        <v>68.001384169999994</v>
      </c>
      <c r="I119" s="131">
        <v>2500.8614421100001</v>
      </c>
      <c r="J119" s="131">
        <v>355.06913886999996</v>
      </c>
      <c r="K119" s="131">
        <v>2145.7923032400004</v>
      </c>
      <c r="L119" s="131">
        <v>8613.1341657900011</v>
      </c>
      <c r="M119" s="131">
        <v>8487.137531979999</v>
      </c>
      <c r="N119" s="131">
        <v>125.99663380999998</v>
      </c>
      <c r="O119" s="131">
        <v>-1.43148714</v>
      </c>
      <c r="P119" s="131">
        <v>65.019429049999999</v>
      </c>
      <c r="Q119" s="42"/>
      <c r="R119" s="42"/>
      <c r="S119" s="42"/>
      <c r="T119" s="42"/>
      <c r="U119" s="42"/>
      <c r="V119" s="42"/>
    </row>
    <row r="120" spans="1:22" hidden="1" outlineLevel="1">
      <c r="A120" s="8">
        <v>43862</v>
      </c>
      <c r="B120" s="131">
        <v>11514.414244850001</v>
      </c>
      <c r="C120" s="42">
        <v>49.675502970000004</v>
      </c>
      <c r="D120" s="131">
        <v>45.775923089999999</v>
      </c>
      <c r="E120" s="131">
        <v>3.8995798800000001</v>
      </c>
      <c r="F120" s="131">
        <v>215.25686203000004</v>
      </c>
      <c r="G120" s="131">
        <v>82.213507620000001</v>
      </c>
      <c r="H120" s="131">
        <v>133.04335441000001</v>
      </c>
      <c r="I120" s="131">
        <v>2593.92318875</v>
      </c>
      <c r="J120" s="131">
        <v>362.97259293000002</v>
      </c>
      <c r="K120" s="131">
        <v>2230.9505958200002</v>
      </c>
      <c r="L120" s="131">
        <v>8655.5586911000009</v>
      </c>
      <c r="M120" s="131">
        <v>8533.9383026100004</v>
      </c>
      <c r="N120" s="131">
        <v>121.62038849</v>
      </c>
      <c r="O120" s="131">
        <v>-2.81511288</v>
      </c>
      <c r="P120" s="131">
        <v>61.414236729999999</v>
      </c>
      <c r="Q120" s="42"/>
      <c r="R120" s="42"/>
      <c r="S120" s="42"/>
      <c r="T120" s="42"/>
      <c r="U120" s="42"/>
      <c r="V120" s="42"/>
    </row>
    <row r="121" spans="1:22" hidden="1" outlineLevel="1">
      <c r="A121" s="8">
        <v>43891</v>
      </c>
      <c r="B121" s="131">
        <v>12099.79115859</v>
      </c>
      <c r="C121" s="42">
        <v>56.285123740000003</v>
      </c>
      <c r="D121" s="131">
        <v>46.283425209999997</v>
      </c>
      <c r="E121" s="131">
        <v>10.001698530000001</v>
      </c>
      <c r="F121" s="131">
        <v>179.93811027000001</v>
      </c>
      <c r="G121" s="131">
        <v>108.22585331000001</v>
      </c>
      <c r="H121" s="131">
        <v>71.712256960000005</v>
      </c>
      <c r="I121" s="131">
        <v>2785.3113996000002</v>
      </c>
      <c r="J121" s="131">
        <v>393.91405322999998</v>
      </c>
      <c r="K121" s="131">
        <v>2391.3973463699999</v>
      </c>
      <c r="L121" s="131">
        <v>9078.2565249799991</v>
      </c>
      <c r="M121" s="131">
        <v>8953.0455427699999</v>
      </c>
      <c r="N121" s="131">
        <v>125.21098221000001</v>
      </c>
      <c r="O121" s="131">
        <v>-0.33654553999999998</v>
      </c>
      <c r="P121" s="131">
        <v>71.078631869999995</v>
      </c>
      <c r="Q121" s="42"/>
      <c r="R121" s="42"/>
      <c r="S121" s="42"/>
      <c r="T121" s="42"/>
      <c r="U121" s="42"/>
      <c r="V121" s="42"/>
    </row>
    <row r="122" spans="1:22" hidden="1" outlineLevel="1">
      <c r="A122" s="8">
        <v>43922</v>
      </c>
      <c r="B122" s="131">
        <v>12221.289043999999</v>
      </c>
      <c r="C122" s="42">
        <v>47.500394260000007</v>
      </c>
      <c r="D122" s="131">
        <v>42.156282670000003</v>
      </c>
      <c r="E122" s="131">
        <v>5.3441115899999998</v>
      </c>
      <c r="F122" s="131">
        <v>179.22465118000002</v>
      </c>
      <c r="G122" s="131">
        <v>115.75488974</v>
      </c>
      <c r="H122" s="131">
        <v>63.469761440000006</v>
      </c>
      <c r="I122" s="131">
        <v>2833.7216664799998</v>
      </c>
      <c r="J122" s="131">
        <v>462.24797702999996</v>
      </c>
      <c r="K122" s="131">
        <v>2371.4736894500002</v>
      </c>
      <c r="L122" s="131">
        <v>9160.8423320799993</v>
      </c>
      <c r="M122" s="131">
        <v>9033.870140949999</v>
      </c>
      <c r="N122" s="131">
        <v>126.97219113000001</v>
      </c>
      <c r="O122" s="131">
        <v>-1.20351294</v>
      </c>
      <c r="P122" s="131">
        <v>66.159142770000003</v>
      </c>
      <c r="Q122" s="42"/>
      <c r="R122" s="42"/>
      <c r="S122" s="42"/>
      <c r="T122" s="42"/>
      <c r="U122" s="42"/>
      <c r="V122" s="42"/>
    </row>
    <row r="123" spans="1:22" hidden="1" outlineLevel="1">
      <c r="A123" s="8">
        <v>43952</v>
      </c>
      <c r="B123" s="131">
        <v>12504.43057642</v>
      </c>
      <c r="C123" s="42">
        <v>49.683408929999992</v>
      </c>
      <c r="D123" s="131">
        <v>43.019525789999996</v>
      </c>
      <c r="E123" s="131">
        <v>6.6638831400000003</v>
      </c>
      <c r="F123" s="131">
        <v>187.4396323</v>
      </c>
      <c r="G123" s="131">
        <v>101.93886038000001</v>
      </c>
      <c r="H123" s="131">
        <v>85.500771920000005</v>
      </c>
      <c r="I123" s="131">
        <v>3080.7247069999999</v>
      </c>
      <c r="J123" s="131">
        <v>437.96548302000002</v>
      </c>
      <c r="K123" s="131">
        <v>2642.7592239800001</v>
      </c>
      <c r="L123" s="131">
        <v>9186.5828281899994</v>
      </c>
      <c r="M123" s="131">
        <v>9053.8631681799998</v>
      </c>
      <c r="N123" s="131">
        <v>132.71966000999998</v>
      </c>
      <c r="O123" s="131">
        <v>-1.7226398500000002</v>
      </c>
      <c r="P123" s="131">
        <v>67.175714360000001</v>
      </c>
      <c r="Q123" s="42"/>
      <c r="R123" s="42"/>
      <c r="S123" s="42"/>
      <c r="T123" s="42"/>
      <c r="U123" s="42"/>
      <c r="V123" s="42"/>
    </row>
    <row r="124" spans="1:22" hidden="1" outlineLevel="1">
      <c r="A124" s="8">
        <v>43983</v>
      </c>
      <c r="B124" s="131">
        <v>13297.50177608</v>
      </c>
      <c r="C124" s="42">
        <v>49.063320860000005</v>
      </c>
      <c r="D124" s="131">
        <v>42.279758309999998</v>
      </c>
      <c r="E124" s="131">
        <v>6.7835625499999992</v>
      </c>
      <c r="F124" s="131">
        <v>190.38820074</v>
      </c>
      <c r="G124" s="131">
        <v>88.439379259999995</v>
      </c>
      <c r="H124" s="131">
        <v>101.94882147999999</v>
      </c>
      <c r="I124" s="131">
        <v>3690.8898306000001</v>
      </c>
      <c r="J124" s="131">
        <v>440.88479181000002</v>
      </c>
      <c r="K124" s="131">
        <v>3250.0050387900001</v>
      </c>
      <c r="L124" s="131">
        <v>9367.160423880001</v>
      </c>
      <c r="M124" s="131">
        <v>9224.2717825399995</v>
      </c>
      <c r="N124" s="131">
        <v>142.88864133999999</v>
      </c>
      <c r="O124" s="131">
        <v>-2.1047905899999999</v>
      </c>
      <c r="P124" s="131">
        <v>69.092310730000008</v>
      </c>
      <c r="Q124" s="42"/>
      <c r="R124" s="42"/>
      <c r="S124" s="42"/>
      <c r="T124" s="42"/>
      <c r="U124" s="42"/>
      <c r="V124" s="42"/>
    </row>
    <row r="125" spans="1:22" hidden="1" outlineLevel="1">
      <c r="A125" s="8">
        <v>44013</v>
      </c>
      <c r="B125" s="131">
        <v>13033.9373158</v>
      </c>
      <c r="C125" s="42">
        <v>49.594363000000008</v>
      </c>
      <c r="D125" s="131">
        <v>43.738614940000005</v>
      </c>
      <c r="E125" s="131">
        <v>5.8557480599999989</v>
      </c>
      <c r="F125" s="131">
        <v>246.70539045999999</v>
      </c>
      <c r="G125" s="131">
        <v>90.617265930000002</v>
      </c>
      <c r="H125" s="131">
        <v>156.08812452999999</v>
      </c>
      <c r="I125" s="131">
        <v>3195.0811425699999</v>
      </c>
      <c r="J125" s="131">
        <v>471.77817514000003</v>
      </c>
      <c r="K125" s="131">
        <v>2723.3029674300001</v>
      </c>
      <c r="L125" s="131">
        <v>9542.5564197700005</v>
      </c>
      <c r="M125" s="131">
        <v>9397.9715238199988</v>
      </c>
      <c r="N125" s="131">
        <v>144.58489594999998</v>
      </c>
      <c r="O125" s="131">
        <v>-3.4917373899999999</v>
      </c>
      <c r="P125" s="131">
        <v>72.760335269999999</v>
      </c>
      <c r="Q125" s="42"/>
      <c r="R125" s="42"/>
      <c r="S125" s="42"/>
      <c r="T125" s="42"/>
      <c r="U125" s="42"/>
      <c r="V125" s="42"/>
    </row>
    <row r="126" spans="1:22" hidden="1" outlineLevel="1">
      <c r="A126" s="8">
        <v>44044</v>
      </c>
      <c r="B126" s="131">
        <v>13588.3166017</v>
      </c>
      <c r="C126" s="42">
        <v>57.517234049999999</v>
      </c>
      <c r="D126" s="131">
        <v>41.8502869</v>
      </c>
      <c r="E126" s="131">
        <v>15.66694715</v>
      </c>
      <c r="F126" s="131">
        <v>318.15851902999998</v>
      </c>
      <c r="G126" s="131">
        <v>84.446781919999992</v>
      </c>
      <c r="H126" s="131">
        <v>233.71173711</v>
      </c>
      <c r="I126" s="131">
        <v>3738.4654811599994</v>
      </c>
      <c r="J126" s="131">
        <v>507.40087079</v>
      </c>
      <c r="K126" s="131">
        <v>3231.0646103700001</v>
      </c>
      <c r="L126" s="131">
        <v>9474.1753674599986</v>
      </c>
      <c r="M126" s="131">
        <v>9321.2815198700009</v>
      </c>
      <c r="N126" s="131">
        <v>152.89384759000004</v>
      </c>
      <c r="O126" s="131">
        <v>-1.0409304699999999</v>
      </c>
      <c r="P126" s="131">
        <v>73.221426509999986</v>
      </c>
      <c r="Q126" s="42"/>
      <c r="R126" s="42"/>
      <c r="S126" s="42"/>
      <c r="T126" s="42"/>
      <c r="U126" s="42"/>
      <c r="V126" s="42"/>
    </row>
    <row r="127" spans="1:22" hidden="1" outlineLevel="1">
      <c r="A127" s="8">
        <v>44075</v>
      </c>
      <c r="B127" s="131">
        <v>14156.99420198</v>
      </c>
      <c r="C127" s="42">
        <v>73.161086530000006</v>
      </c>
      <c r="D127" s="131">
        <v>46.828081170000004</v>
      </c>
      <c r="E127" s="131">
        <v>26.333005360000001</v>
      </c>
      <c r="F127" s="131">
        <v>313.30367088000003</v>
      </c>
      <c r="G127" s="131">
        <v>86.535551229999996</v>
      </c>
      <c r="H127" s="131">
        <v>226.76811964999999</v>
      </c>
      <c r="I127" s="131">
        <v>3970.0172851400002</v>
      </c>
      <c r="J127" s="131">
        <v>542.55375262000007</v>
      </c>
      <c r="K127" s="131">
        <v>3427.4635325200002</v>
      </c>
      <c r="L127" s="131">
        <v>9800.5121594299999</v>
      </c>
      <c r="M127" s="131">
        <v>9644.7982154799993</v>
      </c>
      <c r="N127" s="131">
        <v>155.71394394999999</v>
      </c>
      <c r="O127" s="131">
        <v>-0.79460211000000003</v>
      </c>
      <c r="P127" s="131">
        <v>75.079767860000004</v>
      </c>
      <c r="Q127" s="42"/>
      <c r="R127" s="42"/>
      <c r="S127" s="42"/>
      <c r="T127" s="42"/>
      <c r="U127" s="42"/>
      <c r="V127" s="42"/>
    </row>
    <row r="128" spans="1:22" hidden="1" outlineLevel="1">
      <c r="A128" s="8">
        <v>44105</v>
      </c>
      <c r="B128" s="131">
        <v>14423.596579479999</v>
      </c>
      <c r="C128" s="42">
        <v>69.803096209999993</v>
      </c>
      <c r="D128" s="131">
        <v>48.009487249999992</v>
      </c>
      <c r="E128" s="131">
        <v>21.79360896</v>
      </c>
      <c r="F128" s="131">
        <v>346.12864043000002</v>
      </c>
      <c r="G128" s="131">
        <v>92.609309940000003</v>
      </c>
      <c r="H128" s="131">
        <v>253.51933048999999</v>
      </c>
      <c r="I128" s="131">
        <v>4127.0038940499999</v>
      </c>
      <c r="J128" s="131">
        <v>597.15183235999996</v>
      </c>
      <c r="K128" s="131">
        <v>3529.85206169</v>
      </c>
      <c r="L128" s="131">
        <v>9880.6609487899987</v>
      </c>
      <c r="M128" s="131">
        <v>9721.6085479700014</v>
      </c>
      <c r="N128" s="131">
        <v>159.05240082</v>
      </c>
      <c r="O128" s="131">
        <v>0.25301653000000002</v>
      </c>
      <c r="P128" s="131">
        <v>79.259756889999991</v>
      </c>
      <c r="Q128" s="42"/>
      <c r="R128" s="42"/>
      <c r="S128" s="42"/>
      <c r="T128" s="42"/>
      <c r="U128" s="42"/>
      <c r="V128" s="42"/>
    </row>
    <row r="129" spans="1:22" hidden="1" outlineLevel="1">
      <c r="A129" s="8">
        <v>44136</v>
      </c>
      <c r="B129" s="131">
        <v>14308.15878575</v>
      </c>
      <c r="C129" s="42">
        <v>68.682166420000001</v>
      </c>
      <c r="D129" s="131">
        <v>48.864178959999997</v>
      </c>
      <c r="E129" s="131">
        <v>19.817987460000001</v>
      </c>
      <c r="F129" s="131">
        <v>354.28137136999999</v>
      </c>
      <c r="G129" s="131">
        <v>93.221466819999989</v>
      </c>
      <c r="H129" s="131">
        <v>261.05990455</v>
      </c>
      <c r="I129" s="131">
        <v>3913.5257484099998</v>
      </c>
      <c r="J129" s="131">
        <v>683.69510130000003</v>
      </c>
      <c r="K129" s="131">
        <v>3229.83064711</v>
      </c>
      <c r="L129" s="131">
        <v>9971.6694995500002</v>
      </c>
      <c r="M129" s="131">
        <v>9807.0083471399994</v>
      </c>
      <c r="N129" s="131">
        <v>164.66115241</v>
      </c>
      <c r="O129" s="131">
        <v>-2.1048904999999998</v>
      </c>
      <c r="P129" s="131">
        <v>80.998106669999999</v>
      </c>
      <c r="Q129" s="42"/>
      <c r="R129" s="42"/>
      <c r="S129" s="42"/>
      <c r="T129" s="42"/>
      <c r="U129" s="42"/>
      <c r="V129" s="42"/>
    </row>
    <row r="130" spans="1:22" hidden="1" outlineLevel="1">
      <c r="A130" s="8">
        <v>44166</v>
      </c>
      <c r="B130" s="131">
        <v>15311.920834250001</v>
      </c>
      <c r="C130" s="42">
        <v>48.410330420000008</v>
      </c>
      <c r="D130" s="131">
        <v>41.586483869999995</v>
      </c>
      <c r="E130" s="131">
        <v>6.8238465500000007</v>
      </c>
      <c r="F130" s="131">
        <v>162.75824473</v>
      </c>
      <c r="G130" s="131">
        <v>59.293021260000003</v>
      </c>
      <c r="H130" s="131">
        <v>103.46522347</v>
      </c>
      <c r="I130" s="131">
        <v>4772.2293926399998</v>
      </c>
      <c r="J130" s="131">
        <v>1012.30022992</v>
      </c>
      <c r="K130" s="131">
        <v>3759.92916272</v>
      </c>
      <c r="L130" s="131">
        <v>10328.52286646</v>
      </c>
      <c r="M130" s="131">
        <v>10179.78959205</v>
      </c>
      <c r="N130" s="131">
        <v>148.73327441000004</v>
      </c>
      <c r="O130" s="131">
        <v>-2.3250530700000001</v>
      </c>
      <c r="P130" s="131">
        <v>77.206252539999994</v>
      </c>
      <c r="Q130" s="42"/>
      <c r="R130" s="42"/>
      <c r="S130" s="42"/>
      <c r="T130" s="42"/>
      <c r="U130" s="42"/>
      <c r="V130" s="42"/>
    </row>
    <row r="131" spans="1:22" hidden="1" outlineLevel="1">
      <c r="A131" s="8">
        <v>44197</v>
      </c>
      <c r="B131" s="131">
        <v>14921.465700950001</v>
      </c>
      <c r="C131" s="42">
        <v>48.386849940000005</v>
      </c>
      <c r="D131" s="131">
        <v>41.391028260000006</v>
      </c>
      <c r="E131" s="131">
        <v>6.9958216799999997</v>
      </c>
      <c r="F131" s="131">
        <v>268.89009870000001</v>
      </c>
      <c r="G131" s="131">
        <v>60.566162079999998</v>
      </c>
      <c r="H131" s="131">
        <v>208.32393662000001</v>
      </c>
      <c r="I131" s="131">
        <v>4347.1758962399999</v>
      </c>
      <c r="J131" s="131">
        <v>915.61841873000003</v>
      </c>
      <c r="K131" s="131">
        <v>3431.5574775100004</v>
      </c>
      <c r="L131" s="131">
        <v>10257.01285607</v>
      </c>
      <c r="M131" s="131">
        <v>10090.98130505</v>
      </c>
      <c r="N131" s="131">
        <v>166.03155101999999</v>
      </c>
      <c r="O131" s="131">
        <v>-1.14285769</v>
      </c>
      <c r="P131" s="131">
        <v>78.579805370000003</v>
      </c>
      <c r="Q131" s="42"/>
      <c r="R131" s="42"/>
      <c r="S131" s="42"/>
      <c r="T131" s="42"/>
      <c r="U131" s="42"/>
      <c r="V131" s="42"/>
    </row>
    <row r="132" spans="1:22" hidden="1" outlineLevel="1">
      <c r="A132" s="8">
        <v>44228</v>
      </c>
      <c r="B132" s="131">
        <v>14999.776403919999</v>
      </c>
      <c r="C132" s="42">
        <v>50.101355210000001</v>
      </c>
      <c r="D132" s="131">
        <v>36.170554580000001</v>
      </c>
      <c r="E132" s="131">
        <v>13.93080063</v>
      </c>
      <c r="F132" s="131">
        <v>355.18481814999996</v>
      </c>
      <c r="G132" s="131">
        <v>86.748189300000007</v>
      </c>
      <c r="H132" s="131">
        <v>268.43662884999998</v>
      </c>
      <c r="I132" s="131">
        <v>4331.7377135899997</v>
      </c>
      <c r="J132" s="131">
        <v>933.11114185000008</v>
      </c>
      <c r="K132" s="131">
        <v>3398.6265717399997</v>
      </c>
      <c r="L132" s="131">
        <v>10262.75251697</v>
      </c>
      <c r="M132" s="131">
        <v>10084.457788430002</v>
      </c>
      <c r="N132" s="131">
        <v>178.29472853999999</v>
      </c>
      <c r="O132" s="131">
        <v>-1.5007845200000001</v>
      </c>
      <c r="P132" s="131">
        <v>77.599069029999995</v>
      </c>
      <c r="Q132" s="42"/>
      <c r="R132" s="42"/>
      <c r="S132" s="42"/>
      <c r="T132" s="42"/>
      <c r="U132" s="42"/>
      <c r="V132" s="42"/>
    </row>
    <row r="133" spans="1:22" hidden="1" outlineLevel="1">
      <c r="A133" s="8">
        <v>44256</v>
      </c>
      <c r="B133" s="131">
        <v>14734.931775540001</v>
      </c>
      <c r="C133" s="42">
        <v>57.448111789999999</v>
      </c>
      <c r="D133" s="131">
        <v>34.798245729999998</v>
      </c>
      <c r="E133" s="131">
        <v>22.649866060000001</v>
      </c>
      <c r="F133" s="131">
        <v>429.05323541999996</v>
      </c>
      <c r="G133" s="131">
        <v>92.71549637999999</v>
      </c>
      <c r="H133" s="131">
        <v>336.33773903999997</v>
      </c>
      <c r="I133" s="131">
        <v>4101.7514116399998</v>
      </c>
      <c r="J133" s="131">
        <v>865.12401974000011</v>
      </c>
      <c r="K133" s="131">
        <v>3236.6273918999996</v>
      </c>
      <c r="L133" s="131">
        <v>10146.679016689999</v>
      </c>
      <c r="M133" s="131">
        <v>9969.147228580001</v>
      </c>
      <c r="N133" s="131">
        <v>177.53178811000001</v>
      </c>
      <c r="O133" s="131">
        <v>-0.59137149999999994</v>
      </c>
      <c r="P133" s="131">
        <v>75.869814739999995</v>
      </c>
      <c r="Q133" s="42"/>
      <c r="R133" s="42"/>
      <c r="S133" s="42"/>
      <c r="T133" s="42"/>
      <c r="U133" s="42"/>
      <c r="V133" s="42"/>
    </row>
    <row r="134" spans="1:22" hidden="1" outlineLevel="1">
      <c r="A134" s="8">
        <v>44287</v>
      </c>
      <c r="B134" s="131">
        <v>14643.58654742</v>
      </c>
      <c r="C134" s="42">
        <v>63.062064469999989</v>
      </c>
      <c r="D134" s="131">
        <v>34.695666260000003</v>
      </c>
      <c r="E134" s="131">
        <v>28.36639821</v>
      </c>
      <c r="F134" s="131">
        <v>391.29157716999998</v>
      </c>
      <c r="G134" s="131">
        <v>44.416914990000002</v>
      </c>
      <c r="H134" s="131">
        <v>346.87466217999997</v>
      </c>
      <c r="I134" s="131">
        <v>4001.2975095800002</v>
      </c>
      <c r="J134" s="131">
        <v>742.56111797000005</v>
      </c>
      <c r="K134" s="131">
        <v>3258.7363916100003</v>
      </c>
      <c r="L134" s="131">
        <v>10187.9353962</v>
      </c>
      <c r="M134" s="131">
        <v>10010.54520638</v>
      </c>
      <c r="N134" s="131">
        <v>177.39018981999999</v>
      </c>
      <c r="O134" s="131">
        <v>-2.67832486</v>
      </c>
      <c r="P134" s="131">
        <v>73.242629350000001</v>
      </c>
      <c r="Q134" s="42"/>
      <c r="R134" s="42"/>
      <c r="S134" s="42"/>
      <c r="T134" s="42"/>
      <c r="U134" s="42"/>
      <c r="V134" s="42"/>
    </row>
    <row r="135" spans="1:22" hidden="1" outlineLevel="1">
      <c r="A135" s="8">
        <v>44317</v>
      </c>
      <c r="B135" s="131">
        <v>14963.16823048</v>
      </c>
      <c r="C135" s="42">
        <v>54.219844619999996</v>
      </c>
      <c r="D135" s="131">
        <v>31.131416389999998</v>
      </c>
      <c r="E135" s="131">
        <v>23.088428229999998</v>
      </c>
      <c r="F135" s="131">
        <v>449.59140058000003</v>
      </c>
      <c r="G135" s="131">
        <v>36.595144599999998</v>
      </c>
      <c r="H135" s="131">
        <v>412.99625598</v>
      </c>
      <c r="I135" s="131">
        <v>4265.4194315900004</v>
      </c>
      <c r="J135" s="131">
        <v>600.56119570999999</v>
      </c>
      <c r="K135" s="131">
        <v>3664.8582358800004</v>
      </c>
      <c r="L135" s="131">
        <v>10193.937553690001</v>
      </c>
      <c r="M135" s="131">
        <v>10012.608297980001</v>
      </c>
      <c r="N135" s="131">
        <v>181.32925571000001</v>
      </c>
      <c r="O135" s="131">
        <v>-4.98604542</v>
      </c>
      <c r="P135" s="131">
        <v>74.627665839999992</v>
      </c>
      <c r="Q135" s="42"/>
      <c r="R135" s="42"/>
      <c r="S135" s="42"/>
      <c r="T135" s="42"/>
      <c r="U135" s="42"/>
      <c r="V135" s="42"/>
    </row>
    <row r="136" spans="1:22" hidden="1" outlineLevel="1">
      <c r="A136" s="8">
        <v>44348</v>
      </c>
      <c r="B136" s="131">
        <v>15186.13949603</v>
      </c>
      <c r="C136" s="42">
        <v>43.060372579999999</v>
      </c>
      <c r="D136" s="131">
        <v>30.015932539999998</v>
      </c>
      <c r="E136" s="131">
        <v>13.04444004</v>
      </c>
      <c r="F136" s="131">
        <v>378.27336509000003</v>
      </c>
      <c r="G136" s="131">
        <v>19.005526849999999</v>
      </c>
      <c r="H136" s="131">
        <v>359.26783824</v>
      </c>
      <c r="I136" s="131">
        <v>4305.5050698699997</v>
      </c>
      <c r="J136" s="131">
        <v>511.65697297000008</v>
      </c>
      <c r="K136" s="131">
        <v>3793.8480969000002</v>
      </c>
      <c r="L136" s="131">
        <v>10459.300688490001</v>
      </c>
      <c r="M136" s="131">
        <v>10274.658193679999</v>
      </c>
      <c r="N136" s="131">
        <v>184.64249480999999</v>
      </c>
      <c r="O136" s="131">
        <v>-2.0053573099999999</v>
      </c>
      <c r="P136" s="131">
        <v>78.565282060000001</v>
      </c>
      <c r="Q136" s="42"/>
      <c r="R136" s="42"/>
      <c r="S136" s="42"/>
      <c r="T136" s="42"/>
      <c r="U136" s="42"/>
      <c r="V136" s="42"/>
    </row>
    <row r="137" spans="1:22" hidden="1" outlineLevel="1">
      <c r="A137" s="8">
        <v>44378</v>
      </c>
      <c r="B137" s="131">
        <v>14647.64071328</v>
      </c>
      <c r="C137" s="42">
        <v>39.713277529999999</v>
      </c>
      <c r="D137" s="131">
        <v>29.084192210000001</v>
      </c>
      <c r="E137" s="131">
        <v>10.62908532</v>
      </c>
      <c r="F137" s="131">
        <v>489.97323525000002</v>
      </c>
      <c r="G137" s="131">
        <v>12.55005961</v>
      </c>
      <c r="H137" s="131">
        <v>477.42317564000007</v>
      </c>
      <c r="I137" s="131">
        <v>3884.1809030999993</v>
      </c>
      <c r="J137" s="131">
        <v>523.90768042000002</v>
      </c>
      <c r="K137" s="131">
        <v>3360.2732226799999</v>
      </c>
      <c r="L137" s="131">
        <v>10233.773297399999</v>
      </c>
      <c r="M137" s="131">
        <v>10046.44878223</v>
      </c>
      <c r="N137" s="131">
        <v>187.32451516999998</v>
      </c>
      <c r="O137" s="131">
        <v>-2.3062621999999999</v>
      </c>
      <c r="P137" s="131">
        <v>79.220679459999999</v>
      </c>
      <c r="Q137" s="42"/>
      <c r="R137" s="42"/>
      <c r="S137" s="42"/>
      <c r="T137" s="42"/>
      <c r="U137" s="42"/>
      <c r="V137" s="42"/>
    </row>
    <row r="138" spans="1:22" hidden="1" outlineLevel="1">
      <c r="A138" s="8">
        <v>44409</v>
      </c>
      <c r="B138" s="131">
        <v>14983.592049770001</v>
      </c>
      <c r="C138" s="42">
        <v>45.175716440000002</v>
      </c>
      <c r="D138" s="131">
        <v>32.295066439999999</v>
      </c>
      <c r="E138" s="131">
        <v>12.880649999999999</v>
      </c>
      <c r="F138" s="131">
        <v>595.74629525</v>
      </c>
      <c r="G138" s="131">
        <v>25.99634481</v>
      </c>
      <c r="H138" s="131">
        <v>569.74995043999991</v>
      </c>
      <c r="I138" s="131">
        <v>4285.2836365200001</v>
      </c>
      <c r="J138" s="131">
        <v>541.15977440000006</v>
      </c>
      <c r="K138" s="131">
        <v>3744.12386212</v>
      </c>
      <c r="L138" s="131">
        <v>10057.386401559999</v>
      </c>
      <c r="M138" s="131">
        <v>9859.7018106700016</v>
      </c>
      <c r="N138" s="131">
        <v>197.68459089000001</v>
      </c>
      <c r="O138" s="131">
        <v>-17.724313179999999</v>
      </c>
      <c r="P138" s="131">
        <v>77.50717551999999</v>
      </c>
      <c r="Q138" s="42"/>
      <c r="R138" s="42"/>
      <c r="S138" s="42"/>
      <c r="T138" s="42"/>
      <c r="U138" s="42"/>
      <c r="V138" s="42"/>
    </row>
    <row r="139" spans="1:22" hidden="1" outlineLevel="1">
      <c r="A139" s="8">
        <v>44440</v>
      </c>
      <c r="B139" s="131">
        <v>15124.674886999999</v>
      </c>
      <c r="C139" s="42">
        <v>49.488670879999994</v>
      </c>
      <c r="D139" s="131">
        <v>28.534415559999999</v>
      </c>
      <c r="E139" s="131">
        <v>20.954255320000001</v>
      </c>
      <c r="F139" s="131">
        <v>579.68228946999989</v>
      </c>
      <c r="G139" s="131">
        <v>45.205776909999997</v>
      </c>
      <c r="H139" s="131">
        <v>534.47651255999995</v>
      </c>
      <c r="I139" s="131">
        <v>4417.7612754300008</v>
      </c>
      <c r="J139" s="131">
        <v>552.15797282000005</v>
      </c>
      <c r="K139" s="131">
        <v>3865.6033026099999</v>
      </c>
      <c r="L139" s="131">
        <v>10077.74265122</v>
      </c>
      <c r="M139" s="131">
        <v>9885.9203219600004</v>
      </c>
      <c r="N139" s="131">
        <v>191.82232926</v>
      </c>
      <c r="O139" s="131">
        <v>-1.1447214300000002</v>
      </c>
      <c r="P139" s="131">
        <v>76.008426049999997</v>
      </c>
      <c r="Q139" s="42"/>
      <c r="R139" s="42"/>
      <c r="S139" s="42"/>
      <c r="T139" s="42"/>
      <c r="U139" s="42"/>
      <c r="V139" s="42"/>
    </row>
    <row r="140" spans="1:22" hidden="1" outlineLevel="1">
      <c r="A140" s="8">
        <v>44470</v>
      </c>
      <c r="B140" s="131">
        <v>14876.083396509999</v>
      </c>
      <c r="C140" s="42">
        <v>41.212187539999988</v>
      </c>
      <c r="D140" s="131">
        <v>28.42632682</v>
      </c>
      <c r="E140" s="131">
        <v>12.785860719999999</v>
      </c>
      <c r="F140" s="131">
        <v>637.88796890999993</v>
      </c>
      <c r="G140" s="131">
        <v>42.579294640000001</v>
      </c>
      <c r="H140" s="131">
        <v>595.30867426999998</v>
      </c>
      <c r="I140" s="131">
        <v>4204.6090042399992</v>
      </c>
      <c r="J140" s="131">
        <v>589.34098111999992</v>
      </c>
      <c r="K140" s="131">
        <v>3615.2680231199997</v>
      </c>
      <c r="L140" s="131">
        <v>9992.3742358199997</v>
      </c>
      <c r="M140" s="131">
        <v>9810.2049700000007</v>
      </c>
      <c r="N140" s="131">
        <v>182.16926581999999</v>
      </c>
      <c r="O140" s="131">
        <v>1.93885387</v>
      </c>
      <c r="P140" s="131">
        <v>77.324677370000003</v>
      </c>
      <c r="Q140" s="42"/>
      <c r="R140" s="42"/>
      <c r="S140" s="42"/>
      <c r="T140" s="42"/>
      <c r="U140" s="42"/>
      <c r="V140" s="42"/>
    </row>
    <row r="141" spans="1:22" hidden="1" outlineLevel="1">
      <c r="A141" s="8">
        <v>44501</v>
      </c>
      <c r="B141" s="131">
        <v>14893.920633850001</v>
      </c>
      <c r="C141" s="42">
        <v>41.60586326</v>
      </c>
      <c r="D141" s="131">
        <v>28.513870009999998</v>
      </c>
      <c r="E141" s="131">
        <v>13.09199325</v>
      </c>
      <c r="F141" s="131">
        <v>631.07819169000015</v>
      </c>
      <c r="G141" s="131">
        <v>41.951409820000002</v>
      </c>
      <c r="H141" s="131">
        <v>589.12678186999995</v>
      </c>
      <c r="I141" s="131">
        <v>4186.5893072999997</v>
      </c>
      <c r="J141" s="131">
        <v>637.39469806</v>
      </c>
      <c r="K141" s="131">
        <v>3549.1946092399999</v>
      </c>
      <c r="L141" s="131">
        <v>10034.647271599999</v>
      </c>
      <c r="M141" s="131">
        <v>9850.8587208699992</v>
      </c>
      <c r="N141" s="131">
        <v>183.78855072999997</v>
      </c>
      <c r="O141" s="131">
        <v>-2.7708482300000004</v>
      </c>
      <c r="P141" s="131">
        <v>81.078902370000009</v>
      </c>
      <c r="Q141" s="42"/>
      <c r="R141" s="42"/>
      <c r="S141" s="42"/>
      <c r="T141" s="42"/>
      <c r="U141" s="42"/>
      <c r="V141" s="42"/>
    </row>
    <row r="142" spans="1:22" hidden="1" outlineLevel="1">
      <c r="A142" s="8">
        <v>44531</v>
      </c>
      <c r="B142" s="131">
        <v>15267.842695159999</v>
      </c>
      <c r="C142" s="42">
        <v>41.892683340000005</v>
      </c>
      <c r="D142" s="131">
        <v>28.592230550000004</v>
      </c>
      <c r="E142" s="131">
        <v>13.300452790000001</v>
      </c>
      <c r="F142" s="131">
        <v>83.292948630000012</v>
      </c>
      <c r="G142" s="131">
        <v>7.2558700300000005</v>
      </c>
      <c r="H142" s="131">
        <v>76.037078600000001</v>
      </c>
      <c r="I142" s="131">
        <v>4632.13963986</v>
      </c>
      <c r="J142" s="131">
        <v>709.23252126000011</v>
      </c>
      <c r="K142" s="131">
        <v>3922.9071186000001</v>
      </c>
      <c r="L142" s="131">
        <v>10510.517423329999</v>
      </c>
      <c r="M142" s="131">
        <v>10310.531400249998</v>
      </c>
      <c r="N142" s="131">
        <v>199.98602308</v>
      </c>
      <c r="O142" s="131">
        <v>-5.4323726800000003</v>
      </c>
      <c r="P142" s="131">
        <v>78.418645920000003</v>
      </c>
      <c r="Q142" s="42"/>
      <c r="R142" s="42"/>
      <c r="S142" s="42"/>
      <c r="T142" s="42"/>
      <c r="U142" s="42"/>
      <c r="V142" s="42"/>
    </row>
    <row r="143" spans="1:22" hidden="1" outlineLevel="1">
      <c r="A143" s="8">
        <v>44562</v>
      </c>
      <c r="B143" s="131">
        <v>14736.44299507</v>
      </c>
      <c r="C143" s="42">
        <v>52.874565820000001</v>
      </c>
      <c r="D143" s="131">
        <v>28.851344340000004</v>
      </c>
      <c r="E143" s="131">
        <v>24.023221479999997</v>
      </c>
      <c r="F143" s="131">
        <v>330.53986068000006</v>
      </c>
      <c r="G143" s="131">
        <v>8.1658162900000004</v>
      </c>
      <c r="H143" s="131">
        <v>322.37404439000005</v>
      </c>
      <c r="I143" s="131">
        <v>4238.9684557800001</v>
      </c>
      <c r="J143" s="131">
        <v>521.69648061999999</v>
      </c>
      <c r="K143" s="131">
        <v>3717.2719751599998</v>
      </c>
      <c r="L143" s="131">
        <v>10114.060112789999</v>
      </c>
      <c r="M143" s="131">
        <v>9905.3821598899995</v>
      </c>
      <c r="N143" s="131">
        <v>208.67795289999998</v>
      </c>
      <c r="O143" s="131">
        <v>2.7937644500000003</v>
      </c>
      <c r="P143" s="131">
        <v>99.624382640000007</v>
      </c>
      <c r="Q143" s="42"/>
      <c r="R143" s="42"/>
      <c r="S143" s="42"/>
      <c r="T143" s="42"/>
      <c r="U143" s="42"/>
      <c r="V143" s="42"/>
    </row>
    <row r="144" spans="1:22" hidden="1" outlineLevel="1">
      <c r="A144" s="8">
        <v>44593</v>
      </c>
      <c r="B144" s="131">
        <v>14102.6123413</v>
      </c>
      <c r="C144" s="42">
        <v>44.41259568000001</v>
      </c>
      <c r="D144" s="131">
        <v>28.006559160000002</v>
      </c>
      <c r="E144" s="131">
        <v>16.406036520000001</v>
      </c>
      <c r="F144" s="131">
        <v>409.35120161999998</v>
      </c>
      <c r="G144" s="131">
        <v>11.11285071</v>
      </c>
      <c r="H144" s="131">
        <v>398.23835091000001</v>
      </c>
      <c r="I144" s="131">
        <v>4266.3985067700005</v>
      </c>
      <c r="J144" s="131">
        <v>592.70378557999993</v>
      </c>
      <c r="K144" s="131">
        <v>3673.6947211900001</v>
      </c>
      <c r="L144" s="131">
        <v>9382.450037229999</v>
      </c>
      <c r="M144" s="131">
        <v>9177.1311238500002</v>
      </c>
      <c r="N144" s="131">
        <v>205.31891338</v>
      </c>
      <c r="O144" s="131">
        <v>-0.85588237000000011</v>
      </c>
      <c r="P144" s="131">
        <v>79.477685219999998</v>
      </c>
      <c r="Q144" s="42"/>
      <c r="R144" s="42"/>
      <c r="S144" s="42"/>
      <c r="T144" s="42"/>
      <c r="U144" s="42"/>
      <c r="V144" s="42"/>
    </row>
    <row r="145" spans="1:22" hidden="1" outlineLevel="1">
      <c r="A145" s="8">
        <v>44621</v>
      </c>
      <c r="B145" s="131">
        <v>14855.05636083</v>
      </c>
      <c r="C145" s="42">
        <v>32.047944270000002</v>
      </c>
      <c r="D145" s="131">
        <v>23.192801399999997</v>
      </c>
      <c r="E145" s="131">
        <v>8.8551428699999999</v>
      </c>
      <c r="F145" s="131">
        <v>419.55128787999996</v>
      </c>
      <c r="G145" s="131">
        <v>22.495144750000001</v>
      </c>
      <c r="H145" s="131">
        <v>397.05614312999995</v>
      </c>
      <c r="I145" s="131">
        <v>4199.9333113700004</v>
      </c>
      <c r="J145" s="131">
        <v>889.28648943999997</v>
      </c>
      <c r="K145" s="131">
        <v>3310.6468219299995</v>
      </c>
      <c r="L145" s="131">
        <v>10203.523817309999</v>
      </c>
      <c r="M145" s="131">
        <v>9975.2677859700016</v>
      </c>
      <c r="N145" s="131">
        <v>228.25603134000002</v>
      </c>
      <c r="O145" s="131">
        <v>-0.86180161000000011</v>
      </c>
      <c r="P145" s="131">
        <v>80.957064219999992</v>
      </c>
      <c r="Q145" s="42"/>
      <c r="R145" s="42"/>
      <c r="S145" s="42"/>
      <c r="T145" s="42"/>
      <c r="U145" s="42"/>
      <c r="V145" s="42"/>
    </row>
    <row r="146" spans="1:22" hidden="1" outlineLevel="1">
      <c r="A146" s="8">
        <v>44652</v>
      </c>
      <c r="B146" s="131">
        <v>15430.70842375</v>
      </c>
      <c r="C146" s="42">
        <v>35.341631670000005</v>
      </c>
      <c r="D146" s="131">
        <v>23.204866070000001</v>
      </c>
      <c r="E146" s="131">
        <v>12.1367656</v>
      </c>
      <c r="F146" s="131">
        <v>426.48947798000006</v>
      </c>
      <c r="G146" s="131">
        <v>27.653036320000002</v>
      </c>
      <c r="H146" s="131">
        <v>398.83644165999999</v>
      </c>
      <c r="I146" s="131">
        <v>4317.9006281000002</v>
      </c>
      <c r="J146" s="131">
        <v>893.0320547</v>
      </c>
      <c r="K146" s="131">
        <v>3424.8685734000001</v>
      </c>
      <c r="L146" s="131">
        <v>10650.976686</v>
      </c>
      <c r="M146" s="131">
        <v>10418.915380949999</v>
      </c>
      <c r="N146" s="131">
        <v>232.06130504999999</v>
      </c>
      <c r="O146" s="131">
        <v>-9.8624565900000007</v>
      </c>
      <c r="P146" s="131">
        <v>84.716879879999993</v>
      </c>
      <c r="Q146" s="42"/>
      <c r="R146" s="42"/>
      <c r="S146" s="42"/>
      <c r="T146" s="42"/>
      <c r="U146" s="42"/>
      <c r="V146" s="42"/>
    </row>
    <row r="147" spans="1:22" hidden="1" outlineLevel="1">
      <c r="A147" s="8">
        <v>44682</v>
      </c>
      <c r="B147" s="131">
        <v>16341.14570117</v>
      </c>
      <c r="C147" s="42">
        <v>42.69656157</v>
      </c>
      <c r="D147" s="131">
        <v>23.257877190000002</v>
      </c>
      <c r="E147" s="131">
        <v>19.438684380000002</v>
      </c>
      <c r="F147" s="131">
        <v>438.92517263000002</v>
      </c>
      <c r="G147" s="131">
        <v>30.256494279999998</v>
      </c>
      <c r="H147" s="131">
        <v>408.66867834999999</v>
      </c>
      <c r="I147" s="131">
        <v>4800.7858642500005</v>
      </c>
      <c r="J147" s="131">
        <v>865.57857716000001</v>
      </c>
      <c r="K147" s="131">
        <v>3935.2072870900001</v>
      </c>
      <c r="L147" s="131">
        <v>11058.738102720001</v>
      </c>
      <c r="M147" s="131">
        <v>10830.163450420001</v>
      </c>
      <c r="N147" s="131">
        <v>228.57465229999997</v>
      </c>
      <c r="O147" s="131">
        <v>-5.2923910000000003</v>
      </c>
      <c r="P147" s="131">
        <v>83.276563610000011</v>
      </c>
      <c r="Q147" s="42"/>
      <c r="R147" s="42"/>
      <c r="S147" s="42"/>
      <c r="T147" s="42"/>
      <c r="U147" s="42"/>
      <c r="V147" s="42"/>
    </row>
    <row r="148" spans="1:22" hidden="1" outlineLevel="1">
      <c r="A148" s="8">
        <v>44713</v>
      </c>
      <c r="B148" s="131">
        <v>16592.391188919999</v>
      </c>
      <c r="C148" s="42">
        <v>33.327404349999995</v>
      </c>
      <c r="D148" s="131">
        <v>23.276832849999998</v>
      </c>
      <c r="E148" s="131">
        <v>10.0505715</v>
      </c>
      <c r="F148" s="131">
        <v>423.62743187999996</v>
      </c>
      <c r="G148" s="131">
        <v>39.419203289999999</v>
      </c>
      <c r="H148" s="131">
        <v>384.20822858999998</v>
      </c>
      <c r="I148" s="131">
        <v>4173.7985871300007</v>
      </c>
      <c r="J148" s="131">
        <v>751.4459456300001</v>
      </c>
      <c r="K148" s="131">
        <v>3422.3526414999997</v>
      </c>
      <c r="L148" s="131">
        <v>11961.637765559999</v>
      </c>
      <c r="M148" s="131">
        <v>11721.493631020001</v>
      </c>
      <c r="N148" s="131">
        <v>240.14413453999998</v>
      </c>
      <c r="O148" s="131">
        <v>2.9868206000000006</v>
      </c>
      <c r="P148" s="131">
        <v>86.227997250000001</v>
      </c>
      <c r="Q148" s="42"/>
      <c r="R148" s="42"/>
      <c r="S148" s="42"/>
      <c r="T148" s="42"/>
      <c r="U148" s="42"/>
      <c r="V148" s="42"/>
    </row>
    <row r="149" spans="1:22" hidden="1" outlineLevel="1">
      <c r="A149" s="8">
        <v>44743</v>
      </c>
      <c r="B149" s="131">
        <v>17503.806406889998</v>
      </c>
      <c r="C149" s="42">
        <v>34.240459979999997</v>
      </c>
      <c r="D149" s="131">
        <v>26.17974684</v>
      </c>
      <c r="E149" s="131">
        <v>8.0607131400000007</v>
      </c>
      <c r="F149" s="131">
        <v>425.17376830000001</v>
      </c>
      <c r="G149" s="131">
        <v>45.203319190000002</v>
      </c>
      <c r="H149" s="131">
        <v>379.97044911</v>
      </c>
      <c r="I149" s="131">
        <v>4281.3842876899998</v>
      </c>
      <c r="J149" s="131">
        <v>790.87326903999997</v>
      </c>
      <c r="K149" s="131">
        <v>3490.5110186499996</v>
      </c>
      <c r="L149" s="131">
        <v>12763.007890919998</v>
      </c>
      <c r="M149" s="131">
        <v>12514.080508349998</v>
      </c>
      <c r="N149" s="131">
        <v>248.92738256999999</v>
      </c>
      <c r="O149" s="131">
        <v>0.14227409000000002</v>
      </c>
      <c r="P149" s="131">
        <v>107.73926897000001</v>
      </c>
      <c r="Q149" s="42"/>
      <c r="R149" s="42"/>
      <c r="S149" s="42"/>
      <c r="T149" s="42"/>
      <c r="U149" s="42"/>
      <c r="V149" s="42"/>
    </row>
    <row r="150" spans="1:22" hidden="1" outlineLevel="1">
      <c r="A150" s="8">
        <v>44774</v>
      </c>
      <c r="B150" s="131">
        <v>18388.167051740002</v>
      </c>
      <c r="C150" s="42">
        <v>34.48236318</v>
      </c>
      <c r="D150" s="131">
        <v>15.17404101</v>
      </c>
      <c r="E150" s="131">
        <v>19.30832217</v>
      </c>
      <c r="F150" s="131">
        <v>426.02029280000005</v>
      </c>
      <c r="G150" s="131">
        <v>46.136565109999999</v>
      </c>
      <c r="H150" s="131">
        <v>379.88372769</v>
      </c>
      <c r="I150" s="131">
        <v>4420.4405640799996</v>
      </c>
      <c r="J150" s="131">
        <v>641.69772209999996</v>
      </c>
      <c r="K150" s="131">
        <v>3778.7428419799999</v>
      </c>
      <c r="L150" s="131">
        <v>13507.223831679999</v>
      </c>
      <c r="M150" s="131">
        <v>13252.56122091</v>
      </c>
      <c r="N150" s="131">
        <v>254.66261076999996</v>
      </c>
      <c r="O150" s="131">
        <v>-1.53628275</v>
      </c>
      <c r="P150" s="131">
        <v>96.602932570000007</v>
      </c>
      <c r="Q150" s="42"/>
      <c r="R150" s="42"/>
      <c r="S150" s="42"/>
      <c r="T150" s="42"/>
      <c r="U150" s="42"/>
      <c r="V150" s="42"/>
    </row>
    <row r="151" spans="1:22" hidden="1" outlineLevel="1">
      <c r="A151" s="8">
        <v>44805</v>
      </c>
      <c r="B151" s="131">
        <v>19254.064874309999</v>
      </c>
      <c r="C151" s="42">
        <v>39.490953930000003</v>
      </c>
      <c r="D151" s="131">
        <v>17.074099260000001</v>
      </c>
      <c r="E151" s="131">
        <v>22.416854669999999</v>
      </c>
      <c r="F151" s="131">
        <v>428.79822962999998</v>
      </c>
      <c r="G151" s="131">
        <v>41.979274500000002</v>
      </c>
      <c r="H151" s="131">
        <v>386.81895513000001</v>
      </c>
      <c r="I151" s="131">
        <v>5045.2337012799999</v>
      </c>
      <c r="J151" s="131">
        <v>710.8299780399999</v>
      </c>
      <c r="K151" s="131">
        <v>4334.4037232399996</v>
      </c>
      <c r="L151" s="131">
        <v>13740.541989470001</v>
      </c>
      <c r="M151" s="131">
        <v>13487.090464880001</v>
      </c>
      <c r="N151" s="131">
        <v>253.45152459000002</v>
      </c>
      <c r="O151" s="131">
        <v>0.80506754999999985</v>
      </c>
      <c r="P151" s="131">
        <v>93.889732649999999</v>
      </c>
      <c r="Q151" s="42"/>
      <c r="R151" s="42"/>
      <c r="S151" s="42"/>
      <c r="T151" s="42"/>
      <c r="U151" s="42"/>
      <c r="V151" s="42"/>
    </row>
    <row r="152" spans="1:22" hidden="1" outlineLevel="1">
      <c r="A152" s="8">
        <v>44835</v>
      </c>
      <c r="B152" s="131">
        <v>19751.33211833</v>
      </c>
      <c r="C152" s="42">
        <v>32.563009909999998</v>
      </c>
      <c r="D152" s="131">
        <v>17.197489860000001</v>
      </c>
      <c r="E152" s="131">
        <v>15.365520049999999</v>
      </c>
      <c r="F152" s="131">
        <v>419.45892189000006</v>
      </c>
      <c r="G152" s="131">
        <v>40.555473219999996</v>
      </c>
      <c r="H152" s="131">
        <v>378.90344867000005</v>
      </c>
      <c r="I152" s="131">
        <v>5288.94275621</v>
      </c>
      <c r="J152" s="131">
        <v>701.04741105000005</v>
      </c>
      <c r="K152" s="131">
        <v>4587.89534516</v>
      </c>
      <c r="L152" s="131">
        <v>14010.36743032</v>
      </c>
      <c r="M152" s="131">
        <v>13761.150137860002</v>
      </c>
      <c r="N152" s="131">
        <v>249.21729246000001</v>
      </c>
      <c r="O152" s="131">
        <v>-32.038710029999997</v>
      </c>
      <c r="P152" s="131">
        <v>92.285326499999996</v>
      </c>
      <c r="Q152" s="42"/>
      <c r="R152" s="42"/>
      <c r="S152" s="42"/>
      <c r="T152" s="42"/>
      <c r="U152" s="42"/>
      <c r="V152" s="42"/>
    </row>
    <row r="153" spans="1:22" hidden="1" outlineLevel="1">
      <c r="A153" s="8">
        <v>44866</v>
      </c>
      <c r="B153" s="131">
        <v>20783.76333057</v>
      </c>
      <c r="C153" s="42">
        <v>42.329089260000003</v>
      </c>
      <c r="D153" s="131">
        <v>16.138770239999999</v>
      </c>
      <c r="E153" s="131">
        <v>26.19031902</v>
      </c>
      <c r="F153" s="131">
        <v>387.63739880999998</v>
      </c>
      <c r="G153" s="131">
        <v>35.44977368</v>
      </c>
      <c r="H153" s="131">
        <v>352.18762513000001</v>
      </c>
      <c r="I153" s="131">
        <v>5549.5619563499995</v>
      </c>
      <c r="J153" s="131">
        <v>721.86747923999997</v>
      </c>
      <c r="K153" s="131">
        <v>4827.6944771099998</v>
      </c>
      <c r="L153" s="131">
        <v>14804.23488615</v>
      </c>
      <c r="M153" s="131">
        <v>14552.210436990001</v>
      </c>
      <c r="N153" s="131">
        <v>252.02444916000002</v>
      </c>
      <c r="O153" s="131">
        <v>16.916147420000001</v>
      </c>
      <c r="P153" s="131">
        <v>92.775839570000002</v>
      </c>
      <c r="Q153" s="42"/>
      <c r="R153" s="42"/>
      <c r="S153" s="42"/>
      <c r="T153" s="42"/>
      <c r="U153" s="42"/>
      <c r="V153" s="42"/>
    </row>
    <row r="154" spans="1:22" hidden="1" outlineLevel="1">
      <c r="A154" s="8">
        <v>44896</v>
      </c>
      <c r="B154" s="131">
        <v>22166.035434090001</v>
      </c>
      <c r="C154" s="42">
        <v>35.007888479999998</v>
      </c>
      <c r="D154" s="131">
        <v>16.095584949999999</v>
      </c>
      <c r="E154" s="131">
        <v>18.912303530000003</v>
      </c>
      <c r="F154" s="131">
        <v>148.23629196000002</v>
      </c>
      <c r="G154" s="131">
        <v>49.338780659999998</v>
      </c>
      <c r="H154" s="131">
        <v>98.897511299999991</v>
      </c>
      <c r="I154" s="131">
        <v>6051.03943463</v>
      </c>
      <c r="J154" s="131">
        <v>842.09497398999997</v>
      </c>
      <c r="K154" s="131">
        <v>5208.9444606400002</v>
      </c>
      <c r="L154" s="131">
        <v>15931.751819020003</v>
      </c>
      <c r="M154" s="131">
        <v>15693.274089619999</v>
      </c>
      <c r="N154" s="131">
        <v>238.47772939999999</v>
      </c>
      <c r="O154" s="131">
        <v>0.60392036000000016</v>
      </c>
      <c r="P154" s="131">
        <v>88.634160499999993</v>
      </c>
      <c r="Q154" s="42"/>
      <c r="R154" s="42"/>
      <c r="S154" s="42"/>
      <c r="T154" s="42"/>
      <c r="U154" s="42"/>
      <c r="V154" s="42"/>
    </row>
    <row r="155" spans="1:22" hidden="1" outlineLevel="1">
      <c r="A155" s="8">
        <v>44927</v>
      </c>
      <c r="B155" s="131">
        <v>22192.563076480001</v>
      </c>
      <c r="C155" s="42">
        <v>52.759765139999992</v>
      </c>
      <c r="D155" s="131">
        <v>16.222316360000001</v>
      </c>
      <c r="E155" s="131">
        <v>36.537448779999998</v>
      </c>
      <c r="F155" s="131">
        <v>139.69008224999999</v>
      </c>
      <c r="G155" s="131">
        <v>49.137798759999995</v>
      </c>
      <c r="H155" s="131">
        <v>90.552283489999994</v>
      </c>
      <c r="I155" s="131">
        <v>5960.0702598100006</v>
      </c>
      <c r="J155" s="131">
        <v>719.40749284000003</v>
      </c>
      <c r="K155" s="131">
        <v>5240.6627669700001</v>
      </c>
      <c r="L155" s="131">
        <v>16040.042969279999</v>
      </c>
      <c r="M155" s="131">
        <v>15785.76594374</v>
      </c>
      <c r="N155" s="131">
        <v>254.27702554000001</v>
      </c>
      <c r="O155" s="131">
        <v>-2.3105315399999999</v>
      </c>
      <c r="P155" s="131">
        <v>94.191235660000004</v>
      </c>
      <c r="Q155" s="42"/>
      <c r="R155" s="42"/>
      <c r="S155" s="42"/>
      <c r="T155" s="42"/>
      <c r="U155" s="42"/>
      <c r="V155" s="42"/>
    </row>
    <row r="156" spans="1:22" hidden="1" outlineLevel="1">
      <c r="A156" s="8">
        <v>44958</v>
      </c>
      <c r="B156" s="131">
        <v>22223.61577687</v>
      </c>
      <c r="C156" s="42">
        <v>50.329446420000004</v>
      </c>
      <c r="D156" s="131">
        <v>16.305287740000001</v>
      </c>
      <c r="E156" s="131">
        <v>34.024158679999999</v>
      </c>
      <c r="F156" s="131">
        <v>143.22088707</v>
      </c>
      <c r="G156" s="131">
        <v>41.53609496</v>
      </c>
      <c r="H156" s="131">
        <v>101.68479211</v>
      </c>
      <c r="I156" s="131">
        <v>6152.7953376599989</v>
      </c>
      <c r="J156" s="131">
        <v>819.52399656</v>
      </c>
      <c r="K156" s="131">
        <v>5333.2713410999995</v>
      </c>
      <c r="L156" s="131">
        <v>15877.270105719999</v>
      </c>
      <c r="M156" s="131">
        <v>15618.891627899999</v>
      </c>
      <c r="N156" s="131">
        <v>258.37847782</v>
      </c>
      <c r="O156" s="131">
        <v>4.1867709499999997</v>
      </c>
      <c r="P156" s="131">
        <v>91.858118310000009</v>
      </c>
      <c r="Q156" s="42"/>
      <c r="R156" s="42"/>
      <c r="S156" s="42"/>
      <c r="T156" s="42"/>
      <c r="U156" s="42"/>
      <c r="V156" s="42"/>
    </row>
    <row r="157" spans="1:22" hidden="1" outlineLevel="1">
      <c r="A157" s="8">
        <v>44986</v>
      </c>
      <c r="B157" s="131">
        <v>22141.056688479999</v>
      </c>
      <c r="C157" s="42">
        <v>47.678517579999998</v>
      </c>
      <c r="D157" s="131">
        <v>16.14787067</v>
      </c>
      <c r="E157" s="131">
        <v>31.530646910000005</v>
      </c>
      <c r="F157" s="131">
        <v>160.60980269000001</v>
      </c>
      <c r="G157" s="131">
        <v>40.752352000000002</v>
      </c>
      <c r="H157" s="131">
        <v>119.85745069000001</v>
      </c>
      <c r="I157" s="131">
        <v>5931.4106532000005</v>
      </c>
      <c r="J157" s="131">
        <v>748.25441023999997</v>
      </c>
      <c r="K157" s="131">
        <v>5183.1562429599999</v>
      </c>
      <c r="L157" s="131">
        <v>16001.357715009999</v>
      </c>
      <c r="M157" s="131">
        <v>15730.42292325</v>
      </c>
      <c r="N157" s="131">
        <v>270.93479176</v>
      </c>
      <c r="O157" s="131">
        <v>2.24651749</v>
      </c>
      <c r="P157" s="131">
        <v>86.005210899999994</v>
      </c>
      <c r="Q157" s="42"/>
      <c r="R157" s="42"/>
      <c r="S157" s="42"/>
      <c r="T157" s="42"/>
      <c r="U157" s="42"/>
      <c r="V157" s="42"/>
    </row>
    <row r="158" spans="1:22" hidden="1" outlineLevel="1">
      <c r="A158" s="8">
        <v>45017</v>
      </c>
      <c r="B158" s="131">
        <v>22372.262238589999</v>
      </c>
      <c r="C158" s="42">
        <v>56.816310639999998</v>
      </c>
      <c r="D158" s="131">
        <v>16.364660239999999</v>
      </c>
      <c r="E158" s="131">
        <v>40.451650400000005</v>
      </c>
      <c r="F158" s="131">
        <v>169.80401825000001</v>
      </c>
      <c r="G158" s="131">
        <v>42.982765900000004</v>
      </c>
      <c r="H158" s="131">
        <v>126.82125234999999</v>
      </c>
      <c r="I158" s="131">
        <v>6182.4250894800007</v>
      </c>
      <c r="J158" s="131">
        <v>764.69732456000008</v>
      </c>
      <c r="K158" s="131">
        <v>5417.7277649200005</v>
      </c>
      <c r="L158" s="131">
        <v>15963.216820219997</v>
      </c>
      <c r="M158" s="131">
        <v>15698.98418335</v>
      </c>
      <c r="N158" s="131">
        <v>264.23263687000002</v>
      </c>
      <c r="O158" s="131">
        <v>9.1570329300000015</v>
      </c>
      <c r="P158" s="131">
        <v>83.282534620000007</v>
      </c>
      <c r="Q158" s="42"/>
      <c r="R158" s="42"/>
      <c r="S158" s="42"/>
      <c r="T158" s="42"/>
      <c r="U158" s="42"/>
      <c r="V158" s="42"/>
    </row>
    <row r="159" spans="1:22" hidden="1" outlineLevel="1">
      <c r="A159" s="8">
        <v>45047</v>
      </c>
      <c r="B159" s="131">
        <v>23018.622626339999</v>
      </c>
      <c r="C159" s="42">
        <v>51.601371440000001</v>
      </c>
      <c r="D159" s="131">
        <v>17.571080719999998</v>
      </c>
      <c r="E159" s="131">
        <v>34.030290720000004</v>
      </c>
      <c r="F159" s="131">
        <v>162.90568079000002</v>
      </c>
      <c r="G159" s="131">
        <v>35.007214579999996</v>
      </c>
      <c r="H159" s="131">
        <v>127.89846621</v>
      </c>
      <c r="I159" s="131">
        <v>6703.7637782299998</v>
      </c>
      <c r="J159" s="131">
        <v>808.59908515000006</v>
      </c>
      <c r="K159" s="131">
        <v>5895.1646930800007</v>
      </c>
      <c r="L159" s="131">
        <v>16100.35179588</v>
      </c>
      <c r="M159" s="131">
        <v>15772.20652127</v>
      </c>
      <c r="N159" s="131">
        <v>328.14527461</v>
      </c>
      <c r="O159" s="131">
        <v>2.8733894500000003</v>
      </c>
      <c r="P159" s="131">
        <v>83.282742589999998</v>
      </c>
      <c r="Q159" s="42"/>
      <c r="R159" s="42"/>
      <c r="S159" s="42"/>
      <c r="T159" s="42"/>
      <c r="U159" s="42"/>
      <c r="V159" s="42"/>
    </row>
    <row r="160" spans="1:22" hidden="1" outlineLevel="1">
      <c r="A160" s="8">
        <v>45078</v>
      </c>
      <c r="B160" s="131">
        <v>23251.645419470002</v>
      </c>
      <c r="C160" s="42">
        <v>35.841989820000002</v>
      </c>
      <c r="D160" s="131">
        <v>17.403141720000001</v>
      </c>
      <c r="E160" s="131">
        <v>18.438848099999998</v>
      </c>
      <c r="F160" s="131">
        <v>154.57871254</v>
      </c>
      <c r="G160" s="131">
        <v>42.75716654</v>
      </c>
      <c r="H160" s="131">
        <v>111.821546</v>
      </c>
      <c r="I160" s="131">
        <v>6342.1727365900006</v>
      </c>
      <c r="J160" s="131">
        <v>710.73126130999992</v>
      </c>
      <c r="K160" s="131">
        <v>5631.4414752800003</v>
      </c>
      <c r="L160" s="131">
        <v>16719.051980519998</v>
      </c>
      <c r="M160" s="131">
        <v>16447.01638619</v>
      </c>
      <c r="N160" s="131">
        <v>272.03559432999998</v>
      </c>
      <c r="O160" s="131">
        <v>7.8424505700000005</v>
      </c>
      <c r="P160" s="131">
        <v>79.77219857</v>
      </c>
      <c r="Q160" s="42"/>
      <c r="R160" s="42"/>
      <c r="S160" s="42"/>
      <c r="T160" s="42"/>
      <c r="U160" s="42"/>
      <c r="V160" s="42"/>
    </row>
    <row r="161" spans="1:22" hidden="1" outlineLevel="1">
      <c r="A161" s="8">
        <v>45108</v>
      </c>
      <c r="B161" s="131">
        <v>23812.43609811</v>
      </c>
      <c r="C161" s="42">
        <v>35.17052511</v>
      </c>
      <c r="D161" s="131">
        <v>17.463714359999997</v>
      </c>
      <c r="E161" s="131">
        <v>17.706810750000002</v>
      </c>
      <c r="F161" s="131">
        <v>143.35619682000001</v>
      </c>
      <c r="G161" s="131">
        <v>42.687907299999999</v>
      </c>
      <c r="H161" s="131">
        <v>100.66828952</v>
      </c>
      <c r="I161" s="131">
        <v>6757.1300003199995</v>
      </c>
      <c r="J161" s="131">
        <v>717.74370109999995</v>
      </c>
      <c r="K161" s="131">
        <v>6039.3862992200002</v>
      </c>
      <c r="L161" s="131">
        <v>16876.779375859998</v>
      </c>
      <c r="M161" s="131">
        <v>16589.779247429997</v>
      </c>
      <c r="N161" s="131">
        <v>287.00012842999996</v>
      </c>
      <c r="O161" s="131">
        <v>2.63370974</v>
      </c>
      <c r="P161" s="131">
        <v>81.610214569999997</v>
      </c>
      <c r="Q161" s="42"/>
      <c r="R161" s="42"/>
      <c r="S161" s="42"/>
      <c r="T161" s="42"/>
      <c r="U161" s="42"/>
      <c r="V161" s="42"/>
    </row>
    <row r="162" spans="1:22" hidden="1" outlineLevel="1">
      <c r="A162" s="8">
        <v>45139</v>
      </c>
      <c r="B162" s="131">
        <v>23896.63002067</v>
      </c>
      <c r="C162" s="42">
        <v>34.592474030000005</v>
      </c>
      <c r="D162" s="131">
        <v>15.897673559999999</v>
      </c>
      <c r="E162" s="131">
        <v>18.694800470000001</v>
      </c>
      <c r="F162" s="131">
        <v>154.38392102</v>
      </c>
      <c r="G162" s="131">
        <v>49.912989349999997</v>
      </c>
      <c r="H162" s="131">
        <v>104.47093167</v>
      </c>
      <c r="I162" s="131">
        <v>6800.587164210001</v>
      </c>
      <c r="J162" s="131">
        <v>739.97673155999996</v>
      </c>
      <c r="K162" s="131">
        <v>6060.6104326500008</v>
      </c>
      <c r="L162" s="131">
        <v>16907.066461410002</v>
      </c>
      <c r="M162" s="131">
        <v>16615.390282640001</v>
      </c>
      <c r="N162" s="131">
        <v>291.67617877000004</v>
      </c>
      <c r="O162" s="131">
        <v>4.6972167900000006</v>
      </c>
      <c r="P162" s="131">
        <v>84.240030700000005</v>
      </c>
      <c r="Q162" s="42"/>
      <c r="R162" s="42"/>
      <c r="S162" s="42"/>
      <c r="T162" s="42"/>
      <c r="U162" s="42"/>
      <c r="V162" s="42"/>
    </row>
    <row r="163" spans="1:22" hidden="1" outlineLevel="1">
      <c r="A163" s="8">
        <v>45170</v>
      </c>
      <c r="B163" s="131">
        <v>24851.104221869999</v>
      </c>
      <c r="C163" s="42">
        <v>33.48878629</v>
      </c>
      <c r="D163" s="131">
        <v>15.93121227</v>
      </c>
      <c r="E163" s="131">
        <v>17.557574020000001</v>
      </c>
      <c r="F163" s="131">
        <v>160.19869421000001</v>
      </c>
      <c r="G163" s="131">
        <v>51.310619250000002</v>
      </c>
      <c r="H163" s="131">
        <v>108.88807496000001</v>
      </c>
      <c r="I163" s="131">
        <v>7371.5079907499985</v>
      </c>
      <c r="J163" s="131">
        <v>788.17781779000006</v>
      </c>
      <c r="K163" s="131">
        <v>6583.3301729599989</v>
      </c>
      <c r="L163" s="131">
        <v>17285.908750620001</v>
      </c>
      <c r="M163" s="131">
        <v>16981.231177109999</v>
      </c>
      <c r="N163" s="131">
        <v>304.67757351</v>
      </c>
      <c r="O163" s="131">
        <v>0.98283285000000009</v>
      </c>
      <c r="P163" s="131">
        <v>80.871346549999998</v>
      </c>
      <c r="Q163" s="42"/>
      <c r="R163" s="42"/>
      <c r="S163" s="42"/>
      <c r="T163" s="42"/>
      <c r="U163" s="42"/>
      <c r="V163" s="42"/>
    </row>
    <row r="164" spans="1:22" hidden="1" outlineLevel="1">
      <c r="A164" s="8">
        <v>45200</v>
      </c>
      <c r="B164" s="131">
        <v>25079.166065779998</v>
      </c>
      <c r="C164" s="42">
        <v>48.748196639999996</v>
      </c>
      <c r="D164" s="131">
        <v>21.543772539999999</v>
      </c>
      <c r="E164" s="131">
        <v>27.204424099999997</v>
      </c>
      <c r="F164" s="131">
        <v>165.59207003</v>
      </c>
      <c r="G164" s="131">
        <v>47.221294290000003</v>
      </c>
      <c r="H164" s="131">
        <v>118.37077574000001</v>
      </c>
      <c r="I164" s="131">
        <v>7600.3454599900006</v>
      </c>
      <c r="J164" s="131">
        <v>836.04084798000008</v>
      </c>
      <c r="K164" s="131">
        <v>6764.3046120100007</v>
      </c>
      <c r="L164" s="131">
        <v>17264.48033912</v>
      </c>
      <c r="M164" s="131">
        <v>16969.407934329996</v>
      </c>
      <c r="N164" s="131">
        <v>295.07240479000001</v>
      </c>
      <c r="O164" s="131">
        <v>5.7450877600000005</v>
      </c>
      <c r="P164" s="131">
        <v>82.507105010000004</v>
      </c>
      <c r="Q164" s="42"/>
      <c r="R164" s="42"/>
      <c r="S164" s="42"/>
      <c r="T164" s="42"/>
      <c r="U164" s="42"/>
      <c r="V164" s="42"/>
    </row>
    <row r="165" spans="1:22">
      <c r="A165" s="8">
        <v>45231</v>
      </c>
      <c r="B165" s="131">
        <v>25546.705567960002</v>
      </c>
      <c r="C165" s="42">
        <v>50.206201489999998</v>
      </c>
      <c r="D165" s="131">
        <v>32.225899419999998</v>
      </c>
      <c r="E165" s="131">
        <v>17.98030207</v>
      </c>
      <c r="F165" s="131">
        <v>154.7983558</v>
      </c>
      <c r="G165" s="131">
        <v>50.428598100000002</v>
      </c>
      <c r="H165" s="131">
        <v>104.36975770000001</v>
      </c>
      <c r="I165" s="131">
        <v>7696.2638595200006</v>
      </c>
      <c r="J165" s="131">
        <v>987.98637553000003</v>
      </c>
      <c r="K165" s="131">
        <v>6708.2774839900003</v>
      </c>
      <c r="L165" s="131">
        <v>17645.437151149999</v>
      </c>
      <c r="M165" s="131">
        <v>17325.929375669999</v>
      </c>
      <c r="N165" s="131">
        <v>319.50777548000002</v>
      </c>
      <c r="O165" s="131">
        <v>5.3504777399999996</v>
      </c>
      <c r="P165" s="131">
        <v>84.77497618999999</v>
      </c>
      <c r="Q165" s="42"/>
      <c r="R165" s="42"/>
      <c r="S165" s="42"/>
      <c r="T165" s="42"/>
      <c r="U165" s="42"/>
      <c r="V165" s="42"/>
    </row>
    <row r="166" spans="1:22">
      <c r="A166" s="8">
        <v>45261</v>
      </c>
      <c r="B166" s="131">
        <v>27086.876099950001</v>
      </c>
      <c r="C166" s="42">
        <v>84.291713569999985</v>
      </c>
      <c r="D166" s="131">
        <v>32.022966529999998</v>
      </c>
      <c r="E166" s="131">
        <v>52.268747040000001</v>
      </c>
      <c r="F166" s="131">
        <v>157.34242410999997</v>
      </c>
      <c r="G166" s="131">
        <v>60.683197790000001</v>
      </c>
      <c r="H166" s="131">
        <v>96.659226319999988</v>
      </c>
      <c r="I166" s="131">
        <v>8222.3285210000013</v>
      </c>
      <c r="J166" s="131">
        <v>992.89558389000001</v>
      </c>
      <c r="K166" s="131">
        <v>7229.4329371100002</v>
      </c>
      <c r="L166" s="131">
        <v>18622.91344127</v>
      </c>
      <c r="M166" s="131">
        <v>18324.096141100003</v>
      </c>
      <c r="N166" s="131">
        <v>298.81730017000001</v>
      </c>
      <c r="O166" s="131">
        <v>10.871073149999999</v>
      </c>
      <c r="P166" s="131">
        <v>90.55060263</v>
      </c>
      <c r="Q166" s="42"/>
      <c r="R166" s="42"/>
      <c r="S166" s="42"/>
      <c r="T166" s="42"/>
      <c r="U166" s="42"/>
      <c r="V166" s="42"/>
    </row>
    <row r="167" spans="1:22">
      <c r="A167" s="8">
        <v>45292</v>
      </c>
      <c r="B167" s="131">
        <v>26695.25564752</v>
      </c>
      <c r="C167" s="42">
        <v>77.247471470000008</v>
      </c>
      <c r="D167" s="131">
        <v>31.559902560000001</v>
      </c>
      <c r="E167" s="131">
        <v>45.687568909999996</v>
      </c>
      <c r="F167" s="131">
        <v>126.17443331</v>
      </c>
      <c r="G167" s="131">
        <v>50.736958000000001</v>
      </c>
      <c r="H167" s="131">
        <v>75.437475309999996</v>
      </c>
      <c r="I167" s="131">
        <v>8507.0895086500004</v>
      </c>
      <c r="J167" s="131">
        <v>893.39117342999998</v>
      </c>
      <c r="K167" s="131">
        <v>7613.6983352200004</v>
      </c>
      <c r="L167" s="131">
        <v>17984.744234089998</v>
      </c>
      <c r="M167" s="131">
        <v>17634.481630389997</v>
      </c>
      <c r="N167" s="131">
        <v>350.2626037</v>
      </c>
      <c r="O167" s="131">
        <v>1.7949309899999999</v>
      </c>
      <c r="P167" s="131">
        <v>84.179845380000003</v>
      </c>
      <c r="Q167" s="42"/>
      <c r="R167" s="42"/>
      <c r="S167" s="42"/>
      <c r="T167" s="42"/>
      <c r="U167" s="42"/>
      <c r="V167" s="42"/>
    </row>
    <row r="168" spans="1:22">
      <c r="A168" s="8">
        <v>45323</v>
      </c>
      <c r="B168" s="131">
        <v>26844.57497003</v>
      </c>
      <c r="C168" s="42">
        <v>72.282024280000002</v>
      </c>
      <c r="D168" s="131">
        <v>31.32750296</v>
      </c>
      <c r="E168" s="131">
        <v>40.954521319999998</v>
      </c>
      <c r="F168" s="131">
        <v>155.64550840000001</v>
      </c>
      <c r="G168" s="131">
        <v>57.112924509999999</v>
      </c>
      <c r="H168" s="131">
        <v>98.532583890000012</v>
      </c>
      <c r="I168" s="131">
        <v>8429.6675096700001</v>
      </c>
      <c r="J168" s="131">
        <v>1056.8896662700001</v>
      </c>
      <c r="K168" s="131">
        <v>7372.7778434000011</v>
      </c>
      <c r="L168" s="131">
        <v>18186.97992768</v>
      </c>
      <c r="M168" s="131">
        <v>17844.301673180002</v>
      </c>
      <c r="N168" s="131">
        <v>342.67825449999998</v>
      </c>
      <c r="O168" s="131">
        <v>3.8079704300000001</v>
      </c>
      <c r="P168" s="131">
        <v>85.367730760000001</v>
      </c>
      <c r="Q168" s="42"/>
      <c r="R168" s="42"/>
      <c r="S168" s="42"/>
      <c r="T168" s="42"/>
      <c r="U168" s="42"/>
      <c r="V168" s="42"/>
    </row>
    <row r="169" spans="1:22">
      <c r="A169" s="8">
        <v>45352</v>
      </c>
      <c r="B169" s="131">
        <v>26772.978767010001</v>
      </c>
      <c r="C169" s="42">
        <v>181.34413017000003</v>
      </c>
      <c r="D169" s="131">
        <v>31.26688313</v>
      </c>
      <c r="E169" s="131">
        <v>150.07724703999997</v>
      </c>
      <c r="F169" s="131">
        <v>314.76603683999997</v>
      </c>
      <c r="G169" s="131">
        <v>48.555969430000005</v>
      </c>
      <c r="H169" s="131">
        <v>266.21006740999997</v>
      </c>
      <c r="I169" s="131">
        <v>7914.9847357299986</v>
      </c>
      <c r="J169" s="131">
        <v>1038.9498086100002</v>
      </c>
      <c r="K169" s="131">
        <v>6876.0349271199993</v>
      </c>
      <c r="L169" s="131">
        <v>18361.883864269999</v>
      </c>
      <c r="M169" s="131">
        <v>18015.48879372</v>
      </c>
      <c r="N169" s="131">
        <v>346.39507054999996</v>
      </c>
      <c r="O169" s="131">
        <v>10.10535355</v>
      </c>
      <c r="P169" s="131">
        <v>83.945077339999997</v>
      </c>
      <c r="Q169" s="42"/>
      <c r="R169" s="42"/>
      <c r="S169" s="42"/>
      <c r="T169" s="42"/>
      <c r="U169" s="42"/>
      <c r="V169" s="42"/>
    </row>
    <row r="170" spans="1:22">
      <c r="A170" s="8">
        <v>45383</v>
      </c>
      <c r="B170" s="131">
        <v>27196.128466419999</v>
      </c>
      <c r="C170" s="42">
        <v>168.71694557999999</v>
      </c>
      <c r="D170" s="131">
        <v>31.383327560000001</v>
      </c>
      <c r="E170" s="131">
        <v>137.33361801999999</v>
      </c>
      <c r="F170" s="131">
        <v>263.50395293999998</v>
      </c>
      <c r="G170" s="131">
        <v>49.384493309999996</v>
      </c>
      <c r="H170" s="131">
        <v>214.11945962999999</v>
      </c>
      <c r="I170" s="131">
        <v>8005.7611603700007</v>
      </c>
      <c r="J170" s="131">
        <v>924.68028020000008</v>
      </c>
      <c r="K170" s="131">
        <v>7081.0808801700005</v>
      </c>
      <c r="L170" s="131">
        <v>18758.146407529999</v>
      </c>
      <c r="M170" s="131">
        <v>18407.577519480001</v>
      </c>
      <c r="N170" s="131">
        <v>350.56888805</v>
      </c>
      <c r="O170" s="131">
        <v>14.68695331</v>
      </c>
      <c r="P170" s="131">
        <v>87.083612040000006</v>
      </c>
      <c r="Q170" s="42"/>
      <c r="R170" s="42"/>
      <c r="S170" s="42"/>
      <c r="T170" s="42"/>
      <c r="U170" s="42"/>
      <c r="V170" s="42"/>
    </row>
    <row r="171" spans="1:22">
      <c r="A171" s="8">
        <v>45413</v>
      </c>
      <c r="B171" s="131">
        <v>28020.537985909999</v>
      </c>
      <c r="C171" s="42">
        <v>165.04075924</v>
      </c>
      <c r="D171" s="131">
        <v>31.46252286</v>
      </c>
      <c r="E171" s="131">
        <v>133.57823638000002</v>
      </c>
      <c r="F171" s="131">
        <v>262.59574658000003</v>
      </c>
      <c r="G171" s="131">
        <v>52.406918840000003</v>
      </c>
      <c r="H171" s="131">
        <v>210.18882774000002</v>
      </c>
      <c r="I171" s="131">
        <v>8410.1641621199997</v>
      </c>
      <c r="J171" s="131">
        <v>1106.7743240499999</v>
      </c>
      <c r="K171" s="131">
        <v>7303.3898380700002</v>
      </c>
      <c r="L171" s="131">
        <v>19182.737317970001</v>
      </c>
      <c r="M171" s="131">
        <v>18828.098096559999</v>
      </c>
      <c r="N171" s="131">
        <v>354.63922141</v>
      </c>
      <c r="O171" s="131">
        <v>15.61231452</v>
      </c>
      <c r="P171" s="131">
        <v>83.479731010000009</v>
      </c>
      <c r="Q171" s="42"/>
      <c r="R171" s="42"/>
      <c r="S171" s="42"/>
      <c r="T171" s="42"/>
      <c r="U171" s="42"/>
      <c r="V171" s="42"/>
    </row>
    <row r="172" spans="1:22">
      <c r="A172" s="8">
        <v>45444</v>
      </c>
      <c r="B172" s="131">
        <v>29255.919472959999</v>
      </c>
      <c r="C172" s="42">
        <v>193.49105355</v>
      </c>
      <c r="D172" s="131">
        <v>30.264303829999999</v>
      </c>
      <c r="E172" s="131">
        <v>163.22674972000002</v>
      </c>
      <c r="F172" s="131">
        <v>254.64420794</v>
      </c>
      <c r="G172" s="131">
        <v>53.916110809999999</v>
      </c>
      <c r="H172" s="131">
        <v>200.72809712999998</v>
      </c>
      <c r="I172" s="131">
        <v>8942.0879785699999</v>
      </c>
      <c r="J172" s="131">
        <v>1094.44789008</v>
      </c>
      <c r="K172" s="131">
        <v>7847.6400884899995</v>
      </c>
      <c r="L172" s="131">
        <v>19865.696232900002</v>
      </c>
      <c r="M172" s="131">
        <v>19485.530713479999</v>
      </c>
      <c r="N172" s="131">
        <v>380.16551941999995</v>
      </c>
      <c r="O172" s="131">
        <v>3.5578375800000002</v>
      </c>
      <c r="P172" s="131">
        <v>80.744302480000002</v>
      </c>
      <c r="Q172" s="42"/>
      <c r="R172" s="42"/>
      <c r="S172" s="42"/>
      <c r="T172" s="42"/>
      <c r="U172" s="42"/>
      <c r="V172" s="42"/>
    </row>
    <row r="173" spans="1:22">
      <c r="A173" s="8">
        <v>45474</v>
      </c>
      <c r="B173" s="131">
        <v>29408.81192226</v>
      </c>
      <c r="C173" s="42">
        <v>153.09462502</v>
      </c>
      <c r="D173" s="131">
        <v>24.235933599999999</v>
      </c>
      <c r="E173" s="131">
        <v>128.85869142000001</v>
      </c>
      <c r="F173" s="131">
        <v>238.30709336000001</v>
      </c>
      <c r="G173" s="131">
        <v>60.705151669999999</v>
      </c>
      <c r="H173" s="131">
        <v>177.60194168999999</v>
      </c>
      <c r="I173" s="131">
        <v>9400.7384018399989</v>
      </c>
      <c r="J173" s="131">
        <v>1041.4460211999999</v>
      </c>
      <c r="K173" s="131">
        <v>8359.2923806399995</v>
      </c>
      <c r="L173" s="131">
        <v>19616.67180204</v>
      </c>
      <c r="M173" s="131">
        <v>19217.812766219999</v>
      </c>
      <c r="N173" s="131">
        <v>398.85903581999997</v>
      </c>
      <c r="O173" s="131">
        <v>6.1715056099999996</v>
      </c>
      <c r="P173" s="131">
        <v>87.307793110000006</v>
      </c>
      <c r="Q173" s="42"/>
      <c r="R173" s="42"/>
      <c r="S173" s="42"/>
      <c r="T173" s="42"/>
      <c r="U173" s="42"/>
      <c r="V173" s="42"/>
    </row>
    <row r="174" spans="1:22">
      <c r="A174" s="8">
        <v>45505</v>
      </c>
      <c r="B174" s="131">
        <v>29796.300455420002</v>
      </c>
      <c r="C174" s="42">
        <v>407.86472755999995</v>
      </c>
      <c r="D174" s="131">
        <v>23.293115099999998</v>
      </c>
      <c r="E174" s="131">
        <v>384.57161245999998</v>
      </c>
      <c r="F174" s="131">
        <v>239.02203496999999</v>
      </c>
      <c r="G174" s="131">
        <v>64.177673760000005</v>
      </c>
      <c r="H174" s="131">
        <v>174.84436120999999</v>
      </c>
      <c r="I174" s="131">
        <v>9252.9063415500004</v>
      </c>
      <c r="J174" s="131">
        <v>998.56910100000005</v>
      </c>
      <c r="K174" s="131">
        <v>8254.3372405499995</v>
      </c>
      <c r="L174" s="131">
        <v>19896.507351339998</v>
      </c>
      <c r="M174" s="131">
        <v>19498.18417334</v>
      </c>
      <c r="N174" s="131">
        <v>398.32317799999998</v>
      </c>
      <c r="O174" s="131">
        <v>8.0590843599999999</v>
      </c>
      <c r="P174" s="131">
        <v>97.894603700000005</v>
      </c>
      <c r="Q174" s="42"/>
      <c r="R174" s="42"/>
      <c r="S174" s="42"/>
      <c r="T174" s="42"/>
      <c r="U174" s="42"/>
      <c r="V174" s="42"/>
    </row>
    <row r="175" spans="1:22">
      <c r="A175" s="8">
        <v>45536</v>
      </c>
      <c r="B175" s="131">
        <v>29163.302527489999</v>
      </c>
      <c r="C175" s="42">
        <v>127.93293068999999</v>
      </c>
      <c r="D175" s="131">
        <v>23.322835180000002</v>
      </c>
      <c r="E175" s="131">
        <v>104.61009550999999</v>
      </c>
      <c r="F175" s="131">
        <v>229.72087722999999</v>
      </c>
      <c r="G175" s="131">
        <v>69.710493979999995</v>
      </c>
      <c r="H175" s="131">
        <v>160.01038324999999</v>
      </c>
      <c r="I175" s="131">
        <v>8727.0907894600005</v>
      </c>
      <c r="J175" s="131">
        <v>940.30189638999991</v>
      </c>
      <c r="K175" s="131">
        <v>7786.7888930700001</v>
      </c>
      <c r="L175" s="131">
        <v>20078.557930110001</v>
      </c>
      <c r="M175" s="131">
        <v>19640.96486679</v>
      </c>
      <c r="N175" s="131">
        <v>437.59306332</v>
      </c>
      <c r="O175" s="131">
        <v>1.9877001599999999</v>
      </c>
      <c r="P175" s="131">
        <v>84.931636040000001</v>
      </c>
      <c r="Q175" s="42"/>
      <c r="R175" s="42"/>
      <c r="S175" s="42"/>
      <c r="T175" s="42"/>
      <c r="U175" s="42"/>
      <c r="V175" s="42"/>
    </row>
    <row r="176" spans="1:22">
      <c r="A176" s="8">
        <v>45566</v>
      </c>
      <c r="B176" s="131">
        <v>29414.731716350001</v>
      </c>
      <c r="C176" s="42">
        <v>208.25052989</v>
      </c>
      <c r="D176" s="131">
        <v>23.33478792</v>
      </c>
      <c r="E176" s="131">
        <v>184.91574197</v>
      </c>
      <c r="F176" s="131">
        <v>206.92568281000001</v>
      </c>
      <c r="G176" s="131">
        <v>55.21422141</v>
      </c>
      <c r="H176" s="131">
        <v>151.71146140000002</v>
      </c>
      <c r="I176" s="131">
        <v>8880.4249084199982</v>
      </c>
      <c r="J176" s="131">
        <v>917.50801053000009</v>
      </c>
      <c r="K176" s="131">
        <v>7962.9168978899988</v>
      </c>
      <c r="L176" s="131">
        <v>20119.130595230003</v>
      </c>
      <c r="M176" s="131">
        <v>19696.380632069999</v>
      </c>
      <c r="N176" s="131">
        <v>422.74996315999994</v>
      </c>
      <c r="O176" s="131">
        <v>5.2783626799999999</v>
      </c>
      <c r="P176" s="131">
        <v>87.673452339999997</v>
      </c>
      <c r="Q176" s="42"/>
      <c r="R176" s="42"/>
      <c r="S176" s="42"/>
      <c r="T176" s="42"/>
      <c r="U176" s="42"/>
      <c r="V176" s="42"/>
    </row>
    <row r="177" spans="1:22">
      <c r="A177" s="8">
        <v>45597</v>
      </c>
      <c r="B177" s="131">
        <v>29363.23303707</v>
      </c>
      <c r="C177" s="42">
        <v>112.45245630000001</v>
      </c>
      <c r="D177" s="131">
        <v>23.695440650000002</v>
      </c>
      <c r="E177" s="131">
        <v>88.75701565</v>
      </c>
      <c r="F177" s="131">
        <v>189.21360046999999</v>
      </c>
      <c r="G177" s="131">
        <v>58.493019269999998</v>
      </c>
      <c r="H177" s="131">
        <v>130.7205812</v>
      </c>
      <c r="I177" s="131">
        <v>8850.9122172999996</v>
      </c>
      <c r="J177" s="131">
        <v>905.0013921499999</v>
      </c>
      <c r="K177" s="131">
        <v>7945.9108251500002</v>
      </c>
      <c r="L177" s="131">
        <v>20210.654762999999</v>
      </c>
      <c r="M177" s="131">
        <v>19804.345703430001</v>
      </c>
      <c r="N177" s="131">
        <v>406.30905956999999</v>
      </c>
      <c r="O177" s="131">
        <v>17.387547530000003</v>
      </c>
      <c r="P177" s="131">
        <v>85.369339460000006</v>
      </c>
      <c r="Q177" s="42"/>
      <c r="R177" s="42"/>
      <c r="S177" s="42"/>
      <c r="T177" s="42"/>
      <c r="U177" s="42"/>
      <c r="V177" s="4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2016-05-25T12:50:22Z</cp:lastPrinted>
  <dcterms:created xsi:type="dcterms:W3CDTF">2015-11-02T12:52:14Z</dcterms:created>
  <dcterms:modified xsi:type="dcterms:W3CDTF">2024-12-27T09:05:58Z</dcterms:modified>
</cp:coreProperties>
</file>